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6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2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3" r:id="rId18"/>
  </sheets>
  <definedNames>
    <definedName name="_xlnm.Print_Area" localSheetId="17">'2006'!$A$1:$O$91</definedName>
    <definedName name="_xlnm.Print_Area" localSheetId="16">'2007'!$A$1:$O$101</definedName>
    <definedName name="_xlnm.Print_Area" localSheetId="15">'2008'!$A$1:$O$86</definedName>
    <definedName name="_xlnm.Print_Area" localSheetId="14">'2009'!$A$1:$O$101</definedName>
    <definedName name="_xlnm.Print_Area" localSheetId="13">'2010'!$A$1:$O$90</definedName>
    <definedName name="_xlnm.Print_Area" localSheetId="12">'2011'!$A$1:$O$76</definedName>
    <definedName name="_xlnm.Print_Area" localSheetId="11">'2012'!$A$1:$O$75</definedName>
    <definedName name="_xlnm.Print_Area" localSheetId="10">'2013'!$A$1:$O$111</definedName>
    <definedName name="_xlnm.Print_Area" localSheetId="9">'2014'!$A$1:$O$108</definedName>
    <definedName name="_xlnm.Print_Area" localSheetId="8">'2015'!$A$1:$O$110</definedName>
    <definedName name="_xlnm.Print_Area" localSheetId="7">'2016'!$A$1:$O$111</definedName>
    <definedName name="_xlnm.Print_Area" localSheetId="6">'2017'!$A$1:$O$108</definedName>
    <definedName name="_xlnm.Print_Area" localSheetId="5">'2018'!$A$1:$O$112</definedName>
    <definedName name="_xlnm.Print_Area" localSheetId="4">'2019'!$A$1:$O$121</definedName>
    <definedName name="_xlnm.Print_Area" localSheetId="3">'2020'!$A$1:$O$122</definedName>
    <definedName name="_xlnm.Print_Area" localSheetId="2">'2021'!$A$1:$P$119</definedName>
    <definedName name="_xlnm.Print_Area" localSheetId="1">'2022'!$A$1:$P$114</definedName>
    <definedName name="_xlnm.Print_Area" localSheetId="0">'2023'!$A$1:$P$104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99" i="51" l="1"/>
  <c r="P99" i="51" s="1"/>
  <c r="N98" i="51"/>
  <c r="M98" i="51"/>
  <c r="L98" i="51"/>
  <c r="K98" i="51"/>
  <c r="J98" i="51"/>
  <c r="I98" i="51"/>
  <c r="H98" i="51"/>
  <c r="G98" i="51"/>
  <c r="F98" i="51"/>
  <c r="E98" i="51"/>
  <c r="D98" i="51"/>
  <c r="O97" i="51"/>
  <c r="P97" i="51" s="1"/>
  <c r="O96" i="51"/>
  <c r="P96" i="51" s="1"/>
  <c r="O95" i="51"/>
  <c r="P95" i="51" s="1"/>
  <c r="O94" i="51"/>
  <c r="P94" i="51" s="1"/>
  <c r="O93" i="51"/>
  <c r="P93" i="51" s="1"/>
  <c r="O92" i="51"/>
  <c r="P92" i="51" s="1"/>
  <c r="O91" i="51"/>
  <c r="P91" i="51" s="1"/>
  <c r="O90" i="51"/>
  <c r="P90" i="51" s="1"/>
  <c r="N89" i="51"/>
  <c r="M89" i="51"/>
  <c r="L89" i="51"/>
  <c r="K89" i="51"/>
  <c r="J89" i="51"/>
  <c r="I89" i="51"/>
  <c r="H89" i="51"/>
  <c r="G89" i="51"/>
  <c r="F89" i="51"/>
  <c r="E89" i="51"/>
  <c r="D89" i="51"/>
  <c r="O88" i="51"/>
  <c r="P88" i="51" s="1"/>
  <c r="O87" i="51"/>
  <c r="P87" i="51" s="1"/>
  <c r="O86" i="51"/>
  <c r="P86" i="51" s="1"/>
  <c r="O85" i="51"/>
  <c r="P85" i="51" s="1"/>
  <c r="O84" i="51"/>
  <c r="P84" i="51" s="1"/>
  <c r="O83" i="51"/>
  <c r="P83" i="51" s="1"/>
  <c r="O82" i="51"/>
  <c r="P82" i="51" s="1"/>
  <c r="N81" i="51"/>
  <c r="M81" i="51"/>
  <c r="L81" i="51"/>
  <c r="K81" i="51"/>
  <c r="J81" i="51"/>
  <c r="I81" i="51"/>
  <c r="H81" i="51"/>
  <c r="G81" i="51"/>
  <c r="F81" i="51"/>
  <c r="E81" i="51"/>
  <c r="D81" i="5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N51" i="51"/>
  <c r="M51" i="51"/>
  <c r="L51" i="51"/>
  <c r="K51" i="51"/>
  <c r="J51" i="51"/>
  <c r="I51" i="51"/>
  <c r="H51" i="51"/>
  <c r="G51" i="51"/>
  <c r="F51" i="51"/>
  <c r="E51" i="51"/>
  <c r="D51" i="5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N24" i="51"/>
  <c r="M24" i="51"/>
  <c r="L24" i="51"/>
  <c r="K24" i="51"/>
  <c r="J24" i="51"/>
  <c r="I24" i="51"/>
  <c r="H24" i="51"/>
  <c r="G24" i="51"/>
  <c r="F24" i="51"/>
  <c r="E24" i="51"/>
  <c r="D24" i="5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N15" i="51"/>
  <c r="M15" i="51"/>
  <c r="L15" i="51"/>
  <c r="K15" i="51"/>
  <c r="J15" i="51"/>
  <c r="I15" i="51"/>
  <c r="H15" i="51"/>
  <c r="G15" i="51"/>
  <c r="F15" i="51"/>
  <c r="E15" i="51"/>
  <c r="D15" i="51"/>
  <c r="O14" i="51"/>
  <c r="P14" i="51" s="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98" i="51" l="1"/>
  <c r="P98" i="51" s="1"/>
  <c r="O89" i="51"/>
  <c r="P89" i="51" s="1"/>
  <c r="O81" i="51"/>
  <c r="P81" i="51" s="1"/>
  <c r="O51" i="51"/>
  <c r="P51" i="51" s="1"/>
  <c r="K100" i="51"/>
  <c r="L100" i="51"/>
  <c r="O24" i="51"/>
  <c r="P24" i="51" s="1"/>
  <c r="O15" i="51"/>
  <c r="P15" i="51" s="1"/>
  <c r="H100" i="51"/>
  <c r="N100" i="51"/>
  <c r="D100" i="51"/>
  <c r="E100" i="51"/>
  <c r="F100" i="51"/>
  <c r="J100" i="51"/>
  <c r="M100" i="51"/>
  <c r="G100" i="51"/>
  <c r="I100" i="51"/>
  <c r="O5" i="51"/>
  <c r="P5" i="51" s="1"/>
  <c r="O109" i="50"/>
  <c r="P109" i="50" s="1"/>
  <c r="N108" i="50"/>
  <c r="M108" i="50"/>
  <c r="L108" i="50"/>
  <c r="K108" i="50"/>
  <c r="J108" i="50"/>
  <c r="I108" i="50"/>
  <c r="H108" i="50"/>
  <c r="G108" i="50"/>
  <c r="F108" i="50"/>
  <c r="E108" i="50"/>
  <c r="D108" i="50"/>
  <c r="O107" i="50"/>
  <c r="P107" i="50" s="1"/>
  <c r="O106" i="50"/>
  <c r="P106" i="50" s="1"/>
  <c r="O105" i="50"/>
  <c r="P105" i="50" s="1"/>
  <c r="O104" i="50"/>
  <c r="P104" i="50" s="1"/>
  <c r="O103" i="50"/>
  <c r="P103" i="50" s="1"/>
  <c r="O102" i="50"/>
  <c r="P102" i="50" s="1"/>
  <c r="O101" i="50"/>
  <c r="P101" i="50" s="1"/>
  <c r="O100" i="50"/>
  <c r="P100" i="50" s="1"/>
  <c r="N99" i="50"/>
  <c r="M99" i="50"/>
  <c r="L99" i="50"/>
  <c r="K99" i="50"/>
  <c r="J99" i="50"/>
  <c r="I99" i="50"/>
  <c r="H99" i="50"/>
  <c r="G99" i="50"/>
  <c r="F99" i="50"/>
  <c r="E99" i="50"/>
  <c r="D99" i="50"/>
  <c r="O98" i="50"/>
  <c r="P98" i="50" s="1"/>
  <c r="O97" i="50"/>
  <c r="P97" i="50" s="1"/>
  <c r="O96" i="50"/>
  <c r="P96" i="50" s="1"/>
  <c r="O95" i="50"/>
  <c r="P95" i="50" s="1"/>
  <c r="O94" i="50"/>
  <c r="P94" i="50" s="1"/>
  <c r="O93" i="50"/>
  <c r="P93" i="50" s="1"/>
  <c r="O92" i="50"/>
  <c r="P92" i="50" s="1"/>
  <c r="O91" i="50"/>
  <c r="P91" i="50" s="1"/>
  <c r="N90" i="50"/>
  <c r="M90" i="50"/>
  <c r="L90" i="50"/>
  <c r="K90" i="50"/>
  <c r="J90" i="50"/>
  <c r="I90" i="50"/>
  <c r="H90" i="50"/>
  <c r="G90" i="50"/>
  <c r="F90" i="50"/>
  <c r="E90" i="50"/>
  <c r="D90" i="50"/>
  <c r="O89" i="50"/>
  <c r="P89" i="50" s="1"/>
  <c r="O88" i="50"/>
  <c r="P88" i="50" s="1"/>
  <c r="O87" i="50"/>
  <c r="P87" i="50" s="1"/>
  <c r="O86" i="50"/>
  <c r="P86" i="50" s="1"/>
  <c r="O85" i="50"/>
  <c r="P85" i="50" s="1"/>
  <c r="O84" i="50"/>
  <c r="P84" i="50" s="1"/>
  <c r="O83" i="50"/>
  <c r="P83" i="50" s="1"/>
  <c r="O82" i="50"/>
  <c r="P82" i="50" s="1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N48" i="50"/>
  <c r="M48" i="50"/>
  <c r="L48" i="50"/>
  <c r="K48" i="50"/>
  <c r="J48" i="50"/>
  <c r="I48" i="50"/>
  <c r="H48" i="50"/>
  <c r="G48" i="50"/>
  <c r="F48" i="50"/>
  <c r="E48" i="50"/>
  <c r="D48" i="50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N24" i="50"/>
  <c r="M24" i="50"/>
  <c r="L24" i="50"/>
  <c r="K24" i="50"/>
  <c r="J24" i="50"/>
  <c r="I24" i="50"/>
  <c r="H24" i="50"/>
  <c r="G24" i="50"/>
  <c r="F24" i="50"/>
  <c r="E24" i="50"/>
  <c r="D24" i="50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O16" i="50"/>
  <c r="P16" i="50" s="1"/>
  <c r="N15" i="50"/>
  <c r="M15" i="50"/>
  <c r="L15" i="50"/>
  <c r="K15" i="50"/>
  <c r="J15" i="50"/>
  <c r="I15" i="50"/>
  <c r="H15" i="50"/>
  <c r="G15" i="50"/>
  <c r="F15" i="50"/>
  <c r="E15" i="50"/>
  <c r="D15" i="50"/>
  <c r="O14" i="50"/>
  <c r="P14" i="50" s="1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00" i="51" l="1"/>
  <c r="P100" i="51" s="1"/>
  <c r="O108" i="50"/>
  <c r="P108" i="50" s="1"/>
  <c r="O99" i="50"/>
  <c r="P99" i="50" s="1"/>
  <c r="O90" i="50"/>
  <c r="P90" i="50" s="1"/>
  <c r="O48" i="50"/>
  <c r="P48" i="50" s="1"/>
  <c r="O24" i="50"/>
  <c r="P24" i="50" s="1"/>
  <c r="I110" i="50"/>
  <c r="D110" i="50"/>
  <c r="H110" i="50"/>
  <c r="J110" i="50"/>
  <c r="O15" i="50"/>
  <c r="P15" i="50" s="1"/>
  <c r="M110" i="50"/>
  <c r="N110" i="50"/>
  <c r="L110" i="50"/>
  <c r="E110" i="50"/>
  <c r="G110" i="50"/>
  <c r="K110" i="50"/>
  <c r="O5" i="50"/>
  <c r="P5" i="50" s="1"/>
  <c r="F110" i="50"/>
  <c r="O114" i="49"/>
  <c r="P114" i="49"/>
  <c r="N113" i="49"/>
  <c r="M113" i="49"/>
  <c r="L113" i="49"/>
  <c r="K113" i="49"/>
  <c r="J113" i="49"/>
  <c r="I113" i="49"/>
  <c r="H113" i="49"/>
  <c r="G113" i="49"/>
  <c r="F113" i="49"/>
  <c r="F115" i="49" s="1"/>
  <c r="E113" i="49"/>
  <c r="D113" i="49"/>
  <c r="O112" i="49"/>
  <c r="P112" i="49" s="1"/>
  <c r="O111" i="49"/>
  <c r="P111" i="49" s="1"/>
  <c r="O110" i="49"/>
  <c r="P110" i="49" s="1"/>
  <c r="O109" i="49"/>
  <c r="P109" i="49"/>
  <c r="O108" i="49"/>
  <c r="P108" i="49" s="1"/>
  <c r="O107" i="49"/>
  <c r="P107" i="49"/>
  <c r="O106" i="49"/>
  <c r="P106" i="49" s="1"/>
  <c r="O105" i="49"/>
  <c r="P105" i="49" s="1"/>
  <c r="N104" i="49"/>
  <c r="M104" i="49"/>
  <c r="L104" i="49"/>
  <c r="K104" i="49"/>
  <c r="J104" i="49"/>
  <c r="I104" i="49"/>
  <c r="H104" i="49"/>
  <c r="G104" i="49"/>
  <c r="F104" i="49"/>
  <c r="E104" i="49"/>
  <c r="D104" i="49"/>
  <c r="O103" i="49"/>
  <c r="P103" i="49" s="1"/>
  <c r="O102" i="49"/>
  <c r="P102" i="49" s="1"/>
  <c r="O101" i="49"/>
  <c r="P101" i="49" s="1"/>
  <c r="O100" i="49"/>
  <c r="P100" i="49" s="1"/>
  <c r="O99" i="49"/>
  <c r="P99" i="49"/>
  <c r="O98" i="49"/>
  <c r="P98" i="49"/>
  <c r="O97" i="49"/>
  <c r="P97" i="49" s="1"/>
  <c r="O96" i="49"/>
  <c r="P96" i="49" s="1"/>
  <c r="O95" i="49"/>
  <c r="P95" i="49" s="1"/>
  <c r="O94" i="49"/>
  <c r="P94" i="49" s="1"/>
  <c r="N93" i="49"/>
  <c r="M93" i="49"/>
  <c r="L93" i="49"/>
  <c r="K93" i="49"/>
  <c r="J93" i="49"/>
  <c r="I93" i="49"/>
  <c r="H93" i="49"/>
  <c r="G93" i="49"/>
  <c r="F93" i="49"/>
  <c r="E93" i="49"/>
  <c r="D93" i="49"/>
  <c r="O92" i="49"/>
  <c r="P92" i="49"/>
  <c r="O91" i="49"/>
  <c r="P91" i="49" s="1"/>
  <c r="O90" i="49"/>
  <c r="P90" i="49" s="1"/>
  <c r="O89" i="49"/>
  <c r="P89" i="49" s="1"/>
  <c r="O88" i="49"/>
  <c r="P88" i="49"/>
  <c r="O87" i="49"/>
  <c r="P87" i="49"/>
  <c r="O86" i="49"/>
  <c r="P86" i="49"/>
  <c r="O85" i="49"/>
  <c r="P85" i="49" s="1"/>
  <c r="O84" i="49"/>
  <c r="P84" i="49" s="1"/>
  <c r="O83" i="49"/>
  <c r="P83" i="49" s="1"/>
  <c r="O82" i="49"/>
  <c r="P82" i="49"/>
  <c r="O81" i="49"/>
  <c r="P81" i="49"/>
  <c r="O80" i="49"/>
  <c r="P80" i="49"/>
  <c r="O79" i="49"/>
  <c r="P79" i="49" s="1"/>
  <c r="O78" i="49"/>
  <c r="P78" i="49" s="1"/>
  <c r="O77" i="49"/>
  <c r="P77" i="49" s="1"/>
  <c r="O76" i="49"/>
  <c r="P76" i="49"/>
  <c r="O75" i="49"/>
  <c r="P75" i="49" s="1"/>
  <c r="O74" i="49"/>
  <c r="P74" i="49"/>
  <c r="O73" i="49"/>
  <c r="P73" i="49" s="1"/>
  <c r="O72" i="49"/>
  <c r="P72" i="49" s="1"/>
  <c r="O71" i="49"/>
  <c r="P71" i="49" s="1"/>
  <c r="O70" i="49"/>
  <c r="P70" i="49"/>
  <c r="O69" i="49"/>
  <c r="P69" i="49" s="1"/>
  <c r="O68" i="49"/>
  <c r="P68" i="49"/>
  <c r="O67" i="49"/>
  <c r="P67" i="49" s="1"/>
  <c r="O66" i="49"/>
  <c r="P66" i="49" s="1"/>
  <c r="O65" i="49"/>
  <c r="P65" i="49" s="1"/>
  <c r="O64" i="49"/>
  <c r="P64" i="49"/>
  <c r="O63" i="49"/>
  <c r="P63" i="49"/>
  <c r="O62" i="49"/>
  <c r="P62" i="49"/>
  <c r="O61" i="49"/>
  <c r="P61" i="49" s="1"/>
  <c r="O60" i="49"/>
  <c r="P60" i="49" s="1"/>
  <c r="O59" i="49"/>
  <c r="P59" i="49" s="1"/>
  <c r="O58" i="49"/>
  <c r="P58" i="49"/>
  <c r="O57" i="49"/>
  <c r="P57" i="49"/>
  <c r="O56" i="49"/>
  <c r="P56" i="49"/>
  <c r="O55" i="49"/>
  <c r="P55" i="49" s="1"/>
  <c r="O54" i="49"/>
  <c r="P54" i="49" s="1"/>
  <c r="O53" i="49"/>
  <c r="P53" i="49" s="1"/>
  <c r="O52" i="49"/>
  <c r="P52" i="49"/>
  <c r="O51" i="49"/>
  <c r="P51" i="49" s="1"/>
  <c r="N50" i="49"/>
  <c r="M50" i="49"/>
  <c r="L50" i="49"/>
  <c r="K50" i="49"/>
  <c r="J50" i="49"/>
  <c r="I50" i="49"/>
  <c r="H50" i="49"/>
  <c r="G50" i="49"/>
  <c r="F50" i="49"/>
  <c r="E50" i="49"/>
  <c r="D50" i="49"/>
  <c r="O49" i="49"/>
  <c r="P49" i="49" s="1"/>
  <c r="O48" i="49"/>
  <c r="P48" i="49"/>
  <c r="O47" i="49"/>
  <c r="P47" i="49" s="1"/>
  <c r="O46" i="49"/>
  <c r="P46" i="49" s="1"/>
  <c r="O45" i="49"/>
  <c r="P45" i="49" s="1"/>
  <c r="O44" i="49"/>
  <c r="P44" i="49"/>
  <c r="O43" i="49"/>
  <c r="P43" i="49" s="1"/>
  <c r="O42" i="49"/>
  <c r="P42" i="49"/>
  <c r="O41" i="49"/>
  <c r="P41" i="49" s="1"/>
  <c r="O40" i="49"/>
  <c r="P40" i="49" s="1"/>
  <c r="O39" i="49"/>
  <c r="P39" i="49" s="1"/>
  <c r="O38" i="49"/>
  <c r="P38" i="49"/>
  <c r="O37" i="49"/>
  <c r="P37" i="49" s="1"/>
  <c r="O36" i="49"/>
  <c r="P36" i="49"/>
  <c r="O35" i="49"/>
  <c r="P35" i="49" s="1"/>
  <c r="O34" i="49"/>
  <c r="P34" i="49" s="1"/>
  <c r="O33" i="49"/>
  <c r="P33" i="49" s="1"/>
  <c r="O32" i="49"/>
  <c r="P32" i="49" s="1"/>
  <c r="O31" i="49"/>
  <c r="P31" i="49" s="1"/>
  <c r="O30" i="49"/>
  <c r="P30" i="49"/>
  <c r="O29" i="49"/>
  <c r="P29" i="49" s="1"/>
  <c r="O28" i="49"/>
  <c r="P28" i="49" s="1"/>
  <c r="O27" i="49"/>
  <c r="P27" i="49" s="1"/>
  <c r="O26" i="49"/>
  <c r="P26" i="49"/>
  <c r="O25" i="49"/>
  <c r="P25" i="49" s="1"/>
  <c r="O24" i="49"/>
  <c r="P24" i="49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O19" i="49"/>
  <c r="P19" i="49"/>
  <c r="O18" i="49"/>
  <c r="P18" i="49" s="1"/>
  <c r="O17" i="49"/>
  <c r="P17" i="49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N117" i="47"/>
  <c r="O117" i="47"/>
  <c r="N116" i="47"/>
  <c r="O116" i="47"/>
  <c r="M115" i="47"/>
  <c r="L115" i="47"/>
  <c r="K115" i="47"/>
  <c r="J115" i="47"/>
  <c r="I115" i="47"/>
  <c r="H115" i="47"/>
  <c r="G115" i="47"/>
  <c r="F115" i="47"/>
  <c r="E115" i="47"/>
  <c r="D115" i="47"/>
  <c r="N114" i="47"/>
  <c r="O114" i="47"/>
  <c r="N113" i="47"/>
  <c r="O113" i="47"/>
  <c r="N112" i="47"/>
  <c r="O112" i="47" s="1"/>
  <c r="N111" i="47"/>
  <c r="O111" i="47" s="1"/>
  <c r="N110" i="47"/>
  <c r="O110" i="47" s="1"/>
  <c r="N109" i="47"/>
  <c r="O109" i="47"/>
  <c r="N108" i="47"/>
  <c r="O108" i="47" s="1"/>
  <c r="M107" i="47"/>
  <c r="L107" i="47"/>
  <c r="K107" i="47"/>
  <c r="J107" i="47"/>
  <c r="I107" i="47"/>
  <c r="H107" i="47"/>
  <c r="G107" i="47"/>
  <c r="F107" i="47"/>
  <c r="E107" i="47"/>
  <c r="D107" i="47"/>
  <c r="N106" i="47"/>
  <c r="O106" i="47" s="1"/>
  <c r="N105" i="47"/>
  <c r="O105" i="47"/>
  <c r="N104" i="47"/>
  <c r="O104" i="47" s="1"/>
  <c r="N103" i="47"/>
  <c r="O103" i="47" s="1"/>
  <c r="N102" i="47"/>
  <c r="O102" i="47" s="1"/>
  <c r="N101" i="47"/>
  <c r="O101" i="47"/>
  <c r="N100" i="47"/>
  <c r="O100" i="47" s="1"/>
  <c r="N99" i="47"/>
  <c r="O99" i="47"/>
  <c r="N98" i="47"/>
  <c r="O98" i="47" s="1"/>
  <c r="N97" i="47"/>
  <c r="O97" i="47" s="1"/>
  <c r="N96" i="47"/>
  <c r="O96" i="47" s="1"/>
  <c r="M95" i="47"/>
  <c r="L95" i="47"/>
  <c r="K95" i="47"/>
  <c r="J95" i="47"/>
  <c r="I95" i="47"/>
  <c r="H95" i="47"/>
  <c r="G95" i="47"/>
  <c r="F95" i="47"/>
  <c r="E95" i="47"/>
  <c r="D95" i="47"/>
  <c r="N94" i="47"/>
  <c r="O94" i="47" s="1"/>
  <c r="N93" i="47"/>
  <c r="O93" i="47"/>
  <c r="N92" i="47"/>
  <c r="O92" i="47"/>
  <c r="N91" i="47"/>
  <c r="O91" i="47"/>
  <c r="N90" i="47"/>
  <c r="O90" i="47" s="1"/>
  <c r="N89" i="47"/>
  <c r="O89" i="47" s="1"/>
  <c r="N88" i="47"/>
  <c r="O88" i="47" s="1"/>
  <c r="N87" i="47"/>
  <c r="O87" i="47"/>
  <c r="N86" i="47"/>
  <c r="O86" i="47"/>
  <c r="N85" i="47"/>
  <c r="O85" i="47"/>
  <c r="N84" i="47"/>
  <c r="O84" i="47" s="1"/>
  <c r="N83" i="47"/>
  <c r="O83" i="47" s="1"/>
  <c r="N82" i="47"/>
  <c r="O82" i="47" s="1"/>
  <c r="N81" i="47"/>
  <c r="O81" i="47"/>
  <c r="N80" i="47"/>
  <c r="O80" i="47" s="1"/>
  <c r="N79" i="47"/>
  <c r="O79" i="47"/>
  <c r="N78" i="47"/>
  <c r="O78" i="47" s="1"/>
  <c r="N77" i="47"/>
  <c r="O77" i="47" s="1"/>
  <c r="N76" i="47"/>
  <c r="O76" i="47" s="1"/>
  <c r="N75" i="47"/>
  <c r="O75" i="47"/>
  <c r="N74" i="47"/>
  <c r="O74" i="47"/>
  <c r="N73" i="47"/>
  <c r="O73" i="47"/>
  <c r="N72" i="47"/>
  <c r="O72" i="47" s="1"/>
  <c r="N71" i="47"/>
  <c r="O71" i="47" s="1"/>
  <c r="N70" i="47"/>
  <c r="O70" i="47" s="1"/>
  <c r="N69" i="47"/>
  <c r="O69" i="47"/>
  <c r="N68" i="47"/>
  <c r="O68" i="47"/>
  <c r="N67" i="47"/>
  <c r="O67" i="47"/>
  <c r="N66" i="47"/>
  <c r="O66" i="47" s="1"/>
  <c r="N65" i="47"/>
  <c r="O65" i="47" s="1"/>
  <c r="N64" i="47"/>
  <c r="O64" i="47" s="1"/>
  <c r="N63" i="47"/>
  <c r="O63" i="47"/>
  <c r="N62" i="47"/>
  <c r="O62" i="47"/>
  <c r="N61" i="47"/>
  <c r="O61" i="47"/>
  <c r="N60" i="47"/>
  <c r="O60" i="47" s="1"/>
  <c r="N59" i="47"/>
  <c r="O59" i="47" s="1"/>
  <c r="N58" i="47"/>
  <c r="O58" i="47" s="1"/>
  <c r="N57" i="47"/>
  <c r="O57" i="47"/>
  <c r="N56" i="47"/>
  <c r="O56" i="47" s="1"/>
  <c r="N55" i="47"/>
  <c r="O55" i="47"/>
  <c r="M54" i="47"/>
  <c r="L54" i="47"/>
  <c r="K54" i="47"/>
  <c r="J54" i="47"/>
  <c r="I54" i="47"/>
  <c r="H54" i="47"/>
  <c r="G54" i="47"/>
  <c r="F54" i="47"/>
  <c r="E54" i="47"/>
  <c r="D54" i="47"/>
  <c r="N53" i="47"/>
  <c r="O53" i="47"/>
  <c r="N52" i="47"/>
  <c r="O52" i="47" s="1"/>
  <c r="N51" i="47"/>
  <c r="O51" i="47" s="1"/>
  <c r="N50" i="47"/>
  <c r="O50" i="47" s="1"/>
  <c r="N49" i="47"/>
  <c r="O49" i="47"/>
  <c r="N48" i="47"/>
  <c r="O48" i="47"/>
  <c r="N47" i="47"/>
  <c r="O47" i="47"/>
  <c r="N46" i="47"/>
  <c r="O46" i="47" s="1"/>
  <c r="N45" i="47"/>
  <c r="O45" i="47" s="1"/>
  <c r="N44" i="47"/>
  <c r="O44" i="47" s="1"/>
  <c r="N43" i="47"/>
  <c r="O43" i="47"/>
  <c r="N42" i="47"/>
  <c r="O42" i="47"/>
  <c r="N41" i="47"/>
  <c r="O41" i="47"/>
  <c r="N40" i="47"/>
  <c r="O40" i="47" s="1"/>
  <c r="N39" i="47"/>
  <c r="O39" i="47" s="1"/>
  <c r="N38" i="47"/>
  <c r="O38" i="47" s="1"/>
  <c r="N37" i="47"/>
  <c r="O37" i="47"/>
  <c r="N36" i="47"/>
  <c r="O36" i="47"/>
  <c r="N35" i="47"/>
  <c r="O35" i="47"/>
  <c r="N34" i="47"/>
  <c r="O34" i="47" s="1"/>
  <c r="N33" i="47"/>
  <c r="O33" i="47" s="1"/>
  <c r="N32" i="47"/>
  <c r="O32" i="47" s="1"/>
  <c r="N31" i="47"/>
  <c r="O31" i="47"/>
  <c r="N30" i="47"/>
  <c r="O30" i="47" s="1"/>
  <c r="N29" i="47"/>
  <c r="O29" i="47"/>
  <c r="N28" i="47"/>
  <c r="O28" i="47" s="1"/>
  <c r="N27" i="47"/>
  <c r="O27" i="47" s="1"/>
  <c r="N26" i="47"/>
  <c r="O26" i="47" s="1"/>
  <c r="N25" i="47"/>
  <c r="O25" i="47"/>
  <c r="M24" i="47"/>
  <c r="L24" i="47"/>
  <c r="K24" i="47"/>
  <c r="J24" i="47"/>
  <c r="I24" i="47"/>
  <c r="H24" i="47"/>
  <c r="G24" i="47"/>
  <c r="F24" i="47"/>
  <c r="E24" i="47"/>
  <c r="D24" i="47"/>
  <c r="N23" i="47"/>
  <c r="O23" i="47"/>
  <c r="N22" i="47"/>
  <c r="O22" i="47"/>
  <c r="N21" i="47"/>
  <c r="O21" i="47"/>
  <c r="N20" i="47"/>
  <c r="O20" i="47" s="1"/>
  <c r="N19" i="47"/>
  <c r="O19" i="47" s="1"/>
  <c r="N18" i="47"/>
  <c r="O18" i="47" s="1"/>
  <c r="N17" i="47"/>
  <c r="O17" i="47"/>
  <c r="N16" i="47"/>
  <c r="O16" i="47"/>
  <c r="M15" i="47"/>
  <c r="L15" i="47"/>
  <c r="K15" i="47"/>
  <c r="J15" i="47"/>
  <c r="I15" i="47"/>
  <c r="H15" i="47"/>
  <c r="G15" i="47"/>
  <c r="F15" i="47"/>
  <c r="E15" i="47"/>
  <c r="D15" i="47"/>
  <c r="N14" i="47"/>
  <c r="O14" i="47"/>
  <c r="N13" i="47"/>
  <c r="O13" i="47"/>
  <c r="N12" i="47"/>
  <c r="O12" i="47" s="1"/>
  <c r="N11" i="47"/>
  <c r="O11" i="47" s="1"/>
  <c r="N10" i="47"/>
  <c r="O10" i="47" s="1"/>
  <c r="N9" i="47"/>
  <c r="O9" i="47"/>
  <c r="N8" i="47"/>
  <c r="O8" i="47"/>
  <c r="N7" i="47"/>
  <c r="O7" i="47"/>
  <c r="N6" i="47"/>
  <c r="O6" i="47" s="1"/>
  <c r="M5" i="47"/>
  <c r="L5" i="47"/>
  <c r="K5" i="47"/>
  <c r="J5" i="47"/>
  <c r="I5" i="47"/>
  <c r="H5" i="47"/>
  <c r="G5" i="47"/>
  <c r="F5" i="47"/>
  <c r="E5" i="47"/>
  <c r="D5" i="47"/>
  <c r="N116" i="46"/>
  <c r="O116" i="46" s="1"/>
  <c r="M115" i="46"/>
  <c r="L115" i="46"/>
  <c r="K115" i="46"/>
  <c r="J115" i="46"/>
  <c r="I115" i="46"/>
  <c r="H115" i="46"/>
  <c r="G115" i="46"/>
  <c r="F115" i="46"/>
  <c r="E115" i="46"/>
  <c r="D115" i="46"/>
  <c r="N114" i="46"/>
  <c r="O114" i="46" s="1"/>
  <c r="N113" i="46"/>
  <c r="O113" i="46" s="1"/>
  <c r="N112" i="46"/>
  <c r="O112" i="46" s="1"/>
  <c r="N111" i="46"/>
  <c r="O111" i="46"/>
  <c r="N110" i="46"/>
  <c r="O110" i="46" s="1"/>
  <c r="N109" i="46"/>
  <c r="O109" i="46"/>
  <c r="N108" i="46"/>
  <c r="O108" i="46" s="1"/>
  <c r="M107" i="46"/>
  <c r="L107" i="46"/>
  <c r="K107" i="46"/>
  <c r="J107" i="46"/>
  <c r="I107" i="46"/>
  <c r="H107" i="46"/>
  <c r="G107" i="46"/>
  <c r="F107" i="46"/>
  <c r="E107" i="46"/>
  <c r="D107" i="46"/>
  <c r="N106" i="46"/>
  <c r="O106" i="46" s="1"/>
  <c r="N105" i="46"/>
  <c r="O105" i="46" s="1"/>
  <c r="N104" i="46"/>
  <c r="O104" i="46" s="1"/>
  <c r="N103" i="46"/>
  <c r="O103" i="46"/>
  <c r="N102" i="46"/>
  <c r="O102" i="46"/>
  <c r="N101" i="46"/>
  <c r="O101" i="46"/>
  <c r="N100" i="46"/>
  <c r="O100" i="46" s="1"/>
  <c r="N99" i="46"/>
  <c r="O99" i="46" s="1"/>
  <c r="N98" i="46"/>
  <c r="O98" i="46" s="1"/>
  <c r="N97" i="46"/>
  <c r="O97" i="46"/>
  <c r="N96" i="46"/>
  <c r="O96" i="46"/>
  <c r="N95" i="46"/>
  <c r="O95" i="46"/>
  <c r="M94" i="46"/>
  <c r="L94" i="46"/>
  <c r="K94" i="46"/>
  <c r="J94" i="46"/>
  <c r="I94" i="46"/>
  <c r="H94" i="46"/>
  <c r="G94" i="46"/>
  <c r="F94" i="46"/>
  <c r="E94" i="46"/>
  <c r="D94" i="46"/>
  <c r="N93" i="46"/>
  <c r="O93" i="46"/>
  <c r="N92" i="46"/>
  <c r="O92" i="46" s="1"/>
  <c r="N91" i="46"/>
  <c r="O91" i="46" s="1"/>
  <c r="N90" i="46"/>
  <c r="O90" i="46" s="1"/>
  <c r="N89" i="46"/>
  <c r="O89" i="46"/>
  <c r="N88" i="46"/>
  <c r="O88" i="46" s="1"/>
  <c r="N87" i="46"/>
  <c r="O87" i="46"/>
  <c r="N86" i="46"/>
  <c r="O86" i="46" s="1"/>
  <c r="N85" i="46"/>
  <c r="O85" i="46" s="1"/>
  <c r="N84" i="46"/>
  <c r="O84" i="46" s="1"/>
  <c r="N83" i="46"/>
  <c r="O83" i="46"/>
  <c r="N82" i="46"/>
  <c r="O82" i="46"/>
  <c r="N81" i="46"/>
  <c r="O81" i="46"/>
  <c r="N80" i="46"/>
  <c r="O80" i="46" s="1"/>
  <c r="N79" i="46"/>
  <c r="O79" i="46" s="1"/>
  <c r="N78" i="46"/>
  <c r="O78" i="46" s="1"/>
  <c r="N77" i="46"/>
  <c r="O77" i="46"/>
  <c r="N76" i="46"/>
  <c r="O76" i="46"/>
  <c r="N75" i="46"/>
  <c r="O75" i="46"/>
  <c r="N74" i="46"/>
  <c r="O74" i="46" s="1"/>
  <c r="N73" i="46"/>
  <c r="O73" i="46" s="1"/>
  <c r="N72" i="46"/>
  <c r="O72" i="46" s="1"/>
  <c r="N71" i="46"/>
  <c r="O71" i="46"/>
  <c r="N70" i="46"/>
  <c r="O70" i="46"/>
  <c r="N69" i="46"/>
  <c r="O69" i="46"/>
  <c r="N68" i="46"/>
  <c r="O68" i="46" s="1"/>
  <c r="N67" i="46"/>
  <c r="O67" i="46" s="1"/>
  <c r="N66" i="46"/>
  <c r="O66" i="46" s="1"/>
  <c r="N65" i="46"/>
  <c r="O65" i="46"/>
  <c r="N64" i="46"/>
  <c r="O64" i="46" s="1"/>
  <c r="N63" i="46"/>
  <c r="O63" i="46"/>
  <c r="N62" i="46"/>
  <c r="O62" i="46" s="1"/>
  <c r="N61" i="46"/>
  <c r="O61" i="46" s="1"/>
  <c r="N60" i="46"/>
  <c r="O60" i="46" s="1"/>
  <c r="N59" i="46"/>
  <c r="O59" i="46"/>
  <c r="N58" i="46"/>
  <c r="O58" i="46"/>
  <c r="N57" i="46"/>
  <c r="O57" i="46"/>
  <c r="N56" i="46"/>
  <c r="O56" i="46" s="1"/>
  <c r="M55" i="46"/>
  <c r="L55" i="46"/>
  <c r="K55" i="46"/>
  <c r="J55" i="46"/>
  <c r="I55" i="46"/>
  <c r="H55" i="46"/>
  <c r="G55" i="46"/>
  <c r="F55" i="46"/>
  <c r="E55" i="46"/>
  <c r="D55" i="46"/>
  <c r="N54" i="46"/>
  <c r="O54" i="46" s="1"/>
  <c r="N53" i="46"/>
  <c r="O53" i="46" s="1"/>
  <c r="N52" i="46"/>
  <c r="O52" i="46" s="1"/>
  <c r="N51" i="46"/>
  <c r="O51" i="46"/>
  <c r="N50" i="46"/>
  <c r="O50" i="46" s="1"/>
  <c r="N49" i="46"/>
  <c r="O49" i="46"/>
  <c r="N48" i="46"/>
  <c r="O48" i="46" s="1"/>
  <c r="N47" i="46"/>
  <c r="O47" i="46" s="1"/>
  <c r="N46" i="46"/>
  <c r="O46" i="46" s="1"/>
  <c r="N45" i="46"/>
  <c r="O45" i="46"/>
  <c r="N44" i="46"/>
  <c r="O44" i="46"/>
  <c r="N43" i="46"/>
  <c r="O43" i="46"/>
  <c r="N42" i="46"/>
  <c r="O42" i="46" s="1"/>
  <c r="N41" i="46"/>
  <c r="O41" i="46" s="1"/>
  <c r="N40" i="46"/>
  <c r="O40" i="46" s="1"/>
  <c r="N39" i="46"/>
  <c r="O39" i="46"/>
  <c r="N38" i="46"/>
  <c r="O38" i="46"/>
  <c r="N37" i="46"/>
  <c r="O37" i="46"/>
  <c r="N36" i="46"/>
  <c r="O36" i="46" s="1"/>
  <c r="N35" i="46"/>
  <c r="O35" i="46" s="1"/>
  <c r="N34" i="46"/>
  <c r="O34" i="46" s="1"/>
  <c r="N33" i="46"/>
  <c r="O33" i="46"/>
  <c r="N32" i="46"/>
  <c r="O32" i="46" s="1"/>
  <c r="N31" i="46"/>
  <c r="O31" i="46"/>
  <c r="N30" i="46"/>
  <c r="O30" i="46" s="1"/>
  <c r="N29" i="46"/>
  <c r="O29" i="46" s="1"/>
  <c r="N28" i="46"/>
  <c r="O28" i="46" s="1"/>
  <c r="N27" i="46"/>
  <c r="O27" i="46"/>
  <c r="N26" i="46"/>
  <c r="O26" i="46" s="1"/>
  <c r="N25" i="46"/>
  <c r="O25" i="46"/>
  <c r="M24" i="46"/>
  <c r="L24" i="46"/>
  <c r="K24" i="46"/>
  <c r="J24" i="46"/>
  <c r="I24" i="46"/>
  <c r="H24" i="46"/>
  <c r="G24" i="46"/>
  <c r="F24" i="46"/>
  <c r="E24" i="46"/>
  <c r="D24" i="46"/>
  <c r="N23" i="46"/>
  <c r="O23" i="46"/>
  <c r="N22" i="46"/>
  <c r="O22" i="46" s="1"/>
  <c r="N21" i="46"/>
  <c r="O21" i="46" s="1"/>
  <c r="N20" i="46"/>
  <c r="O20" i="46" s="1"/>
  <c r="N19" i="46"/>
  <c r="O19" i="46"/>
  <c r="N18" i="46"/>
  <c r="O18" i="46"/>
  <c r="N17" i="46"/>
  <c r="O17" i="46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N11" i="46"/>
  <c r="O11" i="46"/>
  <c r="N10" i="46"/>
  <c r="O10" i="46" s="1"/>
  <c r="N9" i="46"/>
  <c r="O9" i="46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107" i="45"/>
  <c r="O107" i="45" s="1"/>
  <c r="M106" i="45"/>
  <c r="L106" i="45"/>
  <c r="K106" i="45"/>
  <c r="J106" i="45"/>
  <c r="I106" i="45"/>
  <c r="H106" i="45"/>
  <c r="G106" i="45"/>
  <c r="F106" i="45"/>
  <c r="E106" i="45"/>
  <c r="D106" i="45"/>
  <c r="N105" i="45"/>
  <c r="O105" i="45" s="1"/>
  <c r="N104" i="45"/>
  <c r="O104" i="45"/>
  <c r="N103" i="45"/>
  <c r="O103" i="45" s="1"/>
  <c r="N102" i="45"/>
  <c r="O102" i="45"/>
  <c r="N101" i="45"/>
  <c r="O101" i="45" s="1"/>
  <c r="N100" i="45"/>
  <c r="O100" i="45" s="1"/>
  <c r="N99" i="45"/>
  <c r="O99" i="45" s="1"/>
  <c r="M98" i="45"/>
  <c r="L98" i="45"/>
  <c r="K98" i="45"/>
  <c r="J98" i="45"/>
  <c r="I98" i="45"/>
  <c r="H98" i="45"/>
  <c r="G98" i="45"/>
  <c r="F98" i="45"/>
  <c r="E98" i="45"/>
  <c r="D98" i="45"/>
  <c r="N97" i="45"/>
  <c r="O97" i="45" s="1"/>
  <c r="N96" i="45"/>
  <c r="O96" i="45"/>
  <c r="N95" i="45"/>
  <c r="O95" i="45" s="1"/>
  <c r="N94" i="45"/>
  <c r="O94" i="45"/>
  <c r="N93" i="45"/>
  <c r="O93" i="45" s="1"/>
  <c r="N92" i="45"/>
  <c r="O92" i="45" s="1"/>
  <c r="N91" i="45"/>
  <c r="O91" i="45" s="1"/>
  <c r="N90" i="45"/>
  <c r="O90" i="45"/>
  <c r="N89" i="45"/>
  <c r="O89" i="45" s="1"/>
  <c r="N88" i="45"/>
  <c r="O88" i="45"/>
  <c r="N87" i="45"/>
  <c r="O87" i="45" s="1"/>
  <c r="N86" i="45"/>
  <c r="O86" i="45" s="1"/>
  <c r="M85" i="45"/>
  <c r="L85" i="45"/>
  <c r="K85" i="45"/>
  <c r="J85" i="45"/>
  <c r="I85" i="45"/>
  <c r="H85" i="45"/>
  <c r="G85" i="45"/>
  <c r="F85" i="45"/>
  <c r="E85" i="45"/>
  <c r="D85" i="45"/>
  <c r="N84" i="45"/>
  <c r="O84" i="45" s="1"/>
  <c r="N83" i="45"/>
  <c r="O83" i="45" s="1"/>
  <c r="N82" i="45"/>
  <c r="O82" i="45"/>
  <c r="N81" i="45"/>
  <c r="O81" i="45"/>
  <c r="N80" i="45"/>
  <c r="O80" i="45"/>
  <c r="N79" i="45"/>
  <c r="O79" i="45" s="1"/>
  <c r="N78" i="45"/>
  <c r="O78" i="45" s="1"/>
  <c r="N77" i="45"/>
  <c r="O77" i="45" s="1"/>
  <c r="N76" i="45"/>
  <c r="O76" i="45"/>
  <c r="N75" i="45"/>
  <c r="O75" i="45"/>
  <c r="N74" i="45"/>
  <c r="O74" i="45"/>
  <c r="N73" i="45"/>
  <c r="O73" i="45" s="1"/>
  <c r="N72" i="45"/>
  <c r="O72" i="45" s="1"/>
  <c r="N71" i="45"/>
  <c r="O71" i="45" s="1"/>
  <c r="N70" i="45"/>
  <c r="O70" i="45"/>
  <c r="N69" i="45"/>
  <c r="O69" i="45" s="1"/>
  <c r="N68" i="45"/>
  <c r="O68" i="45"/>
  <c r="N67" i="45"/>
  <c r="O67" i="45" s="1"/>
  <c r="N66" i="45"/>
  <c r="O66" i="45" s="1"/>
  <c r="N65" i="45"/>
  <c r="O65" i="45" s="1"/>
  <c r="N64" i="45"/>
  <c r="O64" i="45"/>
  <c r="N63" i="45"/>
  <c r="O63" i="45"/>
  <c r="N62" i="45"/>
  <c r="O62" i="45"/>
  <c r="N61" i="45"/>
  <c r="O61" i="45" s="1"/>
  <c r="N60" i="45"/>
  <c r="O60" i="45" s="1"/>
  <c r="N59" i="45"/>
  <c r="O59" i="45" s="1"/>
  <c r="N58" i="45"/>
  <c r="O58" i="45"/>
  <c r="N57" i="45"/>
  <c r="O57" i="45"/>
  <c r="N56" i="45"/>
  <c r="O56" i="45"/>
  <c r="N55" i="45"/>
  <c r="O55" i="45" s="1"/>
  <c r="N54" i="45"/>
  <c r="O54" i="45" s="1"/>
  <c r="N53" i="45"/>
  <c r="O53" i="45" s="1"/>
  <c r="N52" i="45"/>
  <c r="O52" i="45"/>
  <c r="N51" i="45"/>
  <c r="O51" i="45"/>
  <c r="N50" i="45"/>
  <c r="O50" i="45"/>
  <c r="N49" i="45"/>
  <c r="O49" i="45" s="1"/>
  <c r="N48" i="45"/>
  <c r="O48" i="45" s="1"/>
  <c r="M47" i="45"/>
  <c r="L47" i="45"/>
  <c r="K47" i="45"/>
  <c r="J47" i="45"/>
  <c r="I47" i="45"/>
  <c r="H47" i="45"/>
  <c r="G47" i="45"/>
  <c r="F47" i="45"/>
  <c r="E47" i="45"/>
  <c r="D47" i="45"/>
  <c r="N46" i="45"/>
  <c r="O46" i="45" s="1"/>
  <c r="N45" i="45"/>
  <c r="O45" i="45" s="1"/>
  <c r="N44" i="45"/>
  <c r="O44" i="45"/>
  <c r="N43" i="45"/>
  <c r="O43" i="45"/>
  <c r="N42" i="45"/>
  <c r="O42" i="45"/>
  <c r="N41" i="45"/>
  <c r="O41" i="45" s="1"/>
  <c r="N40" i="45"/>
  <c r="O40" i="45" s="1"/>
  <c r="N39" i="45"/>
  <c r="O39" i="45" s="1"/>
  <c r="N38" i="45"/>
  <c r="O38" i="45"/>
  <c r="N37" i="45"/>
  <c r="O37" i="45" s="1"/>
  <c r="N36" i="45"/>
  <c r="O36" i="45"/>
  <c r="N35" i="45"/>
  <c r="O35" i="45" s="1"/>
  <c r="N34" i="45"/>
  <c r="O34" i="45" s="1"/>
  <c r="N33" i="45"/>
  <c r="O33" i="45" s="1"/>
  <c r="N32" i="45"/>
  <c r="O32" i="45"/>
  <c r="N31" i="45"/>
  <c r="O31" i="45" s="1"/>
  <c r="N30" i="45"/>
  <c r="O30" i="45"/>
  <c r="N29" i="45"/>
  <c r="O29" i="45" s="1"/>
  <c r="N28" i="45"/>
  <c r="O28" i="45" s="1"/>
  <c r="N27" i="45"/>
  <c r="O27" i="45" s="1"/>
  <c r="N26" i="45"/>
  <c r="O26" i="45"/>
  <c r="N25" i="45"/>
  <c r="O25" i="45"/>
  <c r="N24" i="45"/>
  <c r="O24" i="45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N19" i="45"/>
  <c r="O19" i="45" s="1"/>
  <c r="N18" i="45"/>
  <c r="O18" i="45"/>
  <c r="N17" i="45"/>
  <c r="O17" i="45" s="1"/>
  <c r="N16" i="45"/>
  <c r="O16" i="45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/>
  <c r="N9" i="45"/>
  <c r="O9" i="45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103" i="44"/>
  <c r="O103" i="44" s="1"/>
  <c r="M102" i="44"/>
  <c r="L102" i="44"/>
  <c r="K102" i="44"/>
  <c r="J102" i="44"/>
  <c r="I102" i="44"/>
  <c r="H102" i="44"/>
  <c r="G102" i="44"/>
  <c r="F102" i="44"/>
  <c r="E102" i="44"/>
  <c r="D102" i="44"/>
  <c r="N101" i="44"/>
  <c r="O101" i="44" s="1"/>
  <c r="N100" i="44"/>
  <c r="O100" i="44" s="1"/>
  <c r="N99" i="44"/>
  <c r="O99" i="44"/>
  <c r="N98" i="44"/>
  <c r="O98" i="44" s="1"/>
  <c r="N97" i="44"/>
  <c r="O97" i="44"/>
  <c r="N96" i="44"/>
  <c r="O96" i="44" s="1"/>
  <c r="M95" i="44"/>
  <c r="L95" i="44"/>
  <c r="K95" i="44"/>
  <c r="J95" i="44"/>
  <c r="I95" i="44"/>
  <c r="H95" i="44"/>
  <c r="G95" i="44"/>
  <c r="F95" i="44"/>
  <c r="E95" i="44"/>
  <c r="D95" i="44"/>
  <c r="N94" i="44"/>
  <c r="O94" i="44" s="1"/>
  <c r="N93" i="44"/>
  <c r="O93" i="44" s="1"/>
  <c r="N92" i="44"/>
  <c r="O92" i="44" s="1"/>
  <c r="N91" i="44"/>
  <c r="O91" i="44"/>
  <c r="N90" i="44"/>
  <c r="O90" i="44"/>
  <c r="N89" i="44"/>
  <c r="O89" i="44"/>
  <c r="N88" i="44"/>
  <c r="O88" i="44" s="1"/>
  <c r="N87" i="44"/>
  <c r="O87" i="44" s="1"/>
  <c r="N86" i="44"/>
  <c r="O86" i="44" s="1"/>
  <c r="N85" i="44"/>
  <c r="O85" i="44"/>
  <c r="N84" i="44"/>
  <c r="O84" i="44"/>
  <c r="N83" i="44"/>
  <c r="O83" i="44"/>
  <c r="M82" i="44"/>
  <c r="L82" i="44"/>
  <c r="K82" i="44"/>
  <c r="J82" i="44"/>
  <c r="I82" i="44"/>
  <c r="H82" i="44"/>
  <c r="G82" i="44"/>
  <c r="F82" i="44"/>
  <c r="E82" i="44"/>
  <c r="D82" i="44"/>
  <c r="N81" i="44"/>
  <c r="O81" i="44"/>
  <c r="N80" i="44"/>
  <c r="O80" i="44" s="1"/>
  <c r="N79" i="44"/>
  <c r="O79" i="44" s="1"/>
  <c r="N78" i="44"/>
  <c r="O78" i="44" s="1"/>
  <c r="N77" i="44"/>
  <c r="O77" i="44"/>
  <c r="N76" i="44"/>
  <c r="O76" i="44"/>
  <c r="N75" i="44"/>
  <c r="O75" i="44"/>
  <c r="N74" i="44"/>
  <c r="O74" i="44" s="1"/>
  <c r="N73" i="44"/>
  <c r="O73" i="44" s="1"/>
  <c r="N72" i="44"/>
  <c r="O72" i="44" s="1"/>
  <c r="N71" i="44"/>
  <c r="O71" i="44"/>
  <c r="N70" i="44"/>
  <c r="O70" i="44" s="1"/>
  <c r="N69" i="44"/>
  <c r="O69" i="44"/>
  <c r="N68" i="44"/>
  <c r="O68" i="44" s="1"/>
  <c r="N67" i="44"/>
  <c r="O67" i="44" s="1"/>
  <c r="N66" i="44"/>
  <c r="O66" i="44" s="1"/>
  <c r="N65" i="44"/>
  <c r="O65" i="44"/>
  <c r="N64" i="44"/>
  <c r="O64" i="44"/>
  <c r="N63" i="44"/>
  <c r="O63" i="44"/>
  <c r="N62" i="44"/>
  <c r="O62" i="44" s="1"/>
  <c r="N61" i="44"/>
  <c r="O61" i="44" s="1"/>
  <c r="N60" i="44"/>
  <c r="O60" i="44" s="1"/>
  <c r="N59" i="44"/>
  <c r="O59" i="44"/>
  <c r="N58" i="44"/>
  <c r="O58" i="44"/>
  <c r="N57" i="44"/>
  <c r="O57" i="44"/>
  <c r="N56" i="44"/>
  <c r="O56" i="44" s="1"/>
  <c r="N55" i="44"/>
  <c r="O55" i="44" s="1"/>
  <c r="N54" i="44"/>
  <c r="O54" i="44" s="1"/>
  <c r="N53" i="44"/>
  <c r="O53" i="44"/>
  <c r="N52" i="44"/>
  <c r="O52" i="44"/>
  <c r="N51" i="44"/>
  <c r="O51" i="44"/>
  <c r="N50" i="44"/>
  <c r="O50" i="44" s="1"/>
  <c r="N49" i="44"/>
  <c r="O49" i="44" s="1"/>
  <c r="N48" i="44"/>
  <c r="O48" i="44" s="1"/>
  <c r="N47" i="44"/>
  <c r="O47" i="44"/>
  <c r="N46" i="44"/>
  <c r="O46" i="44" s="1"/>
  <c r="N45" i="44"/>
  <c r="O45" i="44"/>
  <c r="M44" i="44"/>
  <c r="L44" i="44"/>
  <c r="K44" i="44"/>
  <c r="J44" i="44"/>
  <c r="I44" i="44"/>
  <c r="H44" i="44"/>
  <c r="G44" i="44"/>
  <c r="F44" i="44"/>
  <c r="E44" i="44"/>
  <c r="D44" i="44"/>
  <c r="N43" i="44"/>
  <c r="O43" i="44"/>
  <c r="N42" i="44"/>
  <c r="O42" i="44" s="1"/>
  <c r="N41" i="44"/>
  <c r="O41" i="44" s="1"/>
  <c r="N40" i="44"/>
  <c r="O40" i="44" s="1"/>
  <c r="N39" i="44"/>
  <c r="O39" i="44"/>
  <c r="N38" i="44"/>
  <c r="O38" i="44"/>
  <c r="N37" i="44"/>
  <c r="O37" i="44"/>
  <c r="N36" i="44"/>
  <c r="O36" i="44" s="1"/>
  <c r="N35" i="44"/>
  <c r="O35" i="44" s="1"/>
  <c r="N34" i="44"/>
  <c r="O34" i="44" s="1"/>
  <c r="N33" i="44"/>
  <c r="O33" i="44"/>
  <c r="N32" i="44"/>
  <c r="O32" i="44"/>
  <c r="N31" i="44"/>
  <c r="O31" i="44"/>
  <c r="N30" i="44"/>
  <c r="O30" i="44" s="1"/>
  <c r="N29" i="44"/>
  <c r="O29" i="44" s="1"/>
  <c r="N28" i="44"/>
  <c r="O28" i="44" s="1"/>
  <c r="N27" i="44"/>
  <c r="O27" i="44"/>
  <c r="N26" i="44"/>
  <c r="O26" i="44"/>
  <c r="N25" i="44"/>
  <c r="O25" i="44"/>
  <c r="N24" i="44"/>
  <c r="O24" i="44" s="1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/>
  <c r="N18" i="44"/>
  <c r="O18" i="44"/>
  <c r="N17" i="44"/>
  <c r="O17" i="44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86" i="43"/>
  <c r="O86" i="43" s="1"/>
  <c r="N85" i="43"/>
  <c r="O85" i="43"/>
  <c r="N84" i="43"/>
  <c r="O84" i="43"/>
  <c r="N83" i="43"/>
  <c r="O83" i="43"/>
  <c r="N82" i="43"/>
  <c r="O82" i="43" s="1"/>
  <c r="N81" i="43"/>
  <c r="O81" i="43" s="1"/>
  <c r="M80" i="43"/>
  <c r="L80" i="43"/>
  <c r="K80" i="43"/>
  <c r="J80" i="43"/>
  <c r="I80" i="43"/>
  <c r="H80" i="43"/>
  <c r="G80" i="43"/>
  <c r="F80" i="43"/>
  <c r="E80" i="43"/>
  <c r="D80" i="43"/>
  <c r="N79" i="43"/>
  <c r="O79" i="43" s="1"/>
  <c r="N78" i="43"/>
  <c r="O78" i="43" s="1"/>
  <c r="N77" i="43"/>
  <c r="O77" i="43"/>
  <c r="N76" i="43"/>
  <c r="O76" i="43"/>
  <c r="N75" i="43"/>
  <c r="O75" i="43"/>
  <c r="N74" i="43"/>
  <c r="O74" i="43" s="1"/>
  <c r="N73" i="43"/>
  <c r="O73" i="43" s="1"/>
  <c r="N72" i="43"/>
  <c r="O72" i="43" s="1"/>
  <c r="M71" i="43"/>
  <c r="L71" i="43"/>
  <c r="K71" i="43"/>
  <c r="J71" i="43"/>
  <c r="I71" i="43"/>
  <c r="H71" i="43"/>
  <c r="G71" i="43"/>
  <c r="F71" i="43"/>
  <c r="E71" i="43"/>
  <c r="D71" i="43"/>
  <c r="N70" i="43"/>
  <c r="O70" i="43" s="1"/>
  <c r="N69" i="43"/>
  <c r="O69" i="43"/>
  <c r="N68" i="43"/>
  <c r="O68" i="43" s="1"/>
  <c r="M67" i="43"/>
  <c r="L67" i="43"/>
  <c r="K67" i="43"/>
  <c r="J67" i="43"/>
  <c r="I67" i="43"/>
  <c r="H67" i="43"/>
  <c r="G67" i="43"/>
  <c r="F67" i="43"/>
  <c r="E67" i="43"/>
  <c r="D67" i="43"/>
  <c r="N66" i="43"/>
  <c r="O66" i="43" s="1"/>
  <c r="N65" i="43"/>
  <c r="O65" i="43"/>
  <c r="N64" i="43"/>
  <c r="O64" i="43" s="1"/>
  <c r="N63" i="43"/>
  <c r="O63" i="43" s="1"/>
  <c r="N62" i="43"/>
  <c r="O62" i="43" s="1"/>
  <c r="N61" i="43"/>
  <c r="O61" i="43"/>
  <c r="N60" i="43"/>
  <c r="O60" i="43" s="1"/>
  <c r="N59" i="43"/>
  <c r="O59" i="43"/>
  <c r="N58" i="43"/>
  <c r="O58" i="43" s="1"/>
  <c r="N57" i="43"/>
  <c r="O57" i="43" s="1"/>
  <c r="N56" i="43"/>
  <c r="O56" i="43" s="1"/>
  <c r="N55" i="43"/>
  <c r="O55" i="43"/>
  <c r="N54" i="43"/>
  <c r="O54" i="43" s="1"/>
  <c r="N53" i="43"/>
  <c r="O53" i="43"/>
  <c r="N52" i="43"/>
  <c r="O52" i="43" s="1"/>
  <c r="N51" i="43"/>
  <c r="O51" i="43"/>
  <c r="N50" i="43"/>
  <c r="O50" i="43" s="1"/>
  <c r="N49" i="43"/>
  <c r="O49" i="43" s="1"/>
  <c r="N48" i="43"/>
  <c r="O48" i="43" s="1"/>
  <c r="N47" i="43"/>
  <c r="O47" i="43"/>
  <c r="N46" i="43"/>
  <c r="O46" i="43"/>
  <c r="N45" i="43"/>
  <c r="O45" i="43"/>
  <c r="N44" i="43"/>
  <c r="O44" i="43" s="1"/>
  <c r="M43" i="43"/>
  <c r="L43" i="43"/>
  <c r="K43" i="43"/>
  <c r="J43" i="43"/>
  <c r="I43" i="43"/>
  <c r="H43" i="43"/>
  <c r="G43" i="43"/>
  <c r="F43" i="43"/>
  <c r="E43" i="43"/>
  <c r="D43" i="43"/>
  <c r="N42" i="43"/>
  <c r="O42" i="43" s="1"/>
  <c r="N41" i="43"/>
  <c r="O41" i="43" s="1"/>
  <c r="N40" i="43"/>
  <c r="O40" i="43" s="1"/>
  <c r="N39" i="43"/>
  <c r="O39" i="43"/>
  <c r="N38" i="43"/>
  <c r="O38" i="43"/>
  <c r="N37" i="43"/>
  <c r="O37" i="43"/>
  <c r="N36" i="43"/>
  <c r="O36" i="43" s="1"/>
  <c r="N35" i="43"/>
  <c r="O35" i="43" s="1"/>
  <c r="N34" i="43"/>
  <c r="O34" i="43" s="1"/>
  <c r="N33" i="43"/>
  <c r="O33" i="43"/>
  <c r="N32" i="43"/>
  <c r="O32" i="43"/>
  <c r="N31" i="43"/>
  <c r="O31" i="43"/>
  <c r="N30" i="43"/>
  <c r="O30" i="43" s="1"/>
  <c r="N29" i="43"/>
  <c r="O29" i="43" s="1"/>
  <c r="N28" i="43"/>
  <c r="O28" i="43" s="1"/>
  <c r="N27" i="43"/>
  <c r="O27" i="43"/>
  <c r="N26" i="43"/>
  <c r="O26" i="43"/>
  <c r="N25" i="43"/>
  <c r="O25" i="43"/>
  <c r="N24" i="43"/>
  <c r="O24" i="43" s="1"/>
  <c r="N23" i="43"/>
  <c r="O23" i="43" s="1"/>
  <c r="N22" i="43"/>
  <c r="O22" i="43" s="1"/>
  <c r="N21" i="43"/>
  <c r="O21" i="43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/>
  <c r="M16" i="43"/>
  <c r="L16" i="43"/>
  <c r="K16" i="43"/>
  <c r="J16" i="43"/>
  <c r="I16" i="43"/>
  <c r="H16" i="43"/>
  <c r="G16" i="43"/>
  <c r="F16" i="43"/>
  <c r="E16" i="43"/>
  <c r="D16" i="43"/>
  <c r="N15" i="43"/>
  <c r="O15" i="43"/>
  <c r="N14" i="43"/>
  <c r="O14" i="43" s="1"/>
  <c r="N13" i="43"/>
  <c r="O13" i="43" s="1"/>
  <c r="N12" i="43"/>
  <c r="O12" i="43" s="1"/>
  <c r="N11" i="43"/>
  <c r="O11" i="43"/>
  <c r="N10" i="43"/>
  <c r="O10" i="43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106" i="42"/>
  <c r="O106" i="42" s="1"/>
  <c r="M105" i="42"/>
  <c r="L105" i="42"/>
  <c r="K105" i="42"/>
  <c r="K107" i="42" s="1"/>
  <c r="J105" i="42"/>
  <c r="I105" i="42"/>
  <c r="H105" i="42"/>
  <c r="G105" i="42"/>
  <c r="F105" i="42"/>
  <c r="E105" i="42"/>
  <c r="D105" i="42"/>
  <c r="N104" i="42"/>
  <c r="O104" i="42" s="1"/>
  <c r="N103" i="42"/>
  <c r="O103" i="42"/>
  <c r="N102" i="42"/>
  <c r="O102" i="42"/>
  <c r="N101" i="42"/>
  <c r="O101" i="42"/>
  <c r="N100" i="42"/>
  <c r="O100" i="42" s="1"/>
  <c r="N99" i="42"/>
  <c r="O99" i="42" s="1"/>
  <c r="M98" i="42"/>
  <c r="L98" i="42"/>
  <c r="K98" i="42"/>
  <c r="J98" i="42"/>
  <c r="I98" i="42"/>
  <c r="H98" i="42"/>
  <c r="G98" i="42"/>
  <c r="F98" i="42"/>
  <c r="E98" i="42"/>
  <c r="D98" i="42"/>
  <c r="N97" i="42"/>
  <c r="O97" i="42" s="1"/>
  <c r="N96" i="42"/>
  <c r="O96" i="42" s="1"/>
  <c r="N95" i="42"/>
  <c r="O95" i="42"/>
  <c r="N94" i="42"/>
  <c r="O94" i="42" s="1"/>
  <c r="N93" i="42"/>
  <c r="O93" i="42"/>
  <c r="N92" i="42"/>
  <c r="O92" i="42" s="1"/>
  <c r="N91" i="42"/>
  <c r="O91" i="42" s="1"/>
  <c r="N90" i="42"/>
  <c r="O90" i="42" s="1"/>
  <c r="N89" i="42"/>
  <c r="O89" i="42"/>
  <c r="N88" i="42"/>
  <c r="O88" i="42"/>
  <c r="M87" i="42"/>
  <c r="L87" i="42"/>
  <c r="K87" i="42"/>
  <c r="J87" i="42"/>
  <c r="I87" i="42"/>
  <c r="H87" i="42"/>
  <c r="G87" i="42"/>
  <c r="F87" i="42"/>
  <c r="E87" i="42"/>
  <c r="D87" i="42"/>
  <c r="N86" i="42"/>
  <c r="O86" i="42"/>
  <c r="N85" i="42"/>
  <c r="O85" i="42"/>
  <c r="N84" i="42"/>
  <c r="O84" i="42" s="1"/>
  <c r="N83" i="42"/>
  <c r="O83" i="42" s="1"/>
  <c r="N82" i="42"/>
  <c r="O82" i="42" s="1"/>
  <c r="N81" i="42"/>
  <c r="O81" i="42"/>
  <c r="N80" i="42"/>
  <c r="O80" i="42"/>
  <c r="N79" i="42"/>
  <c r="O79" i="42"/>
  <c r="N78" i="42"/>
  <c r="O78" i="42" s="1"/>
  <c r="N77" i="42"/>
  <c r="O77" i="42" s="1"/>
  <c r="N76" i="42"/>
  <c r="O76" i="42" s="1"/>
  <c r="N75" i="42"/>
  <c r="O75" i="42"/>
  <c r="N74" i="42"/>
  <c r="O74" i="42"/>
  <c r="N73" i="42"/>
  <c r="O73" i="42"/>
  <c r="N72" i="42"/>
  <c r="O72" i="42" s="1"/>
  <c r="N71" i="42"/>
  <c r="O71" i="42" s="1"/>
  <c r="N70" i="42"/>
  <c r="O70" i="42" s="1"/>
  <c r="N69" i="42"/>
  <c r="O69" i="42"/>
  <c r="N68" i="42"/>
  <c r="O68" i="42" s="1"/>
  <c r="N67" i="42"/>
  <c r="O67" i="42"/>
  <c r="N66" i="42"/>
  <c r="O66" i="42" s="1"/>
  <c r="N65" i="42"/>
  <c r="O65" i="42" s="1"/>
  <c r="N64" i="42"/>
  <c r="O64" i="42" s="1"/>
  <c r="N63" i="42"/>
  <c r="O63" i="42"/>
  <c r="N62" i="42"/>
  <c r="O62" i="42"/>
  <c r="N61" i="42"/>
  <c r="O61" i="42"/>
  <c r="N60" i="42"/>
  <c r="O60" i="42" s="1"/>
  <c r="N59" i="42"/>
  <c r="O59" i="42" s="1"/>
  <c r="N58" i="42"/>
  <c r="O58" i="42" s="1"/>
  <c r="N57" i="42"/>
  <c r="O57" i="42"/>
  <c r="N56" i="42"/>
  <c r="O56" i="42"/>
  <c r="N55" i="42"/>
  <c r="O55" i="42"/>
  <c r="N54" i="42"/>
  <c r="O54" i="42" s="1"/>
  <c r="N53" i="42"/>
  <c r="O53" i="42" s="1"/>
  <c r="N52" i="42"/>
  <c r="O52" i="42" s="1"/>
  <c r="N51" i="42"/>
  <c r="O51" i="42"/>
  <c r="N50" i="42"/>
  <c r="O50" i="42"/>
  <c r="N49" i="42"/>
  <c r="O49" i="42"/>
  <c r="N48" i="42"/>
  <c r="O48" i="42" s="1"/>
  <c r="M47" i="42"/>
  <c r="L47" i="42"/>
  <c r="K47" i="42"/>
  <c r="J47" i="42"/>
  <c r="I47" i="42"/>
  <c r="H47" i="42"/>
  <c r="G47" i="42"/>
  <c r="F47" i="42"/>
  <c r="E47" i="42"/>
  <c r="D47" i="42"/>
  <c r="N46" i="42"/>
  <c r="O46" i="42" s="1"/>
  <c r="N45" i="42"/>
  <c r="O45" i="42" s="1"/>
  <c r="N44" i="42"/>
  <c r="O44" i="42" s="1"/>
  <c r="N43" i="42"/>
  <c r="O43" i="42"/>
  <c r="N42" i="42"/>
  <c r="O42" i="42"/>
  <c r="N41" i="42"/>
  <c r="O41" i="42"/>
  <c r="N40" i="42"/>
  <c r="O40" i="42" s="1"/>
  <c r="N39" i="42"/>
  <c r="O39" i="42" s="1"/>
  <c r="N38" i="42"/>
  <c r="O38" i="42" s="1"/>
  <c r="N37" i="42"/>
  <c r="O37" i="42"/>
  <c r="N36" i="42"/>
  <c r="O36" i="42" s="1"/>
  <c r="N35" i="42"/>
  <c r="O35" i="42"/>
  <c r="N34" i="42"/>
  <c r="O34" i="42" s="1"/>
  <c r="N33" i="42"/>
  <c r="O33" i="42" s="1"/>
  <c r="N32" i="42"/>
  <c r="O32" i="42" s="1"/>
  <c r="N31" i="42"/>
  <c r="O31" i="42"/>
  <c r="N30" i="42"/>
  <c r="O30" i="42" s="1"/>
  <c r="N29" i="42"/>
  <c r="O29" i="42"/>
  <c r="N28" i="42"/>
  <c r="O28" i="42" s="1"/>
  <c r="N27" i="42"/>
  <c r="O27" i="42" s="1"/>
  <c r="N26" i="42"/>
  <c r="O26" i="42" s="1"/>
  <c r="N25" i="42"/>
  <c r="O25" i="42"/>
  <c r="N24" i="42"/>
  <c r="O24" i="42" s="1"/>
  <c r="N23" i="42"/>
  <c r="O23" i="42"/>
  <c r="M22" i="42"/>
  <c r="L22" i="42"/>
  <c r="K22" i="42"/>
  <c r="J22" i="42"/>
  <c r="I22" i="42"/>
  <c r="H22" i="42"/>
  <c r="G22" i="42"/>
  <c r="F22" i="42"/>
  <c r="E22" i="42"/>
  <c r="D22" i="42"/>
  <c r="N21" i="42"/>
  <c r="O21" i="42"/>
  <c r="N20" i="42"/>
  <c r="O20" i="42" s="1"/>
  <c r="N19" i="42"/>
  <c r="O19" i="42" s="1"/>
  <c r="N18" i="42"/>
  <c r="O18" i="42" s="1"/>
  <c r="N17" i="42"/>
  <c r="O17" i="42"/>
  <c r="N16" i="42"/>
  <c r="O16" i="42"/>
  <c r="N15" i="42"/>
  <c r="O15" i="42"/>
  <c r="M14" i="42"/>
  <c r="L14" i="42"/>
  <c r="K14" i="42"/>
  <c r="J14" i="42"/>
  <c r="I14" i="42"/>
  <c r="H14" i="42"/>
  <c r="G14" i="42"/>
  <c r="F14" i="42"/>
  <c r="E14" i="42"/>
  <c r="D14" i="42"/>
  <c r="N13" i="42"/>
  <c r="O13" i="42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D5" i="42"/>
  <c r="N30" i="41"/>
  <c r="O30" i="41" s="1"/>
  <c r="N96" i="41"/>
  <c r="O96" i="41" s="1"/>
  <c r="N95" i="41"/>
  <c r="O95" i="41" s="1"/>
  <c r="N94" i="41"/>
  <c r="O94" i="41"/>
  <c r="M93" i="41"/>
  <c r="M97" i="41" s="1"/>
  <c r="L93" i="41"/>
  <c r="N93" i="41" s="1"/>
  <c r="O93" i="41" s="1"/>
  <c r="K93" i="41"/>
  <c r="J93" i="41"/>
  <c r="I93" i="41"/>
  <c r="H93" i="41"/>
  <c r="G93" i="41"/>
  <c r="F93" i="41"/>
  <c r="E93" i="41"/>
  <c r="D93" i="41"/>
  <c r="N92" i="41"/>
  <c r="O92" i="41"/>
  <c r="N91" i="41"/>
  <c r="O91" i="41"/>
  <c r="N90" i="41"/>
  <c r="O90" i="41"/>
  <c r="N89" i="41"/>
  <c r="O89" i="41" s="1"/>
  <c r="N88" i="41"/>
  <c r="O88" i="41" s="1"/>
  <c r="N87" i="41"/>
  <c r="O87" i="41" s="1"/>
  <c r="N86" i="41"/>
  <c r="O86" i="41"/>
  <c r="N85" i="41"/>
  <c r="O85" i="41"/>
  <c r="M84" i="41"/>
  <c r="L84" i="41"/>
  <c r="K84" i="41"/>
  <c r="J84" i="41"/>
  <c r="I84" i="41"/>
  <c r="H84" i="41"/>
  <c r="G84" i="41"/>
  <c r="F84" i="41"/>
  <c r="E84" i="41"/>
  <c r="D84" i="41"/>
  <c r="N83" i="41"/>
  <c r="O83" i="41"/>
  <c r="N82" i="41"/>
  <c r="O82" i="41"/>
  <c r="N81" i="41"/>
  <c r="O81" i="41" s="1"/>
  <c r="N80" i="41"/>
  <c r="O80" i="41" s="1"/>
  <c r="N79" i="41"/>
  <c r="O79" i="41" s="1"/>
  <c r="N78" i="41"/>
  <c r="O78" i="41"/>
  <c r="N77" i="41"/>
  <c r="O77" i="41" s="1"/>
  <c r="N76" i="41"/>
  <c r="O76" i="41"/>
  <c r="M75" i="41"/>
  <c r="L75" i="41"/>
  <c r="K75" i="41"/>
  <c r="J75" i="41"/>
  <c r="I75" i="41"/>
  <c r="H75" i="41"/>
  <c r="G75" i="41"/>
  <c r="F75" i="41"/>
  <c r="E75" i="41"/>
  <c r="D75" i="41"/>
  <c r="N74" i="41"/>
  <c r="O74" i="41"/>
  <c r="N73" i="41"/>
  <c r="O73" i="41" s="1"/>
  <c r="N72" i="41"/>
  <c r="O72" i="41" s="1"/>
  <c r="N71" i="41"/>
  <c r="O71" i="41" s="1"/>
  <c r="N70" i="41"/>
  <c r="O70" i="41"/>
  <c r="N69" i="41"/>
  <c r="O69" i="41"/>
  <c r="N68" i="41"/>
  <c r="O68" i="41"/>
  <c r="N67" i="41"/>
  <c r="O67" i="41" s="1"/>
  <c r="N66" i="41"/>
  <c r="O66" i="41" s="1"/>
  <c r="N65" i="41"/>
  <c r="O65" i="41" s="1"/>
  <c r="N64" i="41"/>
  <c r="O64" i="41"/>
  <c r="N63" i="41"/>
  <c r="O63" i="41"/>
  <c r="N62" i="41"/>
  <c r="O62" i="41"/>
  <c r="N61" i="41"/>
  <c r="O61" i="41" s="1"/>
  <c r="N60" i="41"/>
  <c r="O60" i="41" s="1"/>
  <c r="N59" i="41"/>
  <c r="O59" i="41" s="1"/>
  <c r="N58" i="41"/>
  <c r="O58" i="41"/>
  <c r="N57" i="41"/>
  <c r="O57" i="41"/>
  <c r="N56" i="41"/>
  <c r="O56" i="41"/>
  <c r="N55" i="41"/>
  <c r="O55" i="41" s="1"/>
  <c r="N54" i="41"/>
  <c r="O54" i="41" s="1"/>
  <c r="N53" i="41"/>
  <c r="O53" i="41" s="1"/>
  <c r="N52" i="41"/>
  <c r="O52" i="41"/>
  <c r="N51" i="41"/>
  <c r="O51" i="41" s="1"/>
  <c r="N50" i="41"/>
  <c r="O50" i="41"/>
  <c r="N49" i="41"/>
  <c r="O49" i="41" s="1"/>
  <c r="N48" i="41"/>
  <c r="O48" i="41" s="1"/>
  <c r="N47" i="41"/>
  <c r="O47" i="41" s="1"/>
  <c r="N46" i="41"/>
  <c r="O46" i="41"/>
  <c r="N45" i="41"/>
  <c r="O45" i="41"/>
  <c r="N44" i="41"/>
  <c r="O44" i="41"/>
  <c r="M43" i="41"/>
  <c r="L43" i="41"/>
  <c r="K43" i="41"/>
  <c r="J43" i="41"/>
  <c r="I43" i="41"/>
  <c r="H43" i="41"/>
  <c r="G43" i="41"/>
  <c r="F43" i="41"/>
  <c r="E43" i="41"/>
  <c r="D43" i="41"/>
  <c r="N42" i="41"/>
  <c r="O42" i="41"/>
  <c r="N41" i="41"/>
  <c r="O41" i="41" s="1"/>
  <c r="N40" i="41"/>
  <c r="O40" i="41" s="1"/>
  <c r="N39" i="41"/>
  <c r="O39" i="41" s="1"/>
  <c r="N38" i="41"/>
  <c r="O38" i="41"/>
  <c r="N37" i="41"/>
  <c r="O37" i="41"/>
  <c r="N36" i="41"/>
  <c r="O36" i="41"/>
  <c r="N35" i="41"/>
  <c r="O35" i="41" s="1"/>
  <c r="N34" i="41"/>
  <c r="O34" i="41" s="1"/>
  <c r="N33" i="41"/>
  <c r="O33" i="41" s="1"/>
  <c r="N32" i="41"/>
  <c r="O32" i="41"/>
  <c r="N31" i="41"/>
  <c r="O31" i="41"/>
  <c r="N29" i="41"/>
  <c r="O29" i="41"/>
  <c r="N28" i="41"/>
  <c r="O28" i="41" s="1"/>
  <c r="N27" i="41"/>
  <c r="O27" i="41" s="1"/>
  <c r="N26" i="41"/>
  <c r="O26" i="41" s="1"/>
  <c r="N25" i="41"/>
  <c r="O25" i="41"/>
  <c r="N24" i="41"/>
  <c r="O24" i="41" s="1"/>
  <c r="N23" i="41"/>
  <c r="O23" i="41"/>
  <c r="N22" i="41"/>
  <c r="O22" i="41" s="1"/>
  <c r="N21" i="41"/>
  <c r="O21" i="41" s="1"/>
  <c r="N20" i="41"/>
  <c r="O20" i="41" s="1"/>
  <c r="N19" i="41"/>
  <c r="O19" i="41"/>
  <c r="N18" i="41"/>
  <c r="O18" i="41"/>
  <c r="M17" i="41"/>
  <c r="L17" i="41"/>
  <c r="K17" i="41"/>
  <c r="J17" i="41"/>
  <c r="I17" i="41"/>
  <c r="H17" i="41"/>
  <c r="G17" i="41"/>
  <c r="F17" i="41"/>
  <c r="E17" i="41"/>
  <c r="D17" i="41"/>
  <c r="N16" i="41"/>
  <c r="O16" i="41"/>
  <c r="N15" i="41"/>
  <c r="O15" i="41"/>
  <c r="N14" i="41"/>
  <c r="O14" i="41" s="1"/>
  <c r="N13" i="41"/>
  <c r="O13" i="41" s="1"/>
  <c r="M12" i="41"/>
  <c r="L12" i="41"/>
  <c r="K12" i="41"/>
  <c r="J12" i="41"/>
  <c r="I12" i="41"/>
  <c r="N12" i="41" s="1"/>
  <c r="O12" i="41" s="1"/>
  <c r="H12" i="41"/>
  <c r="G12" i="41"/>
  <c r="F12" i="41"/>
  <c r="E12" i="41"/>
  <c r="D12" i="41"/>
  <c r="N11" i="41"/>
  <c r="O11" i="41" s="1"/>
  <c r="N10" i="41"/>
  <c r="O10" i="41" s="1"/>
  <c r="N9" i="41"/>
  <c r="O9" i="41"/>
  <c r="N8" i="41"/>
  <c r="O8" i="4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105" i="40"/>
  <c r="O105" i="40" s="1"/>
  <c r="M104" i="40"/>
  <c r="L104" i="40"/>
  <c r="K104" i="40"/>
  <c r="J104" i="40"/>
  <c r="I104" i="40"/>
  <c r="H104" i="40"/>
  <c r="G104" i="40"/>
  <c r="F104" i="40"/>
  <c r="E104" i="40"/>
  <c r="D104" i="40"/>
  <c r="N104" i="40" s="1"/>
  <c r="O104" i="40" s="1"/>
  <c r="N103" i="40"/>
  <c r="O103" i="40" s="1"/>
  <c r="N102" i="40"/>
  <c r="O102" i="40" s="1"/>
  <c r="N101" i="40"/>
  <c r="O101" i="40"/>
  <c r="N100" i="40"/>
  <c r="O100" i="40"/>
  <c r="N99" i="40"/>
  <c r="O99" i="40"/>
  <c r="N98" i="40"/>
  <c r="O98" i="40" s="1"/>
  <c r="M97" i="40"/>
  <c r="L97" i="40"/>
  <c r="K97" i="40"/>
  <c r="J97" i="40"/>
  <c r="I97" i="40"/>
  <c r="H97" i="40"/>
  <c r="G97" i="40"/>
  <c r="F97" i="40"/>
  <c r="E97" i="40"/>
  <c r="D97" i="40"/>
  <c r="N96" i="40"/>
  <c r="O96" i="40"/>
  <c r="N95" i="40"/>
  <c r="O95" i="40"/>
  <c r="N94" i="40"/>
  <c r="O94" i="40" s="1"/>
  <c r="N93" i="40"/>
  <c r="O93" i="40"/>
  <c r="N92" i="40"/>
  <c r="O92" i="40" s="1"/>
  <c r="N91" i="40"/>
  <c r="O91" i="40" s="1"/>
  <c r="N90" i="40"/>
  <c r="O90" i="40"/>
  <c r="N89" i="40"/>
  <c r="O89" i="40"/>
  <c r="N88" i="40"/>
  <c r="O88" i="40" s="1"/>
  <c r="N87" i="40"/>
  <c r="O87" i="40"/>
  <c r="M86" i="40"/>
  <c r="M106" i="40" s="1"/>
  <c r="L86" i="40"/>
  <c r="K86" i="40"/>
  <c r="J86" i="40"/>
  <c r="I86" i="40"/>
  <c r="H86" i="40"/>
  <c r="G86" i="40"/>
  <c r="F86" i="40"/>
  <c r="E86" i="40"/>
  <c r="D86" i="40"/>
  <c r="N85" i="40"/>
  <c r="O85" i="40" s="1"/>
  <c r="N84" i="40"/>
  <c r="O84" i="40" s="1"/>
  <c r="N83" i="40"/>
  <c r="O83" i="40"/>
  <c r="N82" i="40"/>
  <c r="O82" i="40"/>
  <c r="N81" i="40"/>
  <c r="O81" i="40" s="1"/>
  <c r="N80" i="40"/>
  <c r="O80" i="40"/>
  <c r="N79" i="40"/>
  <c r="O79" i="40" s="1"/>
  <c r="N78" i="40"/>
  <c r="O78" i="40" s="1"/>
  <c r="N77" i="40"/>
  <c r="O77" i="40"/>
  <c r="N76" i="40"/>
  <c r="O76" i="40"/>
  <c r="N75" i="40"/>
  <c r="O75" i="40" s="1"/>
  <c r="N74" i="40"/>
  <c r="O74" i="40"/>
  <c r="N73" i="40"/>
  <c r="O73" i="40" s="1"/>
  <c r="N72" i="40"/>
  <c r="O72" i="40" s="1"/>
  <c r="N71" i="40"/>
  <c r="O71" i="40"/>
  <c r="N70" i="40"/>
  <c r="O70" i="40"/>
  <c r="N69" i="40"/>
  <c r="O69" i="40" s="1"/>
  <c r="N68" i="40"/>
  <c r="O68" i="40"/>
  <c r="N67" i="40"/>
  <c r="O67" i="40" s="1"/>
  <c r="N66" i="40"/>
  <c r="O66" i="40" s="1"/>
  <c r="N65" i="40"/>
  <c r="O65" i="40"/>
  <c r="N64" i="40"/>
  <c r="O64" i="40"/>
  <c r="N63" i="40"/>
  <c r="O63" i="40" s="1"/>
  <c r="N62" i="40"/>
  <c r="O62" i="40"/>
  <c r="N61" i="40"/>
  <c r="O61" i="40" s="1"/>
  <c r="N60" i="40"/>
  <c r="O60" i="40" s="1"/>
  <c r="N59" i="40"/>
  <c r="O59" i="40"/>
  <c r="N58" i="40"/>
  <c r="O58" i="40"/>
  <c r="N57" i="40"/>
  <c r="O57" i="40" s="1"/>
  <c r="N56" i="40"/>
  <c r="O56" i="40"/>
  <c r="N55" i="40"/>
  <c r="O55" i="40" s="1"/>
  <c r="N54" i="40"/>
  <c r="O54" i="40" s="1"/>
  <c r="N53" i="40"/>
  <c r="O53" i="40"/>
  <c r="N52" i="40"/>
  <c r="O52" i="40"/>
  <c r="N51" i="40"/>
  <c r="O51" i="40" s="1"/>
  <c r="N50" i="40"/>
  <c r="O50" i="40"/>
  <c r="N49" i="40"/>
  <c r="O49" i="40" s="1"/>
  <c r="M48" i="40"/>
  <c r="L48" i="40"/>
  <c r="K48" i="40"/>
  <c r="J48" i="40"/>
  <c r="I48" i="40"/>
  <c r="H48" i="40"/>
  <c r="G48" i="40"/>
  <c r="F48" i="40"/>
  <c r="E48" i="40"/>
  <c r="D48" i="40"/>
  <c r="N48" i="40"/>
  <c r="N47" i="40"/>
  <c r="O47" i="40"/>
  <c r="N46" i="40"/>
  <c r="O46" i="40" s="1"/>
  <c r="N45" i="40"/>
  <c r="O45" i="40" s="1"/>
  <c r="N44" i="40"/>
  <c r="O44" i="40" s="1"/>
  <c r="N43" i="40"/>
  <c r="O43" i="40"/>
  <c r="N42" i="40"/>
  <c r="O42" i="40"/>
  <c r="N41" i="40"/>
  <c r="O41" i="40"/>
  <c r="N40" i="40"/>
  <c r="O40" i="40" s="1"/>
  <c r="N39" i="40"/>
  <c r="O39" i="40" s="1"/>
  <c r="N38" i="40"/>
  <c r="O38" i="40" s="1"/>
  <c r="N37" i="40"/>
  <c r="O37" i="40"/>
  <c r="N36" i="40"/>
  <c r="O36" i="40"/>
  <c r="N35" i="40"/>
  <c r="O35" i="40"/>
  <c r="N34" i="40"/>
  <c r="O34" i="40" s="1"/>
  <c r="N33" i="40"/>
  <c r="O33" i="40" s="1"/>
  <c r="N32" i="40"/>
  <c r="O32" i="40" s="1"/>
  <c r="N31" i="40"/>
  <c r="O31" i="40"/>
  <c r="N30" i="40"/>
  <c r="O30" i="40" s="1"/>
  <c r="N29" i="40"/>
  <c r="O29" i="40"/>
  <c r="N28" i="40"/>
  <c r="O28" i="40" s="1"/>
  <c r="N27" i="40"/>
  <c r="O27" i="40" s="1"/>
  <c r="N26" i="40"/>
  <c r="O26" i="40" s="1"/>
  <c r="N25" i="40"/>
  <c r="O25" i="40"/>
  <c r="N24" i="40"/>
  <c r="O24" i="40"/>
  <c r="M23" i="40"/>
  <c r="L23" i="40"/>
  <c r="L106" i="40" s="1"/>
  <c r="K23" i="40"/>
  <c r="J23" i="40"/>
  <c r="I23" i="40"/>
  <c r="H23" i="40"/>
  <c r="G23" i="40"/>
  <c r="F23" i="40"/>
  <c r="E23" i="40"/>
  <c r="E106" i="40" s="1"/>
  <c r="D23" i="40"/>
  <c r="N22" i="40"/>
  <c r="O22" i="40"/>
  <c r="N21" i="40"/>
  <c r="O21" i="40" s="1"/>
  <c r="N20" i="40"/>
  <c r="O20" i="40" s="1"/>
  <c r="N19" i="40"/>
  <c r="O19" i="40" s="1"/>
  <c r="N18" i="40"/>
  <c r="O18" i="40"/>
  <c r="N17" i="40"/>
  <c r="O17" i="40" s="1"/>
  <c r="N16" i="40"/>
  <c r="O16" i="40"/>
  <c r="N15" i="40"/>
  <c r="O15" i="40" s="1"/>
  <c r="M14" i="40"/>
  <c r="L14" i="40"/>
  <c r="K14" i="40"/>
  <c r="J14" i="40"/>
  <c r="I14" i="40"/>
  <c r="H14" i="40"/>
  <c r="H106" i="40" s="1"/>
  <c r="G14" i="40"/>
  <c r="F14" i="40"/>
  <c r="E14" i="40"/>
  <c r="D14" i="40"/>
  <c r="N13" i="40"/>
  <c r="O13" i="40" s="1"/>
  <c r="N12" i="40"/>
  <c r="O12" i="40" s="1"/>
  <c r="N11" i="40"/>
  <c r="O11" i="40"/>
  <c r="N10" i="40"/>
  <c r="O10" i="40" s="1"/>
  <c r="N9" i="40"/>
  <c r="O9" i="40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103" i="39"/>
  <c r="O103" i="39" s="1"/>
  <c r="M102" i="39"/>
  <c r="L102" i="39"/>
  <c r="K102" i="39"/>
  <c r="J102" i="39"/>
  <c r="I102" i="39"/>
  <c r="H102" i="39"/>
  <c r="G102" i="39"/>
  <c r="F102" i="39"/>
  <c r="E102" i="39"/>
  <c r="D102" i="39"/>
  <c r="N101" i="39"/>
  <c r="O101" i="39" s="1"/>
  <c r="N100" i="39"/>
  <c r="O100" i="39"/>
  <c r="N99" i="39"/>
  <c r="O99" i="39" s="1"/>
  <c r="N98" i="39"/>
  <c r="O98" i="39"/>
  <c r="N97" i="39"/>
  <c r="O97" i="39" s="1"/>
  <c r="N96" i="39"/>
  <c r="O96" i="39" s="1"/>
  <c r="M95" i="39"/>
  <c r="L95" i="39"/>
  <c r="K95" i="39"/>
  <c r="J95" i="39"/>
  <c r="I95" i="39"/>
  <c r="H95" i="39"/>
  <c r="G95" i="39"/>
  <c r="F95" i="39"/>
  <c r="E95" i="39"/>
  <c r="D95" i="39"/>
  <c r="N94" i="39"/>
  <c r="O94" i="39"/>
  <c r="N93" i="39"/>
  <c r="O93" i="39" s="1"/>
  <c r="N92" i="39"/>
  <c r="O92" i="39"/>
  <c r="N91" i="39"/>
  <c r="O91" i="39" s="1"/>
  <c r="N90" i="39"/>
  <c r="O90" i="39" s="1"/>
  <c r="N89" i="39"/>
  <c r="O89" i="39"/>
  <c r="N88" i="39"/>
  <c r="O88" i="39"/>
  <c r="N87" i="39"/>
  <c r="O87" i="39" s="1"/>
  <c r="N86" i="39"/>
  <c r="O86" i="39"/>
  <c r="N85" i="39"/>
  <c r="O85" i="39" s="1"/>
  <c r="N84" i="39"/>
  <c r="O84" i="39" s="1"/>
  <c r="M83" i="39"/>
  <c r="L83" i="39"/>
  <c r="K83" i="39"/>
  <c r="J83" i="39"/>
  <c r="I83" i="39"/>
  <c r="H83" i="39"/>
  <c r="G83" i="39"/>
  <c r="F83" i="39"/>
  <c r="E83" i="39"/>
  <c r="D83" i="39"/>
  <c r="N82" i="39"/>
  <c r="O82" i="39"/>
  <c r="N81" i="39"/>
  <c r="O81" i="39"/>
  <c r="N80" i="39"/>
  <c r="O80" i="39" s="1"/>
  <c r="N79" i="39"/>
  <c r="O79" i="39"/>
  <c r="N78" i="39"/>
  <c r="O78" i="39" s="1"/>
  <c r="N77" i="39"/>
  <c r="O77" i="39" s="1"/>
  <c r="N76" i="39"/>
  <c r="O76" i="39"/>
  <c r="N75" i="39"/>
  <c r="O75" i="39"/>
  <c r="N74" i="39"/>
  <c r="O74" i="39" s="1"/>
  <c r="N73" i="39"/>
  <c r="O73" i="39"/>
  <c r="N72" i="39"/>
  <c r="O72" i="39" s="1"/>
  <c r="N71" i="39"/>
  <c r="O71" i="39" s="1"/>
  <c r="N70" i="39"/>
  <c r="O70" i="39"/>
  <c r="N69" i="39"/>
  <c r="O69" i="39"/>
  <c r="N68" i="39"/>
  <c r="O68" i="39" s="1"/>
  <c r="N67" i="39"/>
  <c r="O67" i="39"/>
  <c r="N66" i="39"/>
  <c r="O66" i="39" s="1"/>
  <c r="N65" i="39"/>
  <c r="O65" i="39" s="1"/>
  <c r="N64" i="39"/>
  <c r="O64" i="39"/>
  <c r="N63" i="39"/>
  <c r="O63" i="39"/>
  <c r="N62" i="39"/>
  <c r="O62" i="39" s="1"/>
  <c r="N61" i="39"/>
  <c r="O61" i="39"/>
  <c r="N60" i="39"/>
  <c r="O60" i="39" s="1"/>
  <c r="N59" i="39"/>
  <c r="O59" i="39" s="1"/>
  <c r="N58" i="39"/>
  <c r="O58" i="39"/>
  <c r="N57" i="39"/>
  <c r="O57" i="39"/>
  <c r="N56" i="39"/>
  <c r="O56" i="39" s="1"/>
  <c r="N55" i="39"/>
  <c r="O55" i="39"/>
  <c r="N54" i="39"/>
  <c r="O54" i="39" s="1"/>
  <c r="N53" i="39"/>
  <c r="O53" i="39" s="1"/>
  <c r="N52" i="39"/>
  <c r="O52" i="39"/>
  <c r="N51" i="39"/>
  <c r="O51" i="39"/>
  <c r="N50" i="39"/>
  <c r="O50" i="39" s="1"/>
  <c r="N49" i="39"/>
  <c r="O49" i="39"/>
  <c r="N48" i="39"/>
  <c r="O48" i="39" s="1"/>
  <c r="N47" i="39"/>
  <c r="O47" i="39" s="1"/>
  <c r="N46" i="39"/>
  <c r="O46" i="39"/>
  <c r="N45" i="39"/>
  <c r="O45" i="39"/>
  <c r="M44" i="39"/>
  <c r="L44" i="39"/>
  <c r="K44" i="39"/>
  <c r="J44" i="39"/>
  <c r="J104" i="39" s="1"/>
  <c r="I44" i="39"/>
  <c r="H44" i="39"/>
  <c r="G44" i="39"/>
  <c r="F44" i="39"/>
  <c r="E44" i="39"/>
  <c r="N44" i="39" s="1"/>
  <c r="O44" i="39" s="1"/>
  <c r="D44" i="39"/>
  <c r="N43" i="39"/>
  <c r="O43" i="39" s="1"/>
  <c r="N42" i="39"/>
  <c r="O42" i="39"/>
  <c r="N41" i="39"/>
  <c r="O41" i="39" s="1"/>
  <c r="N40" i="39"/>
  <c r="O40" i="39"/>
  <c r="N39" i="39"/>
  <c r="O39" i="39" s="1"/>
  <c r="N38" i="39"/>
  <c r="O38" i="39" s="1"/>
  <c r="N37" i="39"/>
  <c r="O37" i="39" s="1"/>
  <c r="N36" i="39"/>
  <c r="O36" i="39"/>
  <c r="N35" i="39"/>
  <c r="O35" i="39"/>
  <c r="N34" i="39"/>
  <c r="O34" i="39"/>
  <c r="N33" i="39"/>
  <c r="O33" i="39" s="1"/>
  <c r="N32" i="39"/>
  <c r="O32" i="39" s="1"/>
  <c r="N31" i="39"/>
  <c r="O31" i="39" s="1"/>
  <c r="N30" i="39"/>
  <c r="O30" i="39"/>
  <c r="N29" i="39"/>
  <c r="O29" i="39"/>
  <c r="N28" i="39"/>
  <c r="O28" i="39"/>
  <c r="N27" i="39"/>
  <c r="O27" i="39" s="1"/>
  <c r="N26" i="39"/>
  <c r="O26" i="39" s="1"/>
  <c r="N25" i="39"/>
  <c r="O25" i="39" s="1"/>
  <c r="N24" i="39"/>
  <c r="O24" i="39"/>
  <c r="N23" i="39"/>
  <c r="O23" i="39"/>
  <c r="N22" i="39"/>
  <c r="O22" i="39"/>
  <c r="N21" i="39"/>
  <c r="O21" i="39" s="1"/>
  <c r="M20" i="39"/>
  <c r="L20" i="39"/>
  <c r="K20" i="39"/>
  <c r="J20" i="39"/>
  <c r="I20" i="39"/>
  <c r="H20" i="39"/>
  <c r="G20" i="39"/>
  <c r="G104" i="39" s="1"/>
  <c r="F20" i="39"/>
  <c r="E20" i="39"/>
  <c r="D20" i="39"/>
  <c r="N19" i="39"/>
  <c r="O19" i="39" s="1"/>
  <c r="N18" i="39"/>
  <c r="O18" i="39" s="1"/>
  <c r="N17" i="39"/>
  <c r="O17" i="39"/>
  <c r="N16" i="39"/>
  <c r="O16" i="39" s="1"/>
  <c r="N15" i="39"/>
  <c r="O15" i="39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/>
  <c r="N11" i="39"/>
  <c r="O11" i="39"/>
  <c r="N10" i="39"/>
  <c r="O10" i="39" s="1"/>
  <c r="N9" i="39"/>
  <c r="O9" i="39"/>
  <c r="N8" i="39"/>
  <c r="O8" i="39" s="1"/>
  <c r="N7" i="39"/>
  <c r="O7" i="39" s="1"/>
  <c r="N6" i="39"/>
  <c r="O6" i="39"/>
  <c r="M5" i="39"/>
  <c r="L5" i="39"/>
  <c r="L104" i="39" s="1"/>
  <c r="K5" i="39"/>
  <c r="J5" i="39"/>
  <c r="I5" i="39"/>
  <c r="H5" i="39"/>
  <c r="G5" i="39"/>
  <c r="F5" i="39"/>
  <c r="E5" i="39"/>
  <c r="D5" i="39"/>
  <c r="D104" i="39" s="1"/>
  <c r="N106" i="38"/>
  <c r="O106" i="38" s="1"/>
  <c r="M105" i="38"/>
  <c r="L105" i="38"/>
  <c r="K105" i="38"/>
  <c r="J105" i="38"/>
  <c r="I105" i="38"/>
  <c r="H105" i="38"/>
  <c r="G105" i="38"/>
  <c r="F105" i="38"/>
  <c r="E105" i="38"/>
  <c r="N105" i="38" s="1"/>
  <c r="O105" i="38" s="1"/>
  <c r="D105" i="38"/>
  <c r="N104" i="38"/>
  <c r="O104" i="38" s="1"/>
  <c r="N103" i="38"/>
  <c r="O103" i="38"/>
  <c r="N102" i="38"/>
  <c r="O102" i="38" s="1"/>
  <c r="N101" i="38"/>
  <c r="O101" i="38" s="1"/>
  <c r="N100" i="38"/>
  <c r="O100" i="38"/>
  <c r="N99" i="38"/>
  <c r="O99" i="38"/>
  <c r="N98" i="38"/>
  <c r="O98" i="38" s="1"/>
  <c r="M97" i="38"/>
  <c r="L97" i="38"/>
  <c r="K97" i="38"/>
  <c r="J97" i="38"/>
  <c r="I97" i="38"/>
  <c r="H97" i="38"/>
  <c r="G97" i="38"/>
  <c r="F97" i="38"/>
  <c r="E97" i="38"/>
  <c r="D97" i="38"/>
  <c r="N96" i="38"/>
  <c r="O96" i="38"/>
  <c r="N95" i="38"/>
  <c r="O95" i="38" s="1"/>
  <c r="N94" i="38"/>
  <c r="O94" i="38" s="1"/>
  <c r="N93" i="38"/>
  <c r="O93" i="38"/>
  <c r="N92" i="38"/>
  <c r="O92" i="38"/>
  <c r="N91" i="38"/>
  <c r="O91" i="38" s="1"/>
  <c r="N90" i="38"/>
  <c r="O90" i="38"/>
  <c r="N89" i="38"/>
  <c r="O89" i="38" s="1"/>
  <c r="N88" i="38"/>
  <c r="O88" i="38" s="1"/>
  <c r="N87" i="38"/>
  <c r="O87" i="38"/>
  <c r="N86" i="38"/>
  <c r="O86" i="38"/>
  <c r="M85" i="38"/>
  <c r="L85" i="38"/>
  <c r="K85" i="38"/>
  <c r="J85" i="38"/>
  <c r="I85" i="38"/>
  <c r="H85" i="38"/>
  <c r="G85" i="38"/>
  <c r="F85" i="38"/>
  <c r="E85" i="38"/>
  <c r="D85" i="38"/>
  <c r="N85" i="38" s="1"/>
  <c r="O85" i="38" s="1"/>
  <c r="N84" i="38"/>
  <c r="O84" i="38" s="1"/>
  <c r="N83" i="38"/>
  <c r="O83" i="38"/>
  <c r="N82" i="38"/>
  <c r="O82" i="38"/>
  <c r="N81" i="38"/>
  <c r="O81" i="38"/>
  <c r="N80" i="38"/>
  <c r="O80" i="38" s="1"/>
  <c r="N79" i="38"/>
  <c r="O79" i="38" s="1"/>
  <c r="N78" i="38"/>
  <c r="O78" i="38" s="1"/>
  <c r="N77" i="38"/>
  <c r="O77" i="38"/>
  <c r="N76" i="38"/>
  <c r="O76" i="38"/>
  <c r="N75" i="38"/>
  <c r="O75" i="38"/>
  <c r="N74" i="38"/>
  <c r="O74" i="38" s="1"/>
  <c r="N73" i="38"/>
  <c r="O73" i="38" s="1"/>
  <c r="N72" i="38"/>
  <c r="O72" i="38" s="1"/>
  <c r="N71" i="38"/>
  <c r="O71" i="38"/>
  <c r="N70" i="38"/>
  <c r="O70" i="38"/>
  <c r="N69" i="38"/>
  <c r="O69" i="38"/>
  <c r="N68" i="38"/>
  <c r="O68" i="38" s="1"/>
  <c r="N67" i="38"/>
  <c r="O67" i="38" s="1"/>
  <c r="N66" i="38"/>
  <c r="O66" i="38" s="1"/>
  <c r="N65" i="38"/>
  <c r="O65" i="38"/>
  <c r="N64" i="38"/>
  <c r="O64" i="38" s="1"/>
  <c r="N63" i="38"/>
  <c r="O63" i="38"/>
  <c r="N62" i="38"/>
  <c r="O62" i="38" s="1"/>
  <c r="N61" i="38"/>
  <c r="O61" i="38" s="1"/>
  <c r="N60" i="38"/>
  <c r="O60" i="38" s="1"/>
  <c r="N59" i="38"/>
  <c r="O59" i="38"/>
  <c r="N58" i="38"/>
  <c r="O58" i="38"/>
  <c r="N57" i="38"/>
  <c r="O57" i="38"/>
  <c r="N56" i="38"/>
  <c r="O56" i="38" s="1"/>
  <c r="N55" i="38"/>
  <c r="O55" i="38" s="1"/>
  <c r="N54" i="38"/>
  <c r="O54" i="38" s="1"/>
  <c r="N53" i="38"/>
  <c r="O53" i="38"/>
  <c r="N52" i="38"/>
  <c r="O52" i="38"/>
  <c r="N51" i="38"/>
  <c r="O51" i="38"/>
  <c r="N50" i="38"/>
  <c r="O50" i="38" s="1"/>
  <c r="N49" i="38"/>
  <c r="O49" i="38" s="1"/>
  <c r="N48" i="38"/>
  <c r="O48" i="38" s="1"/>
  <c r="M47" i="38"/>
  <c r="L47" i="38"/>
  <c r="K47" i="38"/>
  <c r="J47" i="38"/>
  <c r="J107" i="38" s="1"/>
  <c r="I47" i="38"/>
  <c r="H47" i="38"/>
  <c r="G47" i="38"/>
  <c r="F47" i="38"/>
  <c r="E47" i="38"/>
  <c r="D47" i="38"/>
  <c r="N46" i="38"/>
  <c r="O46" i="38" s="1"/>
  <c r="N45" i="38"/>
  <c r="O45" i="38"/>
  <c r="N44" i="38"/>
  <c r="O44" i="38" s="1"/>
  <c r="N43" i="38"/>
  <c r="O43" i="38" s="1"/>
  <c r="N42" i="38"/>
  <c r="O42" i="38"/>
  <c r="N41" i="38"/>
  <c r="O41" i="38"/>
  <c r="N40" i="38"/>
  <c r="O40" i="38" s="1"/>
  <c r="N39" i="38"/>
  <c r="O39" i="38"/>
  <c r="N38" i="38"/>
  <c r="O38" i="38" s="1"/>
  <c r="N37" i="38"/>
  <c r="O37" i="38" s="1"/>
  <c r="N36" i="38"/>
  <c r="O36" i="38"/>
  <c r="N35" i="38"/>
  <c r="O35" i="38"/>
  <c r="N34" i="38"/>
  <c r="O34" i="38" s="1"/>
  <c r="N33" i="38"/>
  <c r="O33" i="38"/>
  <c r="N32" i="38"/>
  <c r="O32" i="38" s="1"/>
  <c r="N31" i="38"/>
  <c r="O31" i="38" s="1"/>
  <c r="N30" i="38"/>
  <c r="O30" i="38"/>
  <c r="N29" i="38"/>
  <c r="O29" i="38"/>
  <c r="N28" i="38"/>
  <c r="O28" i="38" s="1"/>
  <c r="N27" i="38"/>
  <c r="O27" i="38"/>
  <c r="N26" i="38"/>
  <c r="O26" i="38" s="1"/>
  <c r="N25" i="38"/>
  <c r="O25" i="38" s="1"/>
  <c r="N24" i="38"/>
  <c r="O24" i="38"/>
  <c r="N23" i="38"/>
  <c r="O23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/>
  <c r="N19" i="38"/>
  <c r="O19" i="38"/>
  <c r="N18" i="38"/>
  <c r="O18" i="38"/>
  <c r="N17" i="38"/>
  <c r="O17" i="38" s="1"/>
  <c r="N16" i="38"/>
  <c r="O16" i="38" s="1"/>
  <c r="N15" i="38"/>
  <c r="O15" i="38" s="1"/>
  <c r="M14" i="38"/>
  <c r="L14" i="38"/>
  <c r="K14" i="38"/>
  <c r="K107" i="38" s="1"/>
  <c r="J14" i="38"/>
  <c r="I14" i="38"/>
  <c r="H14" i="38"/>
  <c r="G14" i="38"/>
  <c r="F14" i="38"/>
  <c r="E14" i="38"/>
  <c r="D14" i="38"/>
  <c r="N13" i="38"/>
  <c r="O13" i="38" s="1"/>
  <c r="N12" i="38"/>
  <c r="O12" i="38"/>
  <c r="N11" i="38"/>
  <c r="O11" i="38"/>
  <c r="N10" i="38"/>
  <c r="O10" i="38"/>
  <c r="N9" i="38"/>
  <c r="O9" i="38" s="1"/>
  <c r="N8" i="38"/>
  <c r="O8" i="38" s="1"/>
  <c r="N7" i="38"/>
  <c r="O7" i="38" s="1"/>
  <c r="N6" i="38"/>
  <c r="O6" i="38"/>
  <c r="M5" i="38"/>
  <c r="L5" i="38"/>
  <c r="L107" i="38" s="1"/>
  <c r="K5" i="38"/>
  <c r="J5" i="38"/>
  <c r="I5" i="38"/>
  <c r="H5" i="38"/>
  <c r="H107" i="38" s="1"/>
  <c r="G5" i="38"/>
  <c r="F5" i="38"/>
  <c r="E5" i="38"/>
  <c r="D5" i="38"/>
  <c r="N70" i="37"/>
  <c r="O70" i="37"/>
  <c r="M69" i="37"/>
  <c r="L69" i="37"/>
  <c r="K69" i="37"/>
  <c r="J69" i="37"/>
  <c r="I69" i="37"/>
  <c r="H69" i="37"/>
  <c r="G69" i="37"/>
  <c r="F69" i="37"/>
  <c r="E69" i="37"/>
  <c r="D69" i="37"/>
  <c r="N68" i="37"/>
  <c r="O68" i="37"/>
  <c r="N67" i="37"/>
  <c r="O67" i="37" s="1"/>
  <c r="N66" i="37"/>
  <c r="O66" i="37" s="1"/>
  <c r="M65" i="37"/>
  <c r="L65" i="37"/>
  <c r="K65" i="37"/>
  <c r="J65" i="37"/>
  <c r="I65" i="37"/>
  <c r="H65" i="37"/>
  <c r="G65" i="37"/>
  <c r="F65" i="37"/>
  <c r="E65" i="37"/>
  <c r="E71" i="37" s="1"/>
  <c r="D65" i="37"/>
  <c r="N64" i="37"/>
  <c r="O64" i="37" s="1"/>
  <c r="N63" i="37"/>
  <c r="O63" i="37"/>
  <c r="N62" i="37"/>
  <c r="O62" i="37"/>
  <c r="N61" i="37"/>
  <c r="O61" i="37" s="1"/>
  <c r="N60" i="37"/>
  <c r="O60" i="37"/>
  <c r="N59" i="37"/>
  <c r="O59" i="37" s="1"/>
  <c r="M58" i="37"/>
  <c r="L58" i="37"/>
  <c r="K58" i="37"/>
  <c r="J58" i="37"/>
  <c r="I58" i="37"/>
  <c r="H58" i="37"/>
  <c r="G58" i="37"/>
  <c r="F58" i="37"/>
  <c r="E58" i="37"/>
  <c r="D58" i="37"/>
  <c r="N58" i="37" s="1"/>
  <c r="O58" i="37" s="1"/>
  <c r="N57" i="37"/>
  <c r="O57" i="37" s="1"/>
  <c r="N56" i="37"/>
  <c r="O56" i="37" s="1"/>
  <c r="N55" i="37"/>
  <c r="O55" i="37"/>
  <c r="N54" i="37"/>
  <c r="O54" i="37"/>
  <c r="N53" i="37"/>
  <c r="O53" i="37" s="1"/>
  <c r="N52" i="37"/>
  <c r="O52" i="37"/>
  <c r="N51" i="37"/>
  <c r="O51" i="37" s="1"/>
  <c r="N50" i="37"/>
  <c r="O50" i="37" s="1"/>
  <c r="N49" i="37"/>
  <c r="O49" i="37"/>
  <c r="N48" i="37"/>
  <c r="O48" i="37"/>
  <c r="N47" i="37"/>
  <c r="O47" i="37" s="1"/>
  <c r="N46" i="37"/>
  <c r="O46" i="37"/>
  <c r="N45" i="37"/>
  <c r="O45" i="37" s="1"/>
  <c r="N44" i="37"/>
  <c r="O44" i="37" s="1"/>
  <c r="N43" i="37"/>
  <c r="O43" i="37"/>
  <c r="N42" i="37"/>
  <c r="O42" i="37"/>
  <c r="N41" i="37"/>
  <c r="O41" i="37" s="1"/>
  <c r="N40" i="37"/>
  <c r="O40" i="37"/>
  <c r="N39" i="37"/>
  <c r="O39" i="37" s="1"/>
  <c r="M38" i="37"/>
  <c r="L38" i="37"/>
  <c r="K38" i="37"/>
  <c r="J38" i="37"/>
  <c r="I38" i="37"/>
  <c r="H38" i="37"/>
  <c r="G38" i="37"/>
  <c r="F38" i="37"/>
  <c r="E38" i="37"/>
  <c r="D38" i="37"/>
  <c r="N37" i="37"/>
  <c r="O37" i="37" s="1"/>
  <c r="N36" i="37"/>
  <c r="O36" i="37" s="1"/>
  <c r="N35" i="37"/>
  <c r="O35" i="37"/>
  <c r="N34" i="37"/>
  <c r="O34" i="37"/>
  <c r="N33" i="37"/>
  <c r="O33" i="37" s="1"/>
  <c r="N32" i="37"/>
  <c r="O32" i="37"/>
  <c r="N31" i="37"/>
  <c r="O31" i="37" s="1"/>
  <c r="N30" i="37"/>
  <c r="O30" i="37" s="1"/>
  <c r="N29" i="37"/>
  <c r="O29" i="37"/>
  <c r="N28" i="37"/>
  <c r="O28" i="37"/>
  <c r="N27" i="37"/>
  <c r="O27" i="37" s="1"/>
  <c r="N26" i="37"/>
  <c r="O26" i="37"/>
  <c r="N25" i="37"/>
  <c r="O25" i="37" s="1"/>
  <c r="N24" i="37"/>
  <c r="O24" i="37" s="1"/>
  <c r="N23" i="37"/>
  <c r="O23" i="37"/>
  <c r="N22" i="37"/>
  <c r="O22" i="37"/>
  <c r="N21" i="37"/>
  <c r="O21" i="37" s="1"/>
  <c r="N20" i="37"/>
  <c r="O20" i="37"/>
  <c r="N19" i="37"/>
  <c r="O19" i="37" s="1"/>
  <c r="M18" i="37"/>
  <c r="M71" i="37" s="1"/>
  <c r="L18" i="37"/>
  <c r="K18" i="37"/>
  <c r="J18" i="37"/>
  <c r="I18" i="37"/>
  <c r="H18" i="37"/>
  <c r="G18" i="37"/>
  <c r="F18" i="37"/>
  <c r="E18" i="37"/>
  <c r="D18" i="37"/>
  <c r="D71" i="37" s="1"/>
  <c r="N17" i="37"/>
  <c r="O17" i="37" s="1"/>
  <c r="N16" i="37"/>
  <c r="O16" i="37" s="1"/>
  <c r="N15" i="37"/>
  <c r="O15" i="37"/>
  <c r="N14" i="37"/>
  <c r="O14" i="37"/>
  <c r="M13" i="37"/>
  <c r="L13" i="37"/>
  <c r="K13" i="37"/>
  <c r="J13" i="37"/>
  <c r="I13" i="37"/>
  <c r="H13" i="37"/>
  <c r="G13" i="37"/>
  <c r="G71" i="37" s="1"/>
  <c r="F13" i="37"/>
  <c r="E13" i="37"/>
  <c r="D13" i="37"/>
  <c r="N12" i="37"/>
  <c r="O12" i="37"/>
  <c r="N11" i="37"/>
  <c r="O11" i="37" s="1"/>
  <c r="N10" i="37"/>
  <c r="O10" i="37"/>
  <c r="N9" i="37"/>
  <c r="O9" i="37" s="1"/>
  <c r="N8" i="37"/>
  <c r="O8" i="37" s="1"/>
  <c r="N7" i="37"/>
  <c r="O7" i="37"/>
  <c r="N6" i="37"/>
  <c r="O6" i="37"/>
  <c r="M5" i="37"/>
  <c r="L5" i="37"/>
  <c r="K5" i="37"/>
  <c r="K71" i="37"/>
  <c r="J5" i="37"/>
  <c r="J71" i="37" s="1"/>
  <c r="I5" i="37"/>
  <c r="I71" i="37"/>
  <c r="H5" i="37"/>
  <c r="G5" i="37"/>
  <c r="F5" i="37"/>
  <c r="E5" i="37"/>
  <c r="D5" i="37"/>
  <c r="N81" i="36"/>
  <c r="O81" i="36"/>
  <c r="N80" i="36"/>
  <c r="O80" i="36" s="1"/>
  <c r="N79" i="36"/>
  <c r="O79" i="36"/>
  <c r="N78" i="36"/>
  <c r="O78" i="36" s="1"/>
  <c r="N77" i="36"/>
  <c r="O77" i="36" s="1"/>
  <c r="N76" i="36"/>
  <c r="O76" i="36" s="1"/>
  <c r="M75" i="36"/>
  <c r="L75" i="36"/>
  <c r="K75" i="36"/>
  <c r="K82" i="36" s="1"/>
  <c r="J75" i="36"/>
  <c r="I75" i="36"/>
  <c r="H75" i="36"/>
  <c r="G75" i="36"/>
  <c r="F75" i="36"/>
  <c r="E75" i="36"/>
  <c r="D75" i="36"/>
  <c r="N74" i="36"/>
  <c r="O74" i="36" s="1"/>
  <c r="N73" i="36"/>
  <c r="O73" i="36"/>
  <c r="N72" i="36"/>
  <c r="O72" i="36"/>
  <c r="N71" i="36"/>
  <c r="O71" i="36"/>
  <c r="N70" i="36"/>
  <c r="O70" i="36" s="1"/>
  <c r="N69" i="36"/>
  <c r="O69" i="36" s="1"/>
  <c r="N68" i="36"/>
  <c r="O68" i="36" s="1"/>
  <c r="N67" i="36"/>
  <c r="O67" i="36"/>
  <c r="N66" i="36"/>
  <c r="O66" i="36"/>
  <c r="N65" i="36"/>
  <c r="O65" i="36"/>
  <c r="M64" i="36"/>
  <c r="L64" i="36"/>
  <c r="K64" i="36"/>
  <c r="J64" i="36"/>
  <c r="I64" i="36"/>
  <c r="H64" i="36"/>
  <c r="G64" i="36"/>
  <c r="F64" i="36"/>
  <c r="E64" i="36"/>
  <c r="D64" i="36"/>
  <c r="N64" i="36" s="1"/>
  <c r="O64" i="36" s="1"/>
  <c r="N63" i="36"/>
  <c r="O63" i="36"/>
  <c r="N62" i="36"/>
  <c r="O62" i="36" s="1"/>
  <c r="N61" i="36"/>
  <c r="O61" i="36" s="1"/>
  <c r="N60" i="36"/>
  <c r="O60" i="36" s="1"/>
  <c r="N59" i="36"/>
  <c r="O59" i="36"/>
  <c r="N58" i="36"/>
  <c r="O58" i="36" s="1"/>
  <c r="M57" i="36"/>
  <c r="L57" i="36"/>
  <c r="K57" i="36"/>
  <c r="J57" i="36"/>
  <c r="I57" i="36"/>
  <c r="H57" i="36"/>
  <c r="G57" i="36"/>
  <c r="F57" i="36"/>
  <c r="E57" i="36"/>
  <c r="D57" i="36"/>
  <c r="N57" i="36" s="1"/>
  <c r="N56" i="36"/>
  <c r="O56" i="36" s="1"/>
  <c r="N55" i="36"/>
  <c r="O55" i="36" s="1"/>
  <c r="N54" i="36"/>
  <c r="O54" i="36"/>
  <c r="N53" i="36"/>
  <c r="O53" i="36"/>
  <c r="N52" i="36"/>
  <c r="O52" i="36" s="1"/>
  <c r="N51" i="36"/>
  <c r="O51" i="36"/>
  <c r="N50" i="36"/>
  <c r="O50" i="36" s="1"/>
  <c r="N49" i="36"/>
  <c r="O49" i="36" s="1"/>
  <c r="N48" i="36"/>
  <c r="O48" i="36"/>
  <c r="N47" i="36"/>
  <c r="O47" i="36"/>
  <c r="N46" i="36"/>
  <c r="O46" i="36" s="1"/>
  <c r="N45" i="36"/>
  <c r="O45" i="36"/>
  <c r="N44" i="36"/>
  <c r="O44" i="36" s="1"/>
  <c r="M43" i="36"/>
  <c r="L43" i="36"/>
  <c r="K43" i="36"/>
  <c r="J43" i="36"/>
  <c r="I43" i="36"/>
  <c r="H43" i="36"/>
  <c r="G43" i="36"/>
  <c r="F43" i="36"/>
  <c r="E43" i="36"/>
  <c r="D43" i="36"/>
  <c r="N43" i="36" s="1"/>
  <c r="O43" i="36" s="1"/>
  <c r="N42" i="36"/>
  <c r="O42" i="36"/>
  <c r="N41" i="36"/>
  <c r="O41" i="36" s="1"/>
  <c r="N40" i="36"/>
  <c r="O40" i="36" s="1"/>
  <c r="N39" i="36"/>
  <c r="O39" i="36" s="1"/>
  <c r="N38" i="36"/>
  <c r="O38" i="36"/>
  <c r="N37" i="36"/>
  <c r="O37" i="36" s="1"/>
  <c r="N36" i="36"/>
  <c r="O36" i="36"/>
  <c r="N35" i="36"/>
  <c r="O35" i="36" s="1"/>
  <c r="N34" i="36"/>
  <c r="O34" i="36" s="1"/>
  <c r="N33" i="36"/>
  <c r="O33" i="36" s="1"/>
  <c r="N32" i="36"/>
  <c r="O32" i="36"/>
  <c r="N31" i="36"/>
  <c r="O31" i="36"/>
  <c r="N30" i="36"/>
  <c r="O30" i="36"/>
  <c r="N29" i="36"/>
  <c r="O29" i="36" s="1"/>
  <c r="N28" i="36"/>
  <c r="O28" i="36" s="1"/>
  <c r="N27" i="36"/>
  <c r="O27" i="36" s="1"/>
  <c r="N26" i="36"/>
  <c r="O26" i="36"/>
  <c r="N25" i="36"/>
  <c r="O25" i="36"/>
  <c r="N24" i="36"/>
  <c r="O24" i="36"/>
  <c r="N23" i="36"/>
  <c r="O23" i="36" s="1"/>
  <c r="N22" i="36"/>
  <c r="O22" i="36" s="1"/>
  <c r="N21" i="36"/>
  <c r="O21" i="36" s="1"/>
  <c r="N20" i="36"/>
  <c r="O20" i="36"/>
  <c r="N19" i="36"/>
  <c r="O19" i="36"/>
  <c r="M18" i="36"/>
  <c r="L18" i="36"/>
  <c r="N18" i="36" s="1"/>
  <c r="O18" i="36" s="1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/>
  <c r="M14" i="36"/>
  <c r="L14" i="36"/>
  <c r="K14" i="36"/>
  <c r="J14" i="36"/>
  <c r="I14" i="36"/>
  <c r="H14" i="36"/>
  <c r="G14" i="36"/>
  <c r="F14" i="36"/>
  <c r="E14" i="36"/>
  <c r="E82" i="36" s="1"/>
  <c r="D14" i="36"/>
  <c r="N13" i="36"/>
  <c r="O13" i="36"/>
  <c r="N12" i="36"/>
  <c r="O12" i="36"/>
  <c r="N11" i="36"/>
  <c r="O11" i="36" s="1"/>
  <c r="N10" i="36"/>
  <c r="O10" i="36"/>
  <c r="N9" i="36"/>
  <c r="O9" i="36" s="1"/>
  <c r="N8" i="36"/>
  <c r="O8" i="36" s="1"/>
  <c r="N7" i="36"/>
  <c r="O7" i="36"/>
  <c r="N6" i="36"/>
  <c r="O6" i="36"/>
  <c r="M5" i="36"/>
  <c r="L5" i="36"/>
  <c r="K5" i="36"/>
  <c r="J5" i="36"/>
  <c r="J82" i="36" s="1"/>
  <c r="I5" i="36"/>
  <c r="I82" i="36" s="1"/>
  <c r="H5" i="36"/>
  <c r="H82" i="36" s="1"/>
  <c r="G5" i="36"/>
  <c r="F5" i="36"/>
  <c r="E5" i="36"/>
  <c r="D5" i="36"/>
  <c r="N5" i="36" s="1"/>
  <c r="O5" i="36" s="1"/>
  <c r="N71" i="35"/>
  <c r="O71" i="35" s="1"/>
  <c r="M70" i="35"/>
  <c r="L70" i="35"/>
  <c r="K70" i="35"/>
  <c r="J70" i="35"/>
  <c r="I70" i="35"/>
  <c r="H70" i="35"/>
  <c r="G70" i="35"/>
  <c r="F70" i="35"/>
  <c r="E70" i="35"/>
  <c r="D70" i="35"/>
  <c r="N69" i="35"/>
  <c r="O69" i="35"/>
  <c r="N68" i="35"/>
  <c r="O68" i="35"/>
  <c r="N67" i="35"/>
  <c r="O67" i="35" s="1"/>
  <c r="N66" i="35"/>
  <c r="O66" i="35" s="1"/>
  <c r="N65" i="35"/>
  <c r="O65" i="35"/>
  <c r="N64" i="35"/>
  <c r="O64" i="35"/>
  <c r="M63" i="35"/>
  <c r="L63" i="35"/>
  <c r="K63" i="35"/>
  <c r="J63" i="35"/>
  <c r="J72" i="35" s="1"/>
  <c r="I63" i="35"/>
  <c r="H63" i="35"/>
  <c r="G63" i="35"/>
  <c r="G72" i="35" s="1"/>
  <c r="F63" i="35"/>
  <c r="E63" i="35"/>
  <c r="D63" i="35"/>
  <c r="N62" i="35"/>
  <c r="O62" i="35" s="1"/>
  <c r="N61" i="35"/>
  <c r="O61" i="35"/>
  <c r="N60" i="35"/>
  <c r="O60" i="35" s="1"/>
  <c r="N59" i="35"/>
  <c r="O59" i="35" s="1"/>
  <c r="M58" i="35"/>
  <c r="L58" i="35"/>
  <c r="K58" i="35"/>
  <c r="J58" i="35"/>
  <c r="I58" i="35"/>
  <c r="H58" i="35"/>
  <c r="G58" i="35"/>
  <c r="F58" i="35"/>
  <c r="E58" i="35"/>
  <c r="D58" i="35"/>
  <c r="N57" i="35"/>
  <c r="O57" i="35" s="1"/>
  <c r="N56" i="35"/>
  <c r="O56" i="35" s="1"/>
  <c r="N55" i="35"/>
  <c r="O55" i="35" s="1"/>
  <c r="N54" i="35"/>
  <c r="O54" i="35"/>
  <c r="N53" i="35"/>
  <c r="O53" i="35"/>
  <c r="N52" i="35"/>
  <c r="O52" i="35" s="1"/>
  <c r="N51" i="35"/>
  <c r="O51" i="35" s="1"/>
  <c r="N50" i="35"/>
  <c r="O50" i="35" s="1"/>
  <c r="N49" i="35"/>
  <c r="O49" i="35" s="1"/>
  <c r="N48" i="35"/>
  <c r="O48" i="35"/>
  <c r="N47" i="35"/>
  <c r="O47" i="35"/>
  <c r="N46" i="35"/>
  <c r="O46" i="35" s="1"/>
  <c r="N45" i="35"/>
  <c r="O45" i="35" s="1"/>
  <c r="N44" i="35"/>
  <c r="O44" i="35"/>
  <c r="N43" i="35"/>
  <c r="O43" i="35"/>
  <c r="N42" i="35"/>
  <c r="O42" i="35"/>
  <c r="M41" i="35"/>
  <c r="L41" i="35"/>
  <c r="L72" i="35" s="1"/>
  <c r="K41" i="35"/>
  <c r="K72" i="35" s="1"/>
  <c r="J41" i="35"/>
  <c r="I41" i="35"/>
  <c r="H41" i="35"/>
  <c r="G41" i="35"/>
  <c r="F41" i="35"/>
  <c r="N41" i="35" s="1"/>
  <c r="O41" i="35" s="1"/>
  <c r="E41" i="35"/>
  <c r="D41" i="35"/>
  <c r="N40" i="35"/>
  <c r="O40" i="35"/>
  <c r="N39" i="35"/>
  <c r="O39" i="35" s="1"/>
  <c r="N38" i="35"/>
  <c r="O38" i="35"/>
  <c r="N37" i="35"/>
  <c r="O37" i="35"/>
  <c r="N36" i="35"/>
  <c r="O36" i="35"/>
  <c r="N35" i="35"/>
  <c r="O35" i="35"/>
  <c r="N34" i="35"/>
  <c r="O34" i="35"/>
  <c r="N33" i="35"/>
  <c r="O33" i="35" s="1"/>
  <c r="N32" i="35"/>
  <c r="O32" i="35"/>
  <c r="N31" i="35"/>
  <c r="O31" i="35"/>
  <c r="N30" i="35"/>
  <c r="O30" i="35"/>
  <c r="N29" i="35"/>
  <c r="O29" i="35"/>
  <c r="N28" i="35"/>
  <c r="O28" i="35"/>
  <c r="N27" i="35"/>
  <c r="O27" i="35" s="1"/>
  <c r="N26" i="35"/>
  <c r="O26" i="35"/>
  <c r="N25" i="35"/>
  <c r="O25" i="35"/>
  <c r="N24" i="35"/>
  <c r="O24" i="35"/>
  <c r="N23" i="35"/>
  <c r="O23" i="35"/>
  <c r="N22" i="35"/>
  <c r="O22" i="35"/>
  <c r="N21" i="35"/>
  <c r="O21" i="35" s="1"/>
  <c r="N20" i="35"/>
  <c r="O20" i="35"/>
  <c r="M19" i="35"/>
  <c r="L19" i="35"/>
  <c r="K19" i="35"/>
  <c r="J19" i="35"/>
  <c r="I19" i="35"/>
  <c r="H19" i="35"/>
  <c r="G19" i="35"/>
  <c r="F19" i="35"/>
  <c r="E19" i="35"/>
  <c r="N19" i="35" s="1"/>
  <c r="O19" i="35" s="1"/>
  <c r="D19" i="35"/>
  <c r="N18" i="35"/>
  <c r="O18" i="35"/>
  <c r="N17" i="35"/>
  <c r="O17" i="35"/>
  <c r="N16" i="35"/>
  <c r="O16" i="35"/>
  <c r="N15" i="35"/>
  <c r="O15" i="35"/>
  <c r="N14" i="35"/>
  <c r="O14" i="35"/>
  <c r="M13" i="35"/>
  <c r="N13" i="35" s="1"/>
  <c r="O13" i="35" s="1"/>
  <c r="L13" i="35"/>
  <c r="K13" i="35"/>
  <c r="J13" i="35"/>
  <c r="I13" i="35"/>
  <c r="H13" i="35"/>
  <c r="G13" i="35"/>
  <c r="F13" i="35"/>
  <c r="E13" i="35"/>
  <c r="D13" i="35"/>
  <c r="N12" i="35"/>
  <c r="O12" i="35"/>
  <c r="N11" i="35"/>
  <c r="O11" i="35" s="1"/>
  <c r="N10" i="35"/>
  <c r="O10" i="35"/>
  <c r="N9" i="35"/>
  <c r="O9" i="35"/>
  <c r="N8" i="35"/>
  <c r="O8" i="35"/>
  <c r="N7" i="35"/>
  <c r="O7" i="35"/>
  <c r="N6" i="35"/>
  <c r="O6" i="35"/>
  <c r="M5" i="35"/>
  <c r="M72" i="35" s="1"/>
  <c r="L5" i="35"/>
  <c r="K5" i="35"/>
  <c r="J5" i="35"/>
  <c r="I5" i="35"/>
  <c r="I72" i="35" s="1"/>
  <c r="H5" i="35"/>
  <c r="H72" i="35"/>
  <c r="G5" i="35"/>
  <c r="F5" i="35"/>
  <c r="F72" i="35" s="1"/>
  <c r="E5" i="35"/>
  <c r="E72" i="35" s="1"/>
  <c r="D5" i="35"/>
  <c r="N5" i="35" s="1"/>
  <c r="O5" i="35" s="1"/>
  <c r="N85" i="34"/>
  <c r="O85" i="34"/>
  <c r="M84" i="34"/>
  <c r="L84" i="34"/>
  <c r="K84" i="34"/>
  <c r="J84" i="34"/>
  <c r="I84" i="34"/>
  <c r="H84" i="34"/>
  <c r="G84" i="34"/>
  <c r="F84" i="34"/>
  <c r="E84" i="34"/>
  <c r="N84" i="34" s="1"/>
  <c r="O84" i="34" s="1"/>
  <c r="D84" i="34"/>
  <c r="N83" i="34"/>
  <c r="O83" i="34"/>
  <c r="N82" i="34"/>
  <c r="O82" i="34"/>
  <c r="N81" i="34"/>
  <c r="O81" i="34"/>
  <c r="N80" i="34"/>
  <c r="O80" i="34"/>
  <c r="N79" i="34"/>
  <c r="O79" i="34" s="1"/>
  <c r="N78" i="34"/>
  <c r="O78" i="34"/>
  <c r="M77" i="34"/>
  <c r="L77" i="34"/>
  <c r="K77" i="34"/>
  <c r="J77" i="34"/>
  <c r="I77" i="34"/>
  <c r="H77" i="34"/>
  <c r="G77" i="34"/>
  <c r="F77" i="34"/>
  <c r="E77" i="34"/>
  <c r="N77" i="34" s="1"/>
  <c r="O77" i="34" s="1"/>
  <c r="D77" i="34"/>
  <c r="N76" i="34"/>
  <c r="O76" i="34"/>
  <c r="N75" i="34"/>
  <c r="O75" i="34"/>
  <c r="N74" i="34"/>
  <c r="O74" i="34"/>
  <c r="N73" i="34"/>
  <c r="O73" i="34"/>
  <c r="N72" i="34"/>
  <c r="O72" i="34" s="1"/>
  <c r="N71" i="34"/>
  <c r="O71" i="34"/>
  <c r="M70" i="34"/>
  <c r="L70" i="34"/>
  <c r="K70" i="34"/>
  <c r="J70" i="34"/>
  <c r="I70" i="34"/>
  <c r="H70" i="34"/>
  <c r="G70" i="34"/>
  <c r="G86" i="34" s="1"/>
  <c r="F70" i="34"/>
  <c r="E70" i="34"/>
  <c r="D70" i="34"/>
  <c r="N70" i="34" s="1"/>
  <c r="O70" i="34" s="1"/>
  <c r="N69" i="34"/>
  <c r="O69" i="34"/>
  <c r="N68" i="34"/>
  <c r="O68" i="34"/>
  <c r="N67" i="34"/>
  <c r="O67" i="34"/>
  <c r="N66" i="34"/>
  <c r="O66" i="34"/>
  <c r="N65" i="34"/>
  <c r="O65" i="34" s="1"/>
  <c r="N64" i="34"/>
  <c r="O64" i="34"/>
  <c r="N63" i="34"/>
  <c r="O63" i="34"/>
  <c r="N62" i="34"/>
  <c r="O62" i="34"/>
  <c r="N61" i="34"/>
  <c r="O61" i="34"/>
  <c r="N60" i="34"/>
  <c r="O60" i="34"/>
  <c r="N59" i="34"/>
  <c r="O59" i="34" s="1"/>
  <c r="N58" i="34"/>
  <c r="O58" i="34"/>
  <c r="N57" i="34"/>
  <c r="O57" i="34"/>
  <c r="N56" i="34"/>
  <c r="O56" i="34"/>
  <c r="N55" i="34"/>
  <c r="O55" i="34"/>
  <c r="N54" i="34"/>
  <c r="O54" i="34"/>
  <c r="N53" i="34"/>
  <c r="O53" i="34" s="1"/>
  <c r="N52" i="34"/>
  <c r="O52" i="34"/>
  <c r="N51" i="34"/>
  <c r="O51" i="34"/>
  <c r="N50" i="34"/>
  <c r="O50" i="34"/>
  <c r="N49" i="34"/>
  <c r="O49" i="34"/>
  <c r="N48" i="34"/>
  <c r="O48" i="34"/>
  <c r="N47" i="34"/>
  <c r="O47" i="34" s="1"/>
  <c r="M46" i="34"/>
  <c r="L46" i="34"/>
  <c r="K46" i="34"/>
  <c r="J46" i="34"/>
  <c r="I46" i="34"/>
  <c r="H46" i="34"/>
  <c r="G46" i="34"/>
  <c r="F46" i="34"/>
  <c r="F86" i="34"/>
  <c r="E46" i="34"/>
  <c r="N46" i="34" s="1"/>
  <c r="O46" i="34" s="1"/>
  <c r="D46" i="34"/>
  <c r="N45" i="34"/>
  <c r="O45" i="34"/>
  <c r="N44" i="34"/>
  <c r="O44" i="34"/>
  <c r="N43" i="34"/>
  <c r="O43" i="34"/>
  <c r="N42" i="34"/>
  <c r="O42" i="34"/>
  <c r="N41" i="34"/>
  <c r="O41" i="34"/>
  <c r="N40" i="34"/>
  <c r="O40" i="34" s="1"/>
  <c r="N39" i="34"/>
  <c r="O39" i="34"/>
  <c r="N38" i="34"/>
  <c r="O38" i="34"/>
  <c r="N37" i="34"/>
  <c r="O37" i="34"/>
  <c r="N36" i="34"/>
  <c r="O36" i="34"/>
  <c r="N35" i="34"/>
  <c r="O35" i="34"/>
  <c r="N34" i="34"/>
  <c r="O34" i="34" s="1"/>
  <c r="N33" i="34"/>
  <c r="O33" i="34"/>
  <c r="N32" i="34"/>
  <c r="O32" i="34"/>
  <c r="N31" i="34"/>
  <c r="O31" i="34"/>
  <c r="N30" i="34"/>
  <c r="O30" i="34"/>
  <c r="N29" i="34"/>
  <c r="O29" i="34"/>
  <c r="N28" i="34"/>
  <c r="O28" i="34" s="1"/>
  <c r="N27" i="34"/>
  <c r="O27" i="34"/>
  <c r="N26" i="34"/>
  <c r="O26" i="34"/>
  <c r="N25" i="34"/>
  <c r="O25" i="34"/>
  <c r="N24" i="34"/>
  <c r="O24" i="34"/>
  <c r="N23" i="34"/>
  <c r="O23" i="34"/>
  <c r="N22" i="34"/>
  <c r="O22" i="34" s="1"/>
  <c r="M21" i="34"/>
  <c r="L21" i="34"/>
  <c r="K21" i="34"/>
  <c r="J21" i="34"/>
  <c r="I21" i="34"/>
  <c r="H21" i="34"/>
  <c r="G21" i="34"/>
  <c r="F21" i="34"/>
  <c r="E21" i="34"/>
  <c r="N21" i="34"/>
  <c r="O21" i="34" s="1"/>
  <c r="D21" i="34"/>
  <c r="N20" i="34"/>
  <c r="O20" i="34" s="1"/>
  <c r="N19" i="34"/>
  <c r="O19" i="34" s="1"/>
  <c r="N18" i="34"/>
  <c r="O18" i="34" s="1"/>
  <c r="N17" i="34"/>
  <c r="O17" i="34" s="1"/>
  <c r="N16" i="34"/>
  <c r="O16" i="34"/>
  <c r="N15" i="34"/>
  <c r="O15" i="34"/>
  <c r="M14" i="34"/>
  <c r="L14" i="34"/>
  <c r="K14" i="34"/>
  <c r="K86" i="34" s="1"/>
  <c r="J14" i="34"/>
  <c r="J86" i="34" s="1"/>
  <c r="I14" i="34"/>
  <c r="H14" i="34"/>
  <c r="G14" i="34"/>
  <c r="F14" i="34"/>
  <c r="E14" i="34"/>
  <c r="E86" i="34" s="1"/>
  <c r="D14" i="34"/>
  <c r="D86" i="34" s="1"/>
  <c r="N13" i="34"/>
  <c r="O13" i="34"/>
  <c r="N12" i="34"/>
  <c r="O12" i="34" s="1"/>
  <c r="N11" i="34"/>
  <c r="O11" i="34" s="1"/>
  <c r="N10" i="34"/>
  <c r="O10" i="34" s="1"/>
  <c r="N9" i="34"/>
  <c r="O9" i="34" s="1"/>
  <c r="N8" i="34"/>
  <c r="O8" i="34"/>
  <c r="N7" i="34"/>
  <c r="O7" i="34"/>
  <c r="N6" i="34"/>
  <c r="O6" i="34" s="1"/>
  <c r="M5" i="34"/>
  <c r="M86" i="34" s="1"/>
  <c r="L5" i="34"/>
  <c r="K5" i="34"/>
  <c r="J5" i="34"/>
  <c r="I5" i="34"/>
  <c r="I86" i="34" s="1"/>
  <c r="H5" i="34"/>
  <c r="H86" i="34" s="1"/>
  <c r="G5" i="34"/>
  <c r="F5" i="34"/>
  <c r="N5" i="34" s="1"/>
  <c r="O5" i="34" s="1"/>
  <c r="E5" i="34"/>
  <c r="D5" i="34"/>
  <c r="E41" i="33"/>
  <c r="F41" i="33"/>
  <c r="G41" i="33"/>
  <c r="H41" i="33"/>
  <c r="I41" i="33"/>
  <c r="J41" i="33"/>
  <c r="K41" i="33"/>
  <c r="L41" i="33"/>
  <c r="M41" i="33"/>
  <c r="D41" i="33"/>
  <c r="N41" i="33" s="1"/>
  <c r="O41" i="33" s="1"/>
  <c r="E17" i="33"/>
  <c r="F17" i="33"/>
  <c r="N17" i="33" s="1"/>
  <c r="O17" i="33" s="1"/>
  <c r="G17" i="33"/>
  <c r="H17" i="33"/>
  <c r="I17" i="33"/>
  <c r="J17" i="33"/>
  <c r="J97" i="33" s="1"/>
  <c r="K17" i="33"/>
  <c r="L17" i="33"/>
  <c r="M17" i="33"/>
  <c r="D17" i="33"/>
  <c r="E12" i="33"/>
  <c r="E97" i="33" s="1"/>
  <c r="F12" i="33"/>
  <c r="F97" i="33" s="1"/>
  <c r="G12" i="33"/>
  <c r="H12" i="33"/>
  <c r="N12" i="33" s="1"/>
  <c r="O12" i="33" s="1"/>
  <c r="I12" i="33"/>
  <c r="I97" i="33" s="1"/>
  <c r="J12" i="33"/>
  <c r="K12" i="33"/>
  <c r="K97" i="33" s="1"/>
  <c r="L12" i="33"/>
  <c r="M12" i="33"/>
  <c r="D12" i="33"/>
  <c r="E5" i="33"/>
  <c r="F5" i="33"/>
  <c r="G5" i="33"/>
  <c r="G97" i="33" s="1"/>
  <c r="H5" i="33"/>
  <c r="H97" i="33" s="1"/>
  <c r="I5" i="33"/>
  <c r="J5" i="33"/>
  <c r="K5" i="33"/>
  <c r="L5" i="33"/>
  <c r="L97" i="33" s="1"/>
  <c r="M5" i="33"/>
  <c r="D5" i="33"/>
  <c r="E89" i="33"/>
  <c r="F89" i="33"/>
  <c r="G89" i="33"/>
  <c r="H89" i="33"/>
  <c r="I89" i="33"/>
  <c r="J89" i="33"/>
  <c r="K89" i="33"/>
  <c r="L89" i="33"/>
  <c r="M89" i="33"/>
  <c r="D89" i="33"/>
  <c r="N91" i="33"/>
  <c r="O91" i="33" s="1"/>
  <c r="N92" i="33"/>
  <c r="O92" i="33" s="1"/>
  <c r="N93" i="33"/>
  <c r="O93" i="33"/>
  <c r="N94" i="33"/>
  <c r="O94" i="33"/>
  <c r="N95" i="33"/>
  <c r="O95" i="33" s="1"/>
  <c r="N96" i="33"/>
  <c r="O96" i="33" s="1"/>
  <c r="N90" i="33"/>
  <c r="O90" i="33" s="1"/>
  <c r="N84" i="33"/>
  <c r="O84" i="33" s="1"/>
  <c r="N85" i="33"/>
  <c r="O85" i="33"/>
  <c r="N86" i="33"/>
  <c r="O86" i="33"/>
  <c r="N87" i="33"/>
  <c r="N88" i="33"/>
  <c r="O88" i="33"/>
  <c r="N83" i="33"/>
  <c r="O83" i="33"/>
  <c r="E82" i="33"/>
  <c r="F82" i="33"/>
  <c r="G82" i="33"/>
  <c r="H82" i="33"/>
  <c r="N82" i="33" s="1"/>
  <c r="O82" i="33" s="1"/>
  <c r="I82" i="33"/>
  <c r="J82" i="33"/>
  <c r="K82" i="33"/>
  <c r="L82" i="33"/>
  <c r="M82" i="33"/>
  <c r="D82" i="33"/>
  <c r="E74" i="33"/>
  <c r="F74" i="33"/>
  <c r="N74" i="33" s="1"/>
  <c r="O74" i="33" s="1"/>
  <c r="G74" i="33"/>
  <c r="H74" i="33"/>
  <c r="I74" i="33"/>
  <c r="J74" i="33"/>
  <c r="K74" i="33"/>
  <c r="L74" i="33"/>
  <c r="M74" i="33"/>
  <c r="D74" i="33"/>
  <c r="N76" i="33"/>
  <c r="O76" i="33" s="1"/>
  <c r="N77" i="33"/>
  <c r="O77" i="33" s="1"/>
  <c r="N78" i="33"/>
  <c r="O78" i="33" s="1"/>
  <c r="N79" i="33"/>
  <c r="O79" i="33"/>
  <c r="N80" i="33"/>
  <c r="O80" i="33"/>
  <c r="N81" i="33"/>
  <c r="O81" i="33" s="1"/>
  <c r="N75" i="33"/>
  <c r="O75" i="33" s="1"/>
  <c r="N69" i="33"/>
  <c r="O69" i="33" s="1"/>
  <c r="N70" i="33"/>
  <c r="O70" i="33" s="1"/>
  <c r="N71" i="33"/>
  <c r="O71" i="33"/>
  <c r="N72" i="33"/>
  <c r="O72" i="33"/>
  <c r="N68" i="33"/>
  <c r="O68" i="33" s="1"/>
  <c r="N67" i="33"/>
  <c r="O67" i="33" s="1"/>
  <c r="N66" i="33"/>
  <c r="O66" i="33" s="1"/>
  <c r="N65" i="33"/>
  <c r="O65" i="33" s="1"/>
  <c r="N64" i="33"/>
  <c r="O64" i="33"/>
  <c r="N63" i="33"/>
  <c r="O63" i="33"/>
  <c r="N62" i="33"/>
  <c r="O62" i="33" s="1"/>
  <c r="N61" i="33"/>
  <c r="O61" i="33" s="1"/>
  <c r="N60" i="33"/>
  <c r="O60" i="33" s="1"/>
  <c r="N59" i="33"/>
  <c r="O59" i="33" s="1"/>
  <c r="N58" i="33"/>
  <c r="O58" i="33"/>
  <c r="N57" i="33"/>
  <c r="O57" i="33"/>
  <c r="N56" i="33"/>
  <c r="O56" i="33" s="1"/>
  <c r="N55" i="33"/>
  <c r="O55" i="33" s="1"/>
  <c r="N43" i="33"/>
  <c r="O43" i="33" s="1"/>
  <c r="N44" i="33"/>
  <c r="O44" i="33" s="1"/>
  <c r="N45" i="33"/>
  <c r="O45" i="33"/>
  <c r="N46" i="33"/>
  <c r="O46" i="33"/>
  <c r="N47" i="33"/>
  <c r="O47" i="33" s="1"/>
  <c r="N48" i="33"/>
  <c r="O48" i="33" s="1"/>
  <c r="N49" i="33"/>
  <c r="O49" i="33" s="1"/>
  <c r="N50" i="33"/>
  <c r="O50" i="33" s="1"/>
  <c r="N51" i="33"/>
  <c r="O51" i="33"/>
  <c r="N52" i="33"/>
  <c r="O52" i="33"/>
  <c r="N53" i="33"/>
  <c r="O53" i="33" s="1"/>
  <c r="N54" i="33"/>
  <c r="O54" i="33" s="1"/>
  <c r="N73" i="33"/>
  <c r="O73" i="33" s="1"/>
  <c r="N42" i="33"/>
  <c r="O42" i="33" s="1"/>
  <c r="O87" i="33"/>
  <c r="N14" i="33"/>
  <c r="O14" i="33" s="1"/>
  <c r="N15" i="33"/>
  <c r="O15" i="33"/>
  <c r="N16" i="33"/>
  <c r="O16" i="33"/>
  <c r="N7" i="33"/>
  <c r="O7" i="33"/>
  <c r="N8" i="33"/>
  <c r="O8" i="33"/>
  <c r="N9" i="33"/>
  <c r="O9" i="33"/>
  <c r="N10" i="33"/>
  <c r="O10" i="33" s="1"/>
  <c r="N11" i="33"/>
  <c r="O11" i="33"/>
  <c r="N6" i="33"/>
  <c r="O6" i="33"/>
  <c r="N40" i="33"/>
  <c r="O40" i="33"/>
  <c r="N39" i="33"/>
  <c r="O39" i="33"/>
  <c r="N36" i="33"/>
  <c r="O36" i="33"/>
  <c r="N37" i="33"/>
  <c r="O37" i="33" s="1"/>
  <c r="N38" i="33"/>
  <c r="O38" i="33"/>
  <c r="N23" i="33"/>
  <c r="O23" i="33"/>
  <c r="N24" i="33"/>
  <c r="O24" i="33"/>
  <c r="N25" i="33"/>
  <c r="O25" i="33"/>
  <c r="N26" i="33"/>
  <c r="O26" i="33"/>
  <c r="N27" i="33"/>
  <c r="O27" i="33" s="1"/>
  <c r="N28" i="33"/>
  <c r="O28" i="33"/>
  <c r="N29" i="33"/>
  <c r="O29" i="33"/>
  <c r="N30" i="33"/>
  <c r="O30" i="33"/>
  <c r="N31" i="33"/>
  <c r="O31" i="33"/>
  <c r="N32" i="33"/>
  <c r="O32" i="33"/>
  <c r="N33" i="33"/>
  <c r="O33" i="33" s="1"/>
  <c r="N34" i="33"/>
  <c r="O34" i="33"/>
  <c r="N35" i="33"/>
  <c r="O35" i="33"/>
  <c r="N19" i="33"/>
  <c r="O19" i="33"/>
  <c r="N20" i="33"/>
  <c r="O20" i="33"/>
  <c r="N21" i="33"/>
  <c r="O21" i="33"/>
  <c r="N22" i="33"/>
  <c r="O22" i="33" s="1"/>
  <c r="N18" i="33"/>
  <c r="O18" i="33"/>
  <c r="N13" i="33"/>
  <c r="O13" i="33"/>
  <c r="M82" i="36"/>
  <c r="O57" i="36"/>
  <c r="N75" i="36"/>
  <c r="O75" i="36"/>
  <c r="H71" i="37"/>
  <c r="L71" i="37"/>
  <c r="N69" i="37"/>
  <c r="O69" i="37" s="1"/>
  <c r="F71" i="37"/>
  <c r="N65" i="37"/>
  <c r="O65" i="37" s="1"/>
  <c r="N38" i="37"/>
  <c r="O38" i="37"/>
  <c r="N5" i="37"/>
  <c r="O5" i="37" s="1"/>
  <c r="F107" i="38"/>
  <c r="N107" i="38" s="1"/>
  <c r="O107" i="38" s="1"/>
  <c r="N5" i="38"/>
  <c r="O5" i="38" s="1"/>
  <c r="I107" i="38"/>
  <c r="E107" i="38"/>
  <c r="I104" i="39"/>
  <c r="M104" i="39"/>
  <c r="K104" i="39"/>
  <c r="N102" i="39"/>
  <c r="O102" i="39"/>
  <c r="N5" i="39"/>
  <c r="O5" i="39"/>
  <c r="E104" i="39"/>
  <c r="K106" i="40"/>
  <c r="I106" i="40"/>
  <c r="J106" i="40"/>
  <c r="G106" i="40"/>
  <c r="O48" i="40"/>
  <c r="D97" i="33"/>
  <c r="F82" i="36"/>
  <c r="D82" i="36"/>
  <c r="N14" i="36"/>
  <c r="O14" i="36" s="1"/>
  <c r="L82" i="36"/>
  <c r="G107" i="38"/>
  <c r="N58" i="35"/>
  <c r="O58" i="35" s="1"/>
  <c r="N14" i="40"/>
  <c r="O14" i="40"/>
  <c r="D106" i="40"/>
  <c r="M97" i="33"/>
  <c r="D107" i="38"/>
  <c r="F104" i="39"/>
  <c r="N14" i="39"/>
  <c r="O14" i="39"/>
  <c r="F106" i="40"/>
  <c r="N5" i="40"/>
  <c r="O5" i="40" s="1"/>
  <c r="M107" i="38"/>
  <c r="N14" i="38"/>
  <c r="O14" i="38"/>
  <c r="N89" i="33"/>
  <c r="O89" i="33" s="1"/>
  <c r="L86" i="34"/>
  <c r="G82" i="36"/>
  <c r="N5" i="33"/>
  <c r="O5" i="33" s="1"/>
  <c r="N21" i="38"/>
  <c r="O21" i="38"/>
  <c r="H97" i="41"/>
  <c r="J97" i="41"/>
  <c r="K97" i="41"/>
  <c r="F97" i="41"/>
  <c r="N75" i="41"/>
  <c r="O75" i="41" s="1"/>
  <c r="G97" i="41"/>
  <c r="N84" i="41"/>
  <c r="O84" i="41"/>
  <c r="N43" i="41"/>
  <c r="O43" i="41"/>
  <c r="N17" i="41"/>
  <c r="O17" i="41"/>
  <c r="N5" i="41"/>
  <c r="O5" i="41"/>
  <c r="D97" i="41"/>
  <c r="E97" i="41"/>
  <c r="L87" i="43"/>
  <c r="N87" i="43" s="1"/>
  <c r="O87" i="43" s="1"/>
  <c r="I87" i="43"/>
  <c r="M87" i="43"/>
  <c r="H87" i="43"/>
  <c r="J87" i="43"/>
  <c r="N16" i="43"/>
  <c r="O16" i="43" s="1"/>
  <c r="K87" i="43"/>
  <c r="N80" i="43"/>
  <c r="O80" i="43"/>
  <c r="N71" i="43"/>
  <c r="O71" i="43"/>
  <c r="N67" i="43"/>
  <c r="O67" i="43" s="1"/>
  <c r="N43" i="43"/>
  <c r="O43" i="43"/>
  <c r="G87" i="43"/>
  <c r="F87" i="43"/>
  <c r="N19" i="43"/>
  <c r="O19" i="43"/>
  <c r="D87" i="43"/>
  <c r="N5" i="43"/>
  <c r="O5" i="43" s="1"/>
  <c r="E87" i="43"/>
  <c r="L107" i="42"/>
  <c r="M107" i="42"/>
  <c r="N14" i="42"/>
  <c r="O14" i="42" s="1"/>
  <c r="F107" i="42"/>
  <c r="N98" i="42"/>
  <c r="O98" i="42"/>
  <c r="H107" i="42"/>
  <c r="J107" i="42"/>
  <c r="N87" i="42"/>
  <c r="O87" i="42"/>
  <c r="G107" i="42"/>
  <c r="I107" i="42"/>
  <c r="N47" i="42"/>
  <c r="O47" i="42"/>
  <c r="D107" i="42"/>
  <c r="N22" i="42"/>
  <c r="O22" i="42" s="1"/>
  <c r="E107" i="42"/>
  <c r="N107" i="42" s="1"/>
  <c r="O107" i="42" s="1"/>
  <c r="N5" i="42"/>
  <c r="O5" i="42" s="1"/>
  <c r="N14" i="44"/>
  <c r="O14" i="44"/>
  <c r="K104" i="44"/>
  <c r="L104" i="44"/>
  <c r="J104" i="44"/>
  <c r="M104" i="44"/>
  <c r="H104" i="44"/>
  <c r="N102" i="44"/>
  <c r="O102" i="44"/>
  <c r="N95" i="44"/>
  <c r="O95" i="44"/>
  <c r="F104" i="44"/>
  <c r="I104" i="44"/>
  <c r="N82" i="44"/>
  <c r="O82" i="44" s="1"/>
  <c r="G104" i="44"/>
  <c r="E104" i="44"/>
  <c r="N44" i="44"/>
  <c r="O44" i="44" s="1"/>
  <c r="N21" i="44"/>
  <c r="O21" i="44"/>
  <c r="N5" i="44"/>
  <c r="O5" i="44"/>
  <c r="D104" i="44"/>
  <c r="N104" i="44" s="1"/>
  <c r="O104" i="44" s="1"/>
  <c r="J108" i="45"/>
  <c r="I108" i="45"/>
  <c r="N106" i="45"/>
  <c r="O106" i="45"/>
  <c r="K108" i="45"/>
  <c r="L108" i="45"/>
  <c r="M108" i="45"/>
  <c r="H108" i="45"/>
  <c r="N5" i="45"/>
  <c r="O5" i="45"/>
  <c r="F108" i="45"/>
  <c r="N98" i="45"/>
  <c r="O98" i="45" s="1"/>
  <c r="G108" i="45"/>
  <c r="N85" i="45"/>
  <c r="O85" i="45"/>
  <c r="N47" i="45"/>
  <c r="O47" i="45"/>
  <c r="D108" i="45"/>
  <c r="N108" i="45" s="1"/>
  <c r="O108" i="45" s="1"/>
  <c r="N21" i="45"/>
  <c r="O21" i="45"/>
  <c r="E108" i="45"/>
  <c r="N13" i="45"/>
  <c r="O13" i="45"/>
  <c r="K117" i="46"/>
  <c r="J117" i="46"/>
  <c r="L117" i="46"/>
  <c r="M117" i="46"/>
  <c r="N115" i="46"/>
  <c r="O115" i="46" s="1"/>
  <c r="N107" i="46"/>
  <c r="O107" i="46"/>
  <c r="N94" i="46"/>
  <c r="O94" i="46"/>
  <c r="F117" i="46"/>
  <c r="H117" i="46"/>
  <c r="N55" i="46"/>
  <c r="O55" i="46"/>
  <c r="E117" i="46"/>
  <c r="I117" i="46"/>
  <c r="N24" i="46"/>
  <c r="O24" i="46" s="1"/>
  <c r="N14" i="46"/>
  <c r="O14" i="46"/>
  <c r="G117" i="46"/>
  <c r="N5" i="46"/>
  <c r="O5" i="46" s="1"/>
  <c r="D117" i="46"/>
  <c r="N117" i="46" s="1"/>
  <c r="O117" i="46" s="1"/>
  <c r="K118" i="47"/>
  <c r="L118" i="47"/>
  <c r="M118" i="47"/>
  <c r="J118" i="47"/>
  <c r="N115" i="47"/>
  <c r="O115" i="47"/>
  <c r="H118" i="47"/>
  <c r="G118" i="47"/>
  <c r="N107" i="47"/>
  <c r="O107" i="47"/>
  <c r="N95" i="47"/>
  <c r="O95" i="47"/>
  <c r="I118" i="47"/>
  <c r="N54" i="47"/>
  <c r="O54" i="47"/>
  <c r="N24" i="47"/>
  <c r="O24" i="47"/>
  <c r="D118" i="47"/>
  <c r="N118" i="47" s="1"/>
  <c r="O118" i="47" s="1"/>
  <c r="E118" i="47"/>
  <c r="F118" i="47"/>
  <c r="N15" i="47"/>
  <c r="O15" i="47"/>
  <c r="N5" i="47"/>
  <c r="O5" i="47"/>
  <c r="O113" i="49"/>
  <c r="P113" i="49" s="1"/>
  <c r="O104" i="49"/>
  <c r="P104" i="49"/>
  <c r="O93" i="49"/>
  <c r="P93" i="49"/>
  <c r="O50" i="49"/>
  <c r="P50" i="49"/>
  <c r="O23" i="49"/>
  <c r="P23" i="49"/>
  <c r="I115" i="49"/>
  <c r="N115" i="49"/>
  <c r="G115" i="49"/>
  <c r="O15" i="49"/>
  <c r="P15" i="49"/>
  <c r="K115" i="49"/>
  <c r="H115" i="49"/>
  <c r="J115" i="49"/>
  <c r="L115" i="49"/>
  <c r="E115" i="49"/>
  <c r="M115" i="49"/>
  <c r="D115" i="49"/>
  <c r="O5" i="49"/>
  <c r="P5" i="49"/>
  <c r="O110" i="50" l="1"/>
  <c r="P110" i="50" s="1"/>
  <c r="N71" i="37"/>
  <c r="O71" i="37" s="1"/>
  <c r="N86" i="34"/>
  <c r="O86" i="34" s="1"/>
  <c r="O115" i="49"/>
  <c r="P115" i="49" s="1"/>
  <c r="N106" i="40"/>
  <c r="O106" i="40" s="1"/>
  <c r="N104" i="39"/>
  <c r="O104" i="39" s="1"/>
  <c r="N97" i="33"/>
  <c r="O97" i="33" s="1"/>
  <c r="N82" i="36"/>
  <c r="O82" i="36" s="1"/>
  <c r="I97" i="41"/>
  <c r="N97" i="41" s="1"/>
  <c r="O97" i="41" s="1"/>
  <c r="D72" i="35"/>
  <c r="N72" i="35" s="1"/>
  <c r="O72" i="35" s="1"/>
  <c r="N95" i="39"/>
  <c r="O95" i="39" s="1"/>
  <c r="N23" i="40"/>
  <c r="O23" i="40" s="1"/>
  <c r="L97" i="41"/>
  <c r="N70" i="35"/>
  <c r="O70" i="35" s="1"/>
  <c r="H104" i="39"/>
  <c r="N20" i="39"/>
  <c r="O20" i="39" s="1"/>
  <c r="N47" i="38"/>
  <c r="O47" i="38" s="1"/>
  <c r="N97" i="38"/>
  <c r="O97" i="38" s="1"/>
  <c r="N13" i="37"/>
  <c r="O13" i="37" s="1"/>
  <c r="N14" i="34"/>
  <c r="O14" i="34" s="1"/>
  <c r="N63" i="35"/>
  <c r="O63" i="35" s="1"/>
  <c r="N86" i="40"/>
  <c r="O86" i="40" s="1"/>
  <c r="N97" i="40"/>
  <c r="O97" i="40" s="1"/>
  <c r="N18" i="37"/>
  <c r="O18" i="37" s="1"/>
  <c r="N105" i="42"/>
  <c r="O105" i="42" s="1"/>
  <c r="N83" i="39"/>
  <c r="O83" i="39" s="1"/>
</calcChain>
</file>

<file path=xl/sharedStrings.xml><?xml version="1.0" encoding="utf-8"?>
<sst xmlns="http://schemas.openxmlformats.org/spreadsheetml/2006/main" count="2079" uniqueCount="300">
  <si>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</si>
  <si>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</si>
  <si>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</si>
  <si>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</si>
  <si>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</si>
  <si>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</si>
  <si>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</si>
  <si>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</si>
  <si>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</si>
  <si>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</si>
  <si>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</si>
  <si>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</si>
  <si>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</si>
  <si>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</si>
  <si>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Communications Services Taxes</t>
  </si>
  <si>
    <t>Other General Taxes</t>
  </si>
  <si>
    <t>Permits, Fees, and Special Assessments</t>
  </si>
  <si>
    <t>Franchise Fee - Solid Waste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</si>
  <si>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</si>
  <si>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</si>
  <si>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</si>
  <si>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</si>
  <si>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Economic Environment</t>
  </si>
  <si>
    <t>State Grant - Public Safety</t>
  </si>
  <si>
    <t>Federal Grant - Human Services - Public Assistance</t>
  </si>
  <si>
    <t>Federal Grant - Human Services - Child Support Reimbursement</t>
  </si>
  <si>
    <t>State Grant - Physical Environment - Stormwater Management</t>
  </si>
  <si>
    <t>State Grant - Transportation - Airport Development</t>
  </si>
  <si>
    <t>State Grant - Transportation - Other Transportation</t>
  </si>
  <si>
    <t>State Grant - Human Services - Other Human Services</t>
  </si>
  <si>
    <t>State Grant - Culture / Recreation</t>
  </si>
  <si>
    <t>State Grant - Other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</si>
  <si>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</si>
  <si>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</si>
  <si>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</si>
  <si>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</si>
  <si>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</si>
  <si>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</si>
  <si>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Firefighter Supplemental Compensation</t>
  </si>
  <si>
    <t>State Shared Revenues - Public Safety - Enhanced 911 Fee</t>
  </si>
  <si>
    <t>State Shared Revenues - Transportation - Other Transportation</t>
  </si>
  <si>
    <t>State Shared Revenues - Economic Environment</t>
  </si>
  <si>
    <t>Grants from Other Local Units - Public Safety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</si>
  <si>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</si>
  <si>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</si>
  <si>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</si>
  <si>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</si>
  <si>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</si>
  <si>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</si>
  <si>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</si>
  <si>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</si>
  <si>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Recording Fees</t>
  </si>
  <si>
    <t>General Gov't (Not Court-Related) - County Portion of $4 Additional Service Charge</t>
  </si>
  <si>
    <t>General Gov't (Not Court-Related) - Fees Remitted to County from Sheriff</t>
  </si>
  <si>
    <t>General Gov't (Not Court-Related) - Fees Remitted to County from Property Appraiser</t>
  </si>
  <si>
    <t>General Gov't (Not Court-Related) - County Officer Commission and Fees</t>
  </si>
  <si>
    <t>General Gov't (Not Court-Related) - Other General Gov't Charges and Fees</t>
  </si>
  <si>
    <t>Public Safety - Protective Inspection Fees</t>
  </si>
  <si>
    <t>Public Safety - Ambulance Fees</t>
  </si>
  <si>
    <t>Public Safety - Other Public Safety Charges and Fees</t>
  </si>
  <si>
    <t>Physical Environment - Garbage / Solid Waste</t>
  </si>
  <si>
    <t>Human Services - Animal Control and Shelter Fees</t>
  </si>
  <si>
    <t>Human Services - Other Human Services Charges</t>
  </si>
  <si>
    <t>Culture / Recreation - Other Culture / Recreation Charges</t>
  </si>
  <si>
    <t>Court Service Reimbursement - Circuit-Wide Judicial Reimbursement - Other Counties</t>
  </si>
  <si>
    <t>Total - All Account Codes</t>
  </si>
  <si>
    <t>County Court Criminal - Filing Fees</t>
  </si>
  <si>
    <t>County Court Criminal - Service Charges</t>
  </si>
  <si>
    <t>County Court Criminal - Court Costs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</si>
  <si>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</si>
  <si>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</si>
  <si>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</si>
  <si>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</si>
  <si>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Circuit Court Civil - Filing Fees</t>
  </si>
  <si>
    <t>Circuit Court Civil - Service Charges</t>
  </si>
  <si>
    <t>Circuit Court Civil - Fees and Service Charges</t>
  </si>
  <si>
    <t>Traffic Court - Filing Fees</t>
  </si>
  <si>
    <t>Traffic Court - Service Charges</t>
  </si>
  <si>
    <t>Traffic Court - Court Costs</t>
  </si>
  <si>
    <t>Juvenile Court - Court Costs</t>
  </si>
  <si>
    <t>Probate Court - Filing Fees</t>
  </si>
  <si>
    <t>Probate Court - Service Charges</t>
  </si>
  <si>
    <t>Probate Court - Court Costs</t>
  </si>
  <si>
    <t>Local Fiscal Year Ended September 30, 2009</t>
  </si>
  <si>
    <t>Court-Ordered Judgments and Fines - As Decided by County Court Criminal</t>
  </si>
  <si>
    <t>Court-Ordered Judgments and Fines - As Decided by Circuit Court Criminal</t>
  </si>
  <si>
    <t>Court-Ordered Judgments and Fines - As Decided by Circuit Court Civil</t>
  </si>
  <si>
    <t>Court-Ordered Judgments and Fines - As Decided by Juvenile Court</t>
  </si>
  <si>
    <t>Fines - Library</t>
  </si>
  <si>
    <t>Fines - Local Ordinance Violations</t>
  </si>
  <si>
    <t>Other Judgments, Fines, and Forfeits</t>
  </si>
  <si>
    <t>Interest and Other Earnings - Interest</t>
  </si>
  <si>
    <t>Rents and Royalties</t>
  </si>
  <si>
    <t>Disposition of Fixed Assets</t>
  </si>
  <si>
    <t>Sale of Surplus Materials and Scrap</t>
  </si>
  <si>
    <t>Contributions and Donations from Private Sources</t>
  </si>
  <si>
    <t>Other Miscellaneous Revenues - Other</t>
  </si>
  <si>
    <t>Non-Operating - Inter-Fund Group Transfers In</t>
  </si>
  <si>
    <t>Proceeds - Debt Proceeds</t>
  </si>
  <si>
    <t>Intragovernmental Transfers from Constitutional Fee Officers - Clerk to the BOCC</t>
  </si>
  <si>
    <t>Intragovernmental Transfers from Constitutional Fee Officers - Sheriff</t>
  </si>
  <si>
    <t>Intragovernmental Transfers from Constitutional Fee Officers - Property Appraiser</t>
  </si>
  <si>
    <t>Intragovernmental Transfers from Constitutional Fee Officers - Tax Collector</t>
  </si>
  <si>
    <t>Intragovernmental Transfers from Constitutional Fee Officers - Supervisor of Elections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</si>
  <si>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</si>
  <si>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</si>
  <si>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</si>
  <si>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</si>
  <si>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</si>
  <si>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</si>
  <si>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</si>
  <si>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Clay County Government Revenues Reported by Account Code and Fund Type</t>
  </si>
  <si>
    <t>Local Fiscal Year Ended September 30, 2010</t>
  </si>
  <si>
    <t>County Ninth-Cent Voted Fuel Tax</t>
  </si>
  <si>
    <t>First Local Option Fuel Tax (1 to 6 Cents)</t>
  </si>
  <si>
    <t>Impact Fees - Residential - Transportation</t>
  </si>
  <si>
    <t>Impact Fees - Commercial - Transportation</t>
  </si>
  <si>
    <t>Federal Grant - General Government</t>
  </si>
  <si>
    <t>Federal Grant - Culture / Recreation</t>
  </si>
  <si>
    <t>State Shared Revenues - Public Safety - Other Public Safety</t>
  </si>
  <si>
    <t>State Shared Revenues - Clerk Allotment from Justice Administrative Commission</t>
  </si>
  <si>
    <t>General Gov't (Not Court-Related) - Fees Remitted to County from Supervisor of Elections</t>
  </si>
  <si>
    <t>Public Safety - Fire Protection</t>
  </si>
  <si>
    <t>Public Safety - Housing for Prisoners</t>
  </si>
  <si>
    <t>Physical Environment - Water Utility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</si>
  <si>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</si>
  <si>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</si>
  <si>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</si>
  <si>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Restricted Local Ordinance Court-Related Board Revenue - State Court Facility Surcharge</t>
  </si>
  <si>
    <t>Restricted Local Ordinance Court-Related Board Revenue - Traffic Surcharge</t>
  </si>
  <si>
    <t>Court-Ordered Judgments and Fines - As Decided by County Court Civil</t>
  </si>
  <si>
    <t>Judgments and Fines - Intergovernmental Radio Communication Program</t>
  </si>
  <si>
    <t>Federal Fines and Forfeits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</si>
  <si>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</si>
  <si>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</si>
  <si>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</si>
  <si>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General Gov't (Not Court-Related) - Internal Service Fund Fees and Charges</t>
  </si>
  <si>
    <t>Judgments and Fines - 10% of Fines to Public Records Modernization Fund</t>
  </si>
  <si>
    <t>2011 Countywide Population:</t>
  </si>
  <si>
    <t>Local Fiscal Year Ended September 30, 2008</t>
  </si>
  <si>
    <t>Permits and Franchise Fees</t>
  </si>
  <si>
    <t>Franchise Fee - Other</t>
  </si>
  <si>
    <t>Federal Grant - Human Services - Other Human Services</t>
  </si>
  <si>
    <t>State Grant - General Government</t>
  </si>
  <si>
    <t>State Grant - Economic Environment</t>
  </si>
  <si>
    <t>State Shared Revenues - Transportation - Mass Transit</t>
  </si>
  <si>
    <t>Economic Environment - Housing</t>
  </si>
  <si>
    <t>Court-Ordered Judgments and Fines - As Decided by Traffic Court</t>
  </si>
  <si>
    <t>Special Assessments - Capital Improvement</t>
  </si>
  <si>
    <t>Special Assessments - Service Charges</t>
  </si>
  <si>
    <t>Impact Fees - Transportation</t>
  </si>
  <si>
    <t>Other Miscellaneous Revenues - Slot Machine Proceeds</t>
  </si>
  <si>
    <t>Intragovernmental Transfers from Constitutional Fee Officers - Clerk of Circuit Court</t>
  </si>
  <si>
    <t>2008 Countywide Population:</t>
  </si>
  <si>
    <t>Local Fiscal Year Ended September 30, 2012</t>
  </si>
  <si>
    <t>Federal Grant - Transportation - Other Transportation</t>
  </si>
  <si>
    <t>State Grant - Physical Environment - Other Physical Environment</t>
  </si>
  <si>
    <t>Transportation (User Fees) - Other Transportation Charges</t>
  </si>
  <si>
    <t>Economic Environment - Other Economic Environment Charges</t>
  </si>
  <si>
    <t>Forfeits - Assets Seized by Law Enforcement</t>
  </si>
  <si>
    <t>2012 Countywide Population:</t>
  </si>
  <si>
    <t>Local Fiscal Year Ended September 30, 2013</t>
  </si>
  <si>
    <t>Communications Services Taxes (Chapter 202, F.S.)</t>
  </si>
  <si>
    <t>Franchise Fee - Electricity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</si>
  <si>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</si>
  <si>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</si>
  <si>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</si>
  <si>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</si>
  <si>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</si>
  <si>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</si>
  <si>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State Shared Revenues - General Government - Other General Government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</si>
  <si>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</si>
  <si>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</si>
  <si>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</si>
  <si>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</si>
  <si>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Fees Remitted to County from Sheriff</t>
  </si>
  <si>
    <t>General Government - County Officer Commission and Fees</t>
  </si>
  <si>
    <t>General Government - Other General Government Charges and Fees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</si>
  <si>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</si>
  <si>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</si>
  <si>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</si>
  <si>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Circuit Court Criminal - Service Charges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</si>
  <si>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</si>
  <si>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</si>
  <si>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</si>
  <si>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</si>
  <si>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</si>
  <si>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Circuit Court Civil - Fees and Service Charges</t>
  </si>
  <si>
    <t>Court-Related Revenues - Traffic Court (Criminal and Civil) - Service Charges</t>
  </si>
  <si>
    <t>Court-Related Revenues - Traffic Court (Criminal and Civil) - Court Costs</t>
  </si>
  <si>
    <t>Court-Related Revenues - Juvenile Court - Filing Fees</t>
  </si>
  <si>
    <t>Court-Related Revenues - Juvenile Court - Service Charges</t>
  </si>
  <si>
    <t>Court-Related Revenues - Probate Court - Filing Fees</t>
  </si>
  <si>
    <t>Court-Related Revenues - Probate Court - Service Charges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</si>
  <si>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</si>
  <si>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</si>
  <si>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</si>
  <si>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</si>
  <si>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</si>
  <si>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Domestic Violence Surcharge</t>
  </si>
  <si>
    <t>Court-Ordered Judgments and Fines - Intergovernmental Radio Communication Program</t>
  </si>
  <si>
    <t>Court-Ordered Judgments and Fines - 10% of Fines to Public Records Modernization TF</t>
  </si>
  <si>
    <t>Sale of Contraband Property Seized by Law Enforcement</t>
  </si>
  <si>
    <t>Interest and Other Earnings - Net Increase (Decrease) in Fair Value of Investments</t>
  </si>
  <si>
    <t>Sales - Disposition of Fixed Assets</t>
  </si>
  <si>
    <t>Sales - Sale of Surplus Materials and Scrap</t>
  </si>
  <si>
    <t>2013 Countywide Population:</t>
  </si>
  <si>
    <t>Local Fiscal Year Ended September 30, 2014</t>
  </si>
  <si>
    <t>Second Local Option Fuel Tax (1 to 5 Cents)</t>
  </si>
  <si>
    <t>State Grant - Court-Related Grants - Article V Clerk of Court Trust Fund</t>
  </si>
  <si>
    <t>2014 Countywide Population:</t>
  </si>
  <si>
    <t>Local Fiscal Year Ended September 30, 2015</t>
  </si>
  <si>
    <t>Impact Fees - Residential - Physical Environment</t>
  </si>
  <si>
    <t>Impact Fees - Commercial - Physical Environment</t>
  </si>
  <si>
    <t>State Shared Revenues - Culture / Recreation</t>
  </si>
  <si>
    <t>General Government - Fees Remitted to County from Tax Collector</t>
  </si>
  <si>
    <t>Court-Related Revenues - Juvenile Court - Court Costs</t>
  </si>
  <si>
    <t>2015 Countywide Population:</t>
  </si>
  <si>
    <t>Local Fiscal Year Ended September 30, 2007</t>
  </si>
  <si>
    <t>Other Permits, Fees and Licenses</t>
  </si>
  <si>
    <t>State Grant - Physical Environment - Water Supply System</t>
  </si>
  <si>
    <t>Grants from Other Local Units - Culture / Recreation</t>
  </si>
  <si>
    <t>General Gov't (Not Court-Related) - Public Records Modernization Trust Fund</t>
  </si>
  <si>
    <t>General Gov't (Not Court-Related) - Administrative Service Fees</t>
  </si>
  <si>
    <t>Court Service Reimbursement - Public Defender Liens</t>
  </si>
  <si>
    <t>Proceeds of General Capital Asset Dispositions - Sales</t>
  </si>
  <si>
    <t>Proprietary Non-Operating - Capital Contributions from Private Source</t>
  </si>
  <si>
    <t>2007 Countywide Population:</t>
  </si>
  <si>
    <t>Franchise Fees, Licenses, and Permits</t>
  </si>
  <si>
    <t>Local Fiscal Year Ended September 30, 2016</t>
  </si>
  <si>
    <t>State Grant - Physical Environment - Garbage / Solid Waste</t>
  </si>
  <si>
    <t>Culture / Recreation - Libraries</t>
  </si>
  <si>
    <t>Court-Related Revenues - Probate Court - Court Costs</t>
  </si>
  <si>
    <t>2016 Countywide Population:</t>
  </si>
  <si>
    <t>Local Fiscal Year Ended September 30, 2006</t>
  </si>
  <si>
    <t>Permits, Fees, and Licenses</t>
  </si>
  <si>
    <t>State Shared Revenues - Public Safety</t>
  </si>
  <si>
    <t>Juvenile Court - Public Defender Liens</t>
  </si>
  <si>
    <t>Court-Ordered Judgments and Fines</t>
  </si>
  <si>
    <t>Special Assessments - Other</t>
  </si>
  <si>
    <t>Other Miscellaneous Revenues</t>
  </si>
  <si>
    <t>2006 Countywide Population:</t>
  </si>
  <si>
    <t>Local Fiscal Year Ended September 30, 2017</t>
  </si>
  <si>
    <t>Court-Ordered Judgments and Fines - Other Court-Ordered</t>
  </si>
  <si>
    <t>Confiscation of Deposits or Bonds Held as Performance Guarantees</t>
  </si>
  <si>
    <t>2017 Countywide Population:</t>
  </si>
  <si>
    <t>Local Fiscal Year Ended September 30, 2018</t>
  </si>
  <si>
    <t>State Grant - Transportation - Mass Transit</t>
  </si>
  <si>
    <t>State Grant - Court-Related Grants - Conflict Cases</t>
  </si>
  <si>
    <t>2018 Countywide Population:</t>
  </si>
  <si>
    <t>Local Fiscal Year Ended September 30, 2019</t>
  </si>
  <si>
    <t>Impact Fees - Residential - Other</t>
  </si>
  <si>
    <t>Federal Grant - Physical Environment - Garbage / Solid Waste</t>
  </si>
  <si>
    <t>State Grant - Physical Environment - Sewer / Wastewater</t>
  </si>
  <si>
    <t>State Grant - Court-Related Grants - Other Court-Related</t>
  </si>
  <si>
    <t>Court-Related Revenues - Court Service Reimbursement - Probation / Alternatives</t>
  </si>
  <si>
    <t>2019 Countywide Population:</t>
  </si>
  <si>
    <t>Local Fiscal Year Ended September 30, 2020</t>
  </si>
  <si>
    <t>Federal Grant - Physical Environment - Other Physical Environment</t>
  </si>
  <si>
    <t>Federal Grant - Human Services - Health or Hospitals</t>
  </si>
  <si>
    <t>Federal Grant - Other Federal Grants</t>
  </si>
  <si>
    <t>Culture / Recreation - Special Recreation Facilities</t>
  </si>
  <si>
    <t>2020 Countywide Population:</t>
  </si>
  <si>
    <t>Local Fiscal Year Ended September 30, 2021</t>
  </si>
  <si>
    <t>General Government - Fees Remitted to County from Clerk of County Court</t>
  </si>
  <si>
    <t>Public Safety - Law Enforcement Services</t>
  </si>
  <si>
    <t>Interest and Other Earnings - Gain (Loss) on Sale of Investments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</si>
  <si>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</si>
  <si>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</si>
  <si>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</si>
  <si>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</si>
  <si>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</si>
  <si>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</si>
  <si>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</si>
  <si>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Second Local Option Fuel Tax (1 to 5 Cents Local Option Fuel Tax) - County Proceeds</t>
  </si>
  <si>
    <t>Local Government Infrastructure Surtax</t>
  </si>
  <si>
    <t>State Communications Services Taxes</t>
  </si>
  <si>
    <t>Building Permits (Buildling Permit Fees)</t>
  </si>
  <si>
    <t>Other Fees and Special Assessments</t>
  </si>
  <si>
    <t>Intergovernmental Revenues</t>
  </si>
  <si>
    <t>State Grant - Court-Related Grants - County Article V Trust Fund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</si>
  <si>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</si>
  <si>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</si>
  <si>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</si>
  <si>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Court-Related Revenues - Traffic Court - Service Charges</t>
  </si>
  <si>
    <t>Court-Related Revenues - Traffic Court - Court Costs</t>
  </si>
  <si>
    <t>Other Charges for Services (Not Court-Related)</t>
  </si>
  <si>
    <t>Local Fiscal Year Ended September 30, 2022</t>
  </si>
  <si>
    <t>School Capital Outlay Surtax</t>
  </si>
  <si>
    <t>Vessel Registration Fee</t>
  </si>
  <si>
    <t>State Shared Revenues - Transportation - Fuel Tax Refunds and Credits</t>
  </si>
  <si>
    <t>General Government - Administrative Service Fees</t>
  </si>
  <si>
    <t>Culture / Recreation - Parks and Recreation</t>
  </si>
  <si>
    <t>Court-Related Revenues - Circuit Court Criminal - Non-Local Fines and Forfeitures</t>
  </si>
  <si>
    <t>2022 Countywide Population:</t>
  </si>
  <si>
    <t>Local Fiscal Year Ended September 30, 2023</t>
  </si>
  <si>
    <t>Gross Receipts Tax on Commercial Hazardous Waste Facilities</t>
  </si>
  <si>
    <t>Shared Revenue from Other Local Units</t>
  </si>
  <si>
    <t>Other Miscellaneous Revenues - Settlements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</si>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</sst>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" fillId="0" borderId="23" xfId="0" applyFont="1" applyBorder="1" applyAlignment="1" applyProtection="1">
      <alignment vertical="center" wrapText="1"/>
    </xf>
    <xf numFmtId="0" fontId="3" fillId="0" borderId="24" xfId="0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0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111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295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104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69"/>
      <c r="M3" s="70"/>
      <c r="N3" s="36"/>
      <c r="O3" s="37"/>
      <c r="P3" s="71" t="s">
        <v>268</v>
      </c>
      <c r="Q3" s="11"/>
      <c r="R3"/>
    </row>
    <row r="4" spans="1:134" ht="32.25" customHeight="1" thickBot="1">
      <c r="A4" s="65"/>
      <c r="B4" s="66"/>
      <c r="C4" s="67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269</v>
      </c>
      <c r="N4" s="35" t="s">
        <v>10</v>
      </c>
      <c r="O4" s="35" t="s">
        <v>270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271</v>
      </c>
      <c r="B5" s="26"/>
      <c r="C5" s="26"/>
      <c r="D5" s="27">
        <f t="shared" ref="D5:N5" si="0">SUM(D6:D14)</f>
        <v>88588234</v>
      </c>
      <c r="E5" s="27">
        <f t="shared" si="0"/>
        <v>78384746</v>
      </c>
      <c r="F5" s="27">
        <f t="shared" si="0"/>
        <v>0</v>
      </c>
      <c r="G5" s="27">
        <f t="shared" si="0"/>
        <v>3011010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169983990</v>
      </c>
      <c r="P5" s="33">
        <f t="shared" ref="P5:P36" si="1">(O5/P$102)</f>
        <v>735.72765990599112</v>
      </c>
      <c r="Q5" s="6"/>
    </row>
    <row r="6" spans="1:134">
      <c r="A6" s="12"/>
      <c r="B6" s="25">
        <v>311</v>
      </c>
      <c r="C6" s="20" t="s">
        <v>3</v>
      </c>
      <c r="D6" s="47">
        <v>78082517</v>
      </c>
      <c r="E6" s="47">
        <v>39080915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117163432</v>
      </c>
      <c r="P6" s="48">
        <f t="shared" si="1"/>
        <v>507.10880272850824</v>
      </c>
      <c r="Q6" s="9"/>
    </row>
    <row r="7" spans="1:134">
      <c r="A7" s="12"/>
      <c r="B7" s="25">
        <v>312.13</v>
      </c>
      <c r="C7" s="20" t="s">
        <v>272</v>
      </c>
      <c r="D7" s="47">
        <v>0</v>
      </c>
      <c r="E7" s="47">
        <v>1841843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4" si="2">SUM(D7:N7)</f>
        <v>1841843</v>
      </c>
      <c r="P7" s="48">
        <f t="shared" si="1"/>
        <v>7.97189688454913</v>
      </c>
      <c r="Q7" s="9"/>
    </row>
    <row r="8" spans="1:134">
      <c r="A8" s="12"/>
      <c r="B8" s="25">
        <v>312.3</v>
      </c>
      <c r="C8" s="20" t="s">
        <v>113</v>
      </c>
      <c r="D8" s="47">
        <v>0</v>
      </c>
      <c r="E8" s="47">
        <v>901449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901449</v>
      </c>
      <c r="P8" s="48">
        <f t="shared" si="1"/>
        <v>3.9016672293349259</v>
      </c>
      <c r="Q8" s="9"/>
    </row>
    <row r="9" spans="1:134">
      <c r="A9" s="12"/>
      <c r="B9" s="25">
        <v>312.41000000000003</v>
      </c>
      <c r="C9" s="20" t="s">
        <v>273</v>
      </c>
      <c r="D9" s="47">
        <v>0</v>
      </c>
      <c r="E9" s="47">
        <v>4036831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4036831</v>
      </c>
      <c r="P9" s="48">
        <f t="shared" si="1"/>
        <v>17.472282095895984</v>
      </c>
      <c r="Q9" s="9"/>
    </row>
    <row r="10" spans="1:134">
      <c r="A10" s="12"/>
      <c r="B10" s="25">
        <v>312.42</v>
      </c>
      <c r="C10" s="20" t="s">
        <v>274</v>
      </c>
      <c r="D10" s="47">
        <v>0</v>
      </c>
      <c r="E10" s="47">
        <v>0</v>
      </c>
      <c r="F10" s="47">
        <v>0</v>
      </c>
      <c r="G10" s="47">
        <v>3011010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3011010</v>
      </c>
      <c r="P10" s="48">
        <f t="shared" si="1"/>
        <v>13.032305814527229</v>
      </c>
      <c r="Q10" s="9"/>
    </row>
    <row r="11" spans="1:134">
      <c r="A11" s="12"/>
      <c r="B11" s="25">
        <v>312.67</v>
      </c>
      <c r="C11" s="20" t="s">
        <v>288</v>
      </c>
      <c r="D11" s="47">
        <v>0</v>
      </c>
      <c r="E11" s="47">
        <v>32519376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32519376</v>
      </c>
      <c r="P11" s="48">
        <f t="shared" si="1"/>
        <v>140.75092840262809</v>
      </c>
      <c r="Q11" s="9"/>
    </row>
    <row r="12" spans="1:134">
      <c r="A12" s="12"/>
      <c r="B12" s="25">
        <v>314.10000000000002</v>
      </c>
      <c r="C12" s="20" t="s">
        <v>13</v>
      </c>
      <c r="D12" s="47">
        <v>4816769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4816769</v>
      </c>
      <c r="P12" s="48">
        <f t="shared" si="1"/>
        <v>20.848023303122375</v>
      </c>
      <c r="Q12" s="9"/>
    </row>
    <row r="13" spans="1:134">
      <c r="A13" s="12"/>
      <c r="B13" s="25">
        <v>315.10000000000002</v>
      </c>
      <c r="C13" s="20" t="s">
        <v>276</v>
      </c>
      <c r="D13" s="47">
        <v>5675952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5675952</v>
      </c>
      <c r="P13" s="48">
        <f t="shared" si="1"/>
        <v>24.56675409665775</v>
      </c>
      <c r="Q13" s="9"/>
    </row>
    <row r="14" spans="1:134">
      <c r="A14" s="12"/>
      <c r="B14" s="25">
        <v>319.10000000000002</v>
      </c>
      <c r="C14" s="20" t="s">
        <v>296</v>
      </c>
      <c r="D14" s="47">
        <v>12996</v>
      </c>
      <c r="E14" s="47">
        <v>4332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2"/>
        <v>17328</v>
      </c>
      <c r="P14" s="48">
        <f t="shared" si="1"/>
        <v>7.4999350767392947E-2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SUM(D16:D23)</f>
        <v>11435</v>
      </c>
      <c r="E15" s="32">
        <f t="shared" si="3"/>
        <v>5230054</v>
      </c>
      <c r="F15" s="32">
        <f t="shared" si="3"/>
        <v>0</v>
      </c>
      <c r="G15" s="32">
        <f t="shared" si="3"/>
        <v>7331295</v>
      </c>
      <c r="H15" s="32">
        <f t="shared" si="3"/>
        <v>0</v>
      </c>
      <c r="I15" s="32">
        <f t="shared" si="3"/>
        <v>17701943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5">
        <f>SUM(D15:N15)</f>
        <v>30274727</v>
      </c>
      <c r="P15" s="46">
        <f t="shared" si="1"/>
        <v>131.0355995879537</v>
      </c>
      <c r="Q15" s="10"/>
    </row>
    <row r="16" spans="1:134">
      <c r="A16" s="12"/>
      <c r="B16" s="25">
        <v>322</v>
      </c>
      <c r="C16" s="20" t="s">
        <v>277</v>
      </c>
      <c r="D16" s="47">
        <v>0</v>
      </c>
      <c r="E16" s="47">
        <v>4647744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>SUM(D16:N16)</f>
        <v>4647744</v>
      </c>
      <c r="P16" s="48">
        <f t="shared" si="1"/>
        <v>20.116446360402005</v>
      </c>
      <c r="Q16" s="9"/>
    </row>
    <row r="17" spans="1:17">
      <c r="A17" s="12"/>
      <c r="B17" s="25">
        <v>323.10000000000002</v>
      </c>
      <c r="C17" s="20" t="s">
        <v>163</v>
      </c>
      <c r="D17" s="47">
        <v>8585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ref="O17:O23" si="4">SUM(D17:N17)</f>
        <v>8585</v>
      </c>
      <c r="P17" s="48">
        <f t="shared" si="1"/>
        <v>3.7157746210645687E-2</v>
      </c>
      <c r="Q17" s="9"/>
    </row>
    <row r="18" spans="1:17">
      <c r="A18" s="12"/>
      <c r="B18" s="25">
        <v>323.7</v>
      </c>
      <c r="C18" s="20" t="s">
        <v>17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2432015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2432015</v>
      </c>
      <c r="P18" s="48">
        <f t="shared" si="1"/>
        <v>10.526289592368487</v>
      </c>
      <c r="Q18" s="9"/>
    </row>
    <row r="19" spans="1:17">
      <c r="A19" s="12"/>
      <c r="B19" s="25">
        <v>324.22000000000003</v>
      </c>
      <c r="C19" s="20" t="s">
        <v>213</v>
      </c>
      <c r="D19" s="47">
        <v>0</v>
      </c>
      <c r="E19" s="47">
        <v>0</v>
      </c>
      <c r="F19" s="47">
        <v>0</v>
      </c>
      <c r="G19" s="47">
        <v>552538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552538</v>
      </c>
      <c r="P19" s="48">
        <f t="shared" si="1"/>
        <v>2.3915045749257713</v>
      </c>
      <c r="Q19" s="9"/>
    </row>
    <row r="20" spans="1:17">
      <c r="A20" s="12"/>
      <c r="B20" s="25">
        <v>324.31</v>
      </c>
      <c r="C20" s="20" t="s">
        <v>115</v>
      </c>
      <c r="D20" s="47">
        <v>0</v>
      </c>
      <c r="E20" s="47">
        <v>0</v>
      </c>
      <c r="F20" s="47">
        <v>0</v>
      </c>
      <c r="G20" s="47">
        <v>6778757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6778757</v>
      </c>
      <c r="P20" s="48">
        <f t="shared" si="1"/>
        <v>29.339933864838429</v>
      </c>
      <c r="Q20" s="9"/>
    </row>
    <row r="21" spans="1:17">
      <c r="A21" s="12"/>
      <c r="B21" s="25">
        <v>325.2</v>
      </c>
      <c r="C21" s="20" t="s">
        <v>18</v>
      </c>
      <c r="D21" s="47">
        <v>0</v>
      </c>
      <c r="E21" s="47">
        <v>504188</v>
      </c>
      <c r="F21" s="47">
        <v>0</v>
      </c>
      <c r="G21" s="47">
        <v>0</v>
      </c>
      <c r="H21" s="47">
        <v>0</v>
      </c>
      <c r="I21" s="47">
        <v>15269928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15774116</v>
      </c>
      <c r="P21" s="48">
        <f t="shared" si="1"/>
        <v>68.273803031483453</v>
      </c>
      <c r="Q21" s="9"/>
    </row>
    <row r="22" spans="1:17">
      <c r="A22" s="12"/>
      <c r="B22" s="25">
        <v>329.4</v>
      </c>
      <c r="C22" s="20" t="s">
        <v>289</v>
      </c>
      <c r="D22" s="47">
        <v>0</v>
      </c>
      <c r="E22" s="47">
        <v>60978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60978</v>
      </c>
      <c r="P22" s="48">
        <f t="shared" si="1"/>
        <v>0.26392603942140391</v>
      </c>
      <c r="Q22" s="9"/>
    </row>
    <row r="23" spans="1:17">
      <c r="A23" s="12"/>
      <c r="B23" s="25">
        <v>329.5</v>
      </c>
      <c r="C23" s="20" t="s">
        <v>278</v>
      </c>
      <c r="D23" s="47">
        <v>2850</v>
      </c>
      <c r="E23" s="47">
        <v>17144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19994</v>
      </c>
      <c r="P23" s="48">
        <f t="shared" si="1"/>
        <v>8.6538378303511909E-2</v>
      </c>
      <c r="Q23" s="9"/>
    </row>
    <row r="24" spans="1:17" ht="15.75">
      <c r="A24" s="29" t="s">
        <v>279</v>
      </c>
      <c r="B24" s="30"/>
      <c r="C24" s="31"/>
      <c r="D24" s="32">
        <f t="shared" ref="D24:N24" si="5">SUM(D25:D50)</f>
        <v>32934570</v>
      </c>
      <c r="E24" s="32">
        <f t="shared" si="5"/>
        <v>23883638</v>
      </c>
      <c r="F24" s="32">
        <f t="shared" si="5"/>
        <v>0</v>
      </c>
      <c r="G24" s="32">
        <f t="shared" si="5"/>
        <v>3944323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5">
        <f>SUM(D24:N24)</f>
        <v>60762531</v>
      </c>
      <c r="P24" s="46">
        <f t="shared" si="1"/>
        <v>262.99344275066869</v>
      </c>
      <c r="Q24" s="10"/>
    </row>
    <row r="25" spans="1:17">
      <c r="A25" s="12"/>
      <c r="B25" s="25">
        <v>331.2</v>
      </c>
      <c r="C25" s="20" t="s">
        <v>20</v>
      </c>
      <c r="D25" s="47">
        <v>3084203</v>
      </c>
      <c r="E25" s="47">
        <v>1082790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>SUM(D25:N25)</f>
        <v>4166993</v>
      </c>
      <c r="P25" s="48">
        <f t="shared" si="1"/>
        <v>18.035651526562269</v>
      </c>
      <c r="Q25" s="9"/>
    </row>
    <row r="26" spans="1:17">
      <c r="A26" s="12"/>
      <c r="B26" s="25">
        <v>331.39</v>
      </c>
      <c r="C26" s="20" t="s">
        <v>258</v>
      </c>
      <c r="D26" s="47">
        <v>124853</v>
      </c>
      <c r="E26" s="47">
        <v>0</v>
      </c>
      <c r="F26" s="47">
        <v>0</v>
      </c>
      <c r="G26" s="47">
        <v>224611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ref="O26:O46" si="6">SUM(D26:N26)</f>
        <v>349464</v>
      </c>
      <c r="P26" s="48">
        <f t="shared" si="1"/>
        <v>1.5125561586205105</v>
      </c>
      <c r="Q26" s="9"/>
    </row>
    <row r="27" spans="1:17">
      <c r="A27" s="12"/>
      <c r="B27" s="25">
        <v>331.49</v>
      </c>
      <c r="C27" s="20" t="s">
        <v>155</v>
      </c>
      <c r="D27" s="47">
        <v>0</v>
      </c>
      <c r="E27" s="47">
        <v>769836</v>
      </c>
      <c r="F27" s="47">
        <v>0</v>
      </c>
      <c r="G27" s="47">
        <v>840756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1610592</v>
      </c>
      <c r="P27" s="48">
        <f t="shared" si="1"/>
        <v>6.9709922871166281</v>
      </c>
      <c r="Q27" s="9"/>
    </row>
    <row r="28" spans="1:17">
      <c r="A28" s="12"/>
      <c r="B28" s="25">
        <v>331.5</v>
      </c>
      <c r="C28" s="20" t="s">
        <v>22</v>
      </c>
      <c r="D28" s="47">
        <v>2248872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2248872</v>
      </c>
      <c r="P28" s="48">
        <f t="shared" si="1"/>
        <v>9.7336068766717734</v>
      </c>
      <c r="Q28" s="9"/>
    </row>
    <row r="29" spans="1:17">
      <c r="A29" s="12"/>
      <c r="B29" s="25">
        <v>331.69</v>
      </c>
      <c r="C29" s="20" t="s">
        <v>142</v>
      </c>
      <c r="D29" s="47">
        <v>336155</v>
      </c>
      <c r="E29" s="47">
        <v>14109556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14445711</v>
      </c>
      <c r="P29" s="48">
        <f t="shared" si="1"/>
        <v>62.524177422286854</v>
      </c>
      <c r="Q29" s="9"/>
    </row>
    <row r="30" spans="1:17">
      <c r="A30" s="12"/>
      <c r="B30" s="25">
        <v>331.7</v>
      </c>
      <c r="C30" s="20" t="s">
        <v>118</v>
      </c>
      <c r="D30" s="47">
        <v>13903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13903</v>
      </c>
      <c r="P30" s="48">
        <f t="shared" si="1"/>
        <v>6.0175206239558174E-2</v>
      </c>
      <c r="Q30" s="9"/>
    </row>
    <row r="31" spans="1:17">
      <c r="A31" s="12"/>
      <c r="B31" s="25">
        <v>331.9</v>
      </c>
      <c r="C31" s="20" t="s">
        <v>260</v>
      </c>
      <c r="D31" s="47">
        <v>0</v>
      </c>
      <c r="E31" s="47">
        <v>138245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138245</v>
      </c>
      <c r="P31" s="48">
        <f t="shared" si="1"/>
        <v>0.59835441175197579</v>
      </c>
      <c r="Q31" s="9"/>
    </row>
    <row r="32" spans="1:17">
      <c r="A32" s="12"/>
      <c r="B32" s="25">
        <v>334.1</v>
      </c>
      <c r="C32" s="20" t="s">
        <v>143</v>
      </c>
      <c r="D32" s="47">
        <v>100763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100763</v>
      </c>
      <c r="P32" s="48">
        <f t="shared" si="1"/>
        <v>0.43612416790020864</v>
      </c>
      <c r="Q32" s="9"/>
    </row>
    <row r="33" spans="1:17">
      <c r="A33" s="12"/>
      <c r="B33" s="25">
        <v>334.2</v>
      </c>
      <c r="C33" s="20" t="s">
        <v>23</v>
      </c>
      <c r="D33" s="47">
        <v>128266</v>
      </c>
      <c r="E33" s="47">
        <v>203025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331291</v>
      </c>
      <c r="P33" s="48">
        <f t="shared" si="1"/>
        <v>1.4338994641666882</v>
      </c>
      <c r="Q33" s="9"/>
    </row>
    <row r="34" spans="1:17">
      <c r="A34" s="12"/>
      <c r="B34" s="25">
        <v>334.49</v>
      </c>
      <c r="C34" s="20" t="s">
        <v>28</v>
      </c>
      <c r="D34" s="47">
        <v>0</v>
      </c>
      <c r="E34" s="47">
        <v>827810</v>
      </c>
      <c r="F34" s="47">
        <v>0</v>
      </c>
      <c r="G34" s="47">
        <v>725524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1553334</v>
      </c>
      <c r="P34" s="48">
        <f t="shared" si="1"/>
        <v>6.7231672163502738</v>
      </c>
      <c r="Q34" s="9"/>
    </row>
    <row r="35" spans="1:17">
      <c r="A35" s="12"/>
      <c r="B35" s="25">
        <v>334.5</v>
      </c>
      <c r="C35" s="20" t="s">
        <v>144</v>
      </c>
      <c r="D35" s="47">
        <v>143126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143126</v>
      </c>
      <c r="P35" s="48">
        <f t="shared" si="1"/>
        <v>0.619480440785658</v>
      </c>
      <c r="Q35" s="9"/>
    </row>
    <row r="36" spans="1:17">
      <c r="A36" s="12"/>
      <c r="B36" s="25">
        <v>334.69</v>
      </c>
      <c r="C36" s="20" t="s">
        <v>29</v>
      </c>
      <c r="D36" s="47">
        <v>58892</v>
      </c>
      <c r="E36" s="47">
        <v>281059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339951</v>
      </c>
      <c r="P36" s="48">
        <f t="shared" si="1"/>
        <v>1.4713818266808631</v>
      </c>
      <c r="Q36" s="9"/>
    </row>
    <row r="37" spans="1:17">
      <c r="A37" s="12"/>
      <c r="B37" s="25">
        <v>334.7</v>
      </c>
      <c r="C37" s="20" t="s">
        <v>30</v>
      </c>
      <c r="D37" s="47">
        <v>408676</v>
      </c>
      <c r="E37" s="47">
        <v>130000</v>
      </c>
      <c r="F37" s="47">
        <v>0</v>
      </c>
      <c r="G37" s="47">
        <v>2153432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2692108</v>
      </c>
      <c r="P37" s="48">
        <f t="shared" ref="P37:P68" si="7">(O37/P$102)</f>
        <v>11.65202863548619</v>
      </c>
      <c r="Q37" s="9"/>
    </row>
    <row r="38" spans="1:17">
      <c r="A38" s="12"/>
      <c r="B38" s="25">
        <v>334.89</v>
      </c>
      <c r="C38" s="20" t="s">
        <v>254</v>
      </c>
      <c r="D38" s="47">
        <v>49921</v>
      </c>
      <c r="E38" s="47">
        <v>151426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201347</v>
      </c>
      <c r="P38" s="48">
        <f t="shared" si="7"/>
        <v>0.87147358488932747</v>
      </c>
      <c r="Q38" s="9"/>
    </row>
    <row r="39" spans="1:17">
      <c r="A39" s="12"/>
      <c r="B39" s="25">
        <v>335.12099999999998</v>
      </c>
      <c r="C39" s="20" t="s">
        <v>281</v>
      </c>
      <c r="D39" s="47">
        <v>8565435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8565435</v>
      </c>
      <c r="P39" s="48">
        <f t="shared" si="7"/>
        <v>37.073064637598357</v>
      </c>
      <c r="Q39" s="9"/>
    </row>
    <row r="40" spans="1:17">
      <c r="A40" s="12"/>
      <c r="B40" s="25">
        <v>335.13</v>
      </c>
      <c r="C40" s="20" t="s">
        <v>165</v>
      </c>
      <c r="D40" s="47">
        <v>77495</v>
      </c>
      <c r="E40" s="47">
        <v>5724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83219</v>
      </c>
      <c r="P40" s="48">
        <f t="shared" si="7"/>
        <v>0.36018992217865148</v>
      </c>
      <c r="Q40" s="9"/>
    </row>
    <row r="41" spans="1:17">
      <c r="A41" s="12"/>
      <c r="B41" s="25">
        <v>335.14</v>
      </c>
      <c r="C41" s="20" t="s">
        <v>166</v>
      </c>
      <c r="D41" s="47">
        <v>0</v>
      </c>
      <c r="E41" s="47">
        <v>33625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33625</v>
      </c>
      <c r="P41" s="48">
        <f t="shared" si="7"/>
        <v>0.14553630941560408</v>
      </c>
      <c r="Q41" s="9"/>
    </row>
    <row r="42" spans="1:17">
      <c r="A42" s="12"/>
      <c r="B42" s="25">
        <v>335.15</v>
      </c>
      <c r="C42" s="20" t="s">
        <v>167</v>
      </c>
      <c r="D42" s="47">
        <v>54634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54634</v>
      </c>
      <c r="P42" s="48">
        <f t="shared" si="7"/>
        <v>0.23646782836021157</v>
      </c>
      <c r="Q42" s="9"/>
    </row>
    <row r="43" spans="1:17">
      <c r="A43" s="12"/>
      <c r="B43" s="25">
        <v>335.16</v>
      </c>
      <c r="C43" s="20" t="s">
        <v>282</v>
      </c>
      <c r="D43" s="47">
        <v>223250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223250</v>
      </c>
      <c r="P43" s="48">
        <f t="shared" si="7"/>
        <v>0.96627453017200338</v>
      </c>
      <c r="Q43" s="9"/>
    </row>
    <row r="44" spans="1:17">
      <c r="A44" s="12"/>
      <c r="B44" s="25">
        <v>335.18</v>
      </c>
      <c r="C44" s="20" t="s">
        <v>283</v>
      </c>
      <c r="D44" s="47">
        <v>14754461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14754461</v>
      </c>
      <c r="P44" s="48">
        <f t="shared" si="7"/>
        <v>63.860514538482178</v>
      </c>
      <c r="Q44" s="9"/>
    </row>
    <row r="45" spans="1:17">
      <c r="A45" s="12"/>
      <c r="B45" s="25">
        <v>335.21</v>
      </c>
      <c r="C45" s="20" t="s">
        <v>38</v>
      </c>
      <c r="D45" s="47">
        <v>32616</v>
      </c>
      <c r="E45" s="47">
        <v>10872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43488</v>
      </c>
      <c r="P45" s="48">
        <f t="shared" si="7"/>
        <v>0.18822551743838783</v>
      </c>
      <c r="Q45" s="9"/>
    </row>
    <row r="46" spans="1:17">
      <c r="A46" s="12"/>
      <c r="B46" s="25">
        <v>335.22</v>
      </c>
      <c r="C46" s="20" t="s">
        <v>39</v>
      </c>
      <c r="D46" s="47">
        <v>0</v>
      </c>
      <c r="E46" s="47">
        <v>1215503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1215503</v>
      </c>
      <c r="P46" s="48">
        <f t="shared" si="7"/>
        <v>5.2609612105158368</v>
      </c>
      <c r="Q46" s="9"/>
    </row>
    <row r="47" spans="1:17">
      <c r="A47" s="12"/>
      <c r="B47" s="25">
        <v>335.45</v>
      </c>
      <c r="C47" s="20" t="s">
        <v>290</v>
      </c>
      <c r="D47" s="47">
        <v>0</v>
      </c>
      <c r="E47" s="47">
        <v>101319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ref="O47:O50" si="8">SUM(D47:N47)</f>
        <v>101319</v>
      </c>
      <c r="P47" s="48">
        <f t="shared" si="7"/>
        <v>0.43853065676370528</v>
      </c>
      <c r="Q47" s="9"/>
    </row>
    <row r="48" spans="1:17">
      <c r="A48" s="12"/>
      <c r="B48" s="25">
        <v>335.48</v>
      </c>
      <c r="C48" s="20" t="s">
        <v>40</v>
      </c>
      <c r="D48" s="47">
        <v>0</v>
      </c>
      <c r="E48" s="47">
        <v>3020129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8"/>
        <v>3020129</v>
      </c>
      <c r="P48" s="48">
        <f t="shared" si="7"/>
        <v>13.071774828819002</v>
      </c>
      <c r="Q48" s="9"/>
    </row>
    <row r="49" spans="1:17">
      <c r="A49" s="12"/>
      <c r="B49" s="25">
        <v>335.5</v>
      </c>
      <c r="C49" s="20" t="s">
        <v>41</v>
      </c>
      <c r="D49" s="47">
        <v>0</v>
      </c>
      <c r="E49" s="47">
        <v>1802719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8"/>
        <v>1802719</v>
      </c>
      <c r="P49" s="48">
        <f t="shared" si="7"/>
        <v>7.8025597077587623</v>
      </c>
      <c r="Q49" s="9"/>
    </row>
    <row r="50" spans="1:17">
      <c r="A50" s="12"/>
      <c r="B50" s="25">
        <v>338</v>
      </c>
      <c r="C50" s="20" t="s">
        <v>297</v>
      </c>
      <c r="D50" s="47">
        <v>2529049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8"/>
        <v>2529049</v>
      </c>
      <c r="P50" s="48">
        <f t="shared" si="7"/>
        <v>10.946273837657223</v>
      </c>
      <c r="Q50" s="9"/>
    </row>
    <row r="51" spans="1:17" ht="15.75">
      <c r="A51" s="29" t="s">
        <v>48</v>
      </c>
      <c r="B51" s="30"/>
      <c r="C51" s="31"/>
      <c r="D51" s="32">
        <f t="shared" ref="D51:N51" si="9">SUM(D52:D80)</f>
        <v>13109636</v>
      </c>
      <c r="E51" s="32">
        <f t="shared" si="9"/>
        <v>6374839</v>
      </c>
      <c r="F51" s="32">
        <f t="shared" si="9"/>
        <v>0</v>
      </c>
      <c r="G51" s="32">
        <f t="shared" si="9"/>
        <v>0</v>
      </c>
      <c r="H51" s="32">
        <f t="shared" si="9"/>
        <v>0</v>
      </c>
      <c r="I51" s="32">
        <f t="shared" si="9"/>
        <v>7285337</v>
      </c>
      <c r="J51" s="32">
        <f t="shared" si="9"/>
        <v>0</v>
      </c>
      <c r="K51" s="32">
        <f t="shared" si="9"/>
        <v>0</v>
      </c>
      <c r="L51" s="32">
        <f t="shared" si="9"/>
        <v>0</v>
      </c>
      <c r="M51" s="32">
        <f t="shared" si="9"/>
        <v>0</v>
      </c>
      <c r="N51" s="32">
        <f t="shared" si="9"/>
        <v>358923</v>
      </c>
      <c r="O51" s="32">
        <f>SUM(D51:N51)</f>
        <v>27128735</v>
      </c>
      <c r="P51" s="46">
        <f t="shared" si="7"/>
        <v>117.41906233498671</v>
      </c>
      <c r="Q51" s="10"/>
    </row>
    <row r="52" spans="1:17">
      <c r="A52" s="12"/>
      <c r="B52" s="25">
        <v>341.1</v>
      </c>
      <c r="C52" s="20" t="s">
        <v>171</v>
      </c>
      <c r="D52" s="47">
        <v>1252717</v>
      </c>
      <c r="E52" s="47">
        <v>461618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>SUM(D52:N52)</f>
        <v>1714335</v>
      </c>
      <c r="P52" s="48">
        <f t="shared" si="7"/>
        <v>7.4200145428103985</v>
      </c>
      <c r="Q52" s="9"/>
    </row>
    <row r="53" spans="1:17">
      <c r="A53" s="12"/>
      <c r="B53" s="25">
        <v>341.16</v>
      </c>
      <c r="C53" s="20" t="s">
        <v>173</v>
      </c>
      <c r="D53" s="47">
        <v>0</v>
      </c>
      <c r="E53" s="47">
        <v>362763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ref="O53:O80" si="10">SUM(D53:N53)</f>
        <v>362763</v>
      </c>
      <c r="P53" s="48">
        <f t="shared" si="7"/>
        <v>1.5701171215623133</v>
      </c>
      <c r="Q53" s="9"/>
    </row>
    <row r="54" spans="1:17">
      <c r="A54" s="12"/>
      <c r="B54" s="25">
        <v>341.3</v>
      </c>
      <c r="C54" s="20" t="s">
        <v>291</v>
      </c>
      <c r="D54" s="47">
        <v>8136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8136</v>
      </c>
      <c r="P54" s="48">
        <f t="shared" si="7"/>
        <v>3.52143766068507E-2</v>
      </c>
      <c r="Q54" s="9"/>
    </row>
    <row r="55" spans="1:17">
      <c r="A55" s="12"/>
      <c r="B55" s="25">
        <v>341.52</v>
      </c>
      <c r="C55" s="20" t="s">
        <v>175</v>
      </c>
      <c r="D55" s="47">
        <v>359974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359974</v>
      </c>
      <c r="P55" s="48">
        <f t="shared" si="7"/>
        <v>1.5580457232884064</v>
      </c>
      <c r="Q55" s="9"/>
    </row>
    <row r="56" spans="1:17">
      <c r="A56" s="12"/>
      <c r="B56" s="25">
        <v>341.54</v>
      </c>
      <c r="C56" s="20" t="s">
        <v>264</v>
      </c>
      <c r="D56" s="47">
        <v>0</v>
      </c>
      <c r="E56" s="47">
        <v>183156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183156</v>
      </c>
      <c r="P56" s="48">
        <f t="shared" si="7"/>
        <v>0.79273898252265818</v>
      </c>
      <c r="Q56" s="9"/>
    </row>
    <row r="57" spans="1:17">
      <c r="A57" s="12"/>
      <c r="B57" s="25">
        <v>341.8</v>
      </c>
      <c r="C57" s="20" t="s">
        <v>176</v>
      </c>
      <c r="D57" s="47">
        <v>3387048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3387048</v>
      </c>
      <c r="P57" s="48">
        <f t="shared" si="7"/>
        <v>14.659880021814216</v>
      </c>
      <c r="Q57" s="9"/>
    </row>
    <row r="58" spans="1:17">
      <c r="A58" s="12"/>
      <c r="B58" s="25">
        <v>341.9</v>
      </c>
      <c r="C58" s="20" t="s">
        <v>177</v>
      </c>
      <c r="D58" s="47">
        <v>0</v>
      </c>
      <c r="E58" s="47">
        <v>748273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748273</v>
      </c>
      <c r="P58" s="48">
        <f t="shared" si="7"/>
        <v>3.2386882038763516</v>
      </c>
      <c r="Q58" s="9"/>
    </row>
    <row r="59" spans="1:17">
      <c r="A59" s="12"/>
      <c r="B59" s="25">
        <v>342.1</v>
      </c>
      <c r="C59" s="20" t="s">
        <v>265</v>
      </c>
      <c r="D59" s="47">
        <v>16565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16565</v>
      </c>
      <c r="P59" s="48">
        <f t="shared" si="7"/>
        <v>7.1696920906155592E-2</v>
      </c>
      <c r="Q59" s="9"/>
    </row>
    <row r="60" spans="1:17">
      <c r="A60" s="12"/>
      <c r="B60" s="25">
        <v>342.3</v>
      </c>
      <c r="C60" s="20" t="s">
        <v>123</v>
      </c>
      <c r="D60" s="47">
        <v>54462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54462</v>
      </c>
      <c r="P60" s="48">
        <f t="shared" si="7"/>
        <v>0.23572337497078452</v>
      </c>
      <c r="Q60" s="9"/>
    </row>
    <row r="61" spans="1:17">
      <c r="A61" s="12"/>
      <c r="B61" s="25">
        <v>342.5</v>
      </c>
      <c r="C61" s="20" t="s">
        <v>57</v>
      </c>
      <c r="D61" s="47">
        <v>0</v>
      </c>
      <c r="E61" s="47">
        <v>12700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12700</v>
      </c>
      <c r="P61" s="48">
        <f t="shared" si="7"/>
        <v>5.496836073094935E-2</v>
      </c>
      <c r="Q61" s="9"/>
    </row>
    <row r="62" spans="1:17">
      <c r="A62" s="12"/>
      <c r="B62" s="25">
        <v>342.6</v>
      </c>
      <c r="C62" s="20" t="s">
        <v>58</v>
      </c>
      <c r="D62" s="47">
        <v>7377473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7377473</v>
      </c>
      <c r="P62" s="48">
        <f t="shared" si="7"/>
        <v>31.931306861955836</v>
      </c>
      <c r="Q62" s="9"/>
    </row>
    <row r="63" spans="1:17">
      <c r="A63" s="12"/>
      <c r="B63" s="25">
        <v>342.9</v>
      </c>
      <c r="C63" s="20" t="s">
        <v>59</v>
      </c>
      <c r="D63" s="47">
        <v>201383</v>
      </c>
      <c r="E63" s="47">
        <v>129185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330568</v>
      </c>
      <c r="P63" s="48">
        <f t="shared" si="7"/>
        <v>1.4307701630006666</v>
      </c>
      <c r="Q63" s="9"/>
    </row>
    <row r="64" spans="1:17">
      <c r="A64" s="12"/>
      <c r="B64" s="25">
        <v>343.3</v>
      </c>
      <c r="C64" s="20" t="s">
        <v>124</v>
      </c>
      <c r="D64" s="47">
        <v>282583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282583</v>
      </c>
      <c r="P64" s="48">
        <f t="shared" si="7"/>
        <v>1.2230806520026662</v>
      </c>
      <c r="Q64" s="9"/>
    </row>
    <row r="65" spans="1:17">
      <c r="A65" s="12"/>
      <c r="B65" s="25">
        <v>343.4</v>
      </c>
      <c r="C65" s="20" t="s">
        <v>60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7285337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7285337</v>
      </c>
      <c r="P65" s="48">
        <f t="shared" si="7"/>
        <v>31.532522225396249</v>
      </c>
      <c r="Q65" s="9"/>
    </row>
    <row r="66" spans="1:17">
      <c r="A66" s="12"/>
      <c r="B66" s="25">
        <v>345.1</v>
      </c>
      <c r="C66" s="20" t="s">
        <v>146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358923</v>
      </c>
      <c r="O66" s="47">
        <f t="shared" si="10"/>
        <v>358923</v>
      </c>
      <c r="P66" s="48">
        <f t="shared" si="7"/>
        <v>1.5534967668216169</v>
      </c>
      <c r="Q66" s="9"/>
    </row>
    <row r="67" spans="1:17">
      <c r="A67" s="12"/>
      <c r="B67" s="25">
        <v>346.4</v>
      </c>
      <c r="C67" s="20" t="s">
        <v>61</v>
      </c>
      <c r="D67" s="47">
        <v>73881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73881</v>
      </c>
      <c r="P67" s="48">
        <f t="shared" si="7"/>
        <v>0.31977302828057236</v>
      </c>
      <c r="Q67" s="9"/>
    </row>
    <row r="68" spans="1:17">
      <c r="A68" s="12"/>
      <c r="B68" s="25">
        <v>347.2</v>
      </c>
      <c r="C68" s="20" t="s">
        <v>292</v>
      </c>
      <c r="D68" s="47">
        <v>1735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1735</v>
      </c>
      <c r="P68" s="48">
        <f t="shared" si="7"/>
        <v>7.5094571549761515E-3</v>
      </c>
      <c r="Q68" s="9"/>
    </row>
    <row r="69" spans="1:17">
      <c r="A69" s="12"/>
      <c r="B69" s="25">
        <v>347.9</v>
      </c>
      <c r="C69" s="20" t="s">
        <v>63</v>
      </c>
      <c r="D69" s="47">
        <v>53407</v>
      </c>
      <c r="E69" s="47">
        <v>20955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74362</v>
      </c>
      <c r="P69" s="48">
        <f t="shared" ref="P69:P100" si="11">(O69/P$102)</f>
        <v>0.3218549008405398</v>
      </c>
      <c r="Q69" s="9"/>
    </row>
    <row r="70" spans="1:17">
      <c r="A70" s="12"/>
      <c r="B70" s="25">
        <v>348.12</v>
      </c>
      <c r="C70" s="20" t="s">
        <v>179</v>
      </c>
      <c r="D70" s="47">
        <v>0</v>
      </c>
      <c r="E70" s="47">
        <v>3279865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ref="O70:O73" si="12">SUM(D70:N70)</f>
        <v>3279865</v>
      </c>
      <c r="P70" s="48">
        <f t="shared" si="11"/>
        <v>14.195968698331905</v>
      </c>
      <c r="Q70" s="9"/>
    </row>
    <row r="71" spans="1:17">
      <c r="A71" s="12"/>
      <c r="B71" s="25">
        <v>348.22</v>
      </c>
      <c r="C71" s="20" t="s">
        <v>181</v>
      </c>
      <c r="D71" s="47">
        <v>0</v>
      </c>
      <c r="E71" s="47">
        <v>36630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2"/>
        <v>36630</v>
      </c>
      <c r="P71" s="48">
        <f t="shared" si="11"/>
        <v>0.15854260264367517</v>
      </c>
      <c r="Q71" s="9"/>
    </row>
    <row r="72" spans="1:17">
      <c r="A72" s="12"/>
      <c r="B72" s="25">
        <v>348.24</v>
      </c>
      <c r="C72" s="20" t="s">
        <v>293</v>
      </c>
      <c r="D72" s="47">
        <v>0</v>
      </c>
      <c r="E72" s="47">
        <v>100787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2"/>
        <v>100787</v>
      </c>
      <c r="P72" s="48">
        <f t="shared" si="11"/>
        <v>0.43622804511733798</v>
      </c>
      <c r="Q72" s="9"/>
    </row>
    <row r="73" spans="1:17">
      <c r="A73" s="12"/>
      <c r="B73" s="25">
        <v>348.52</v>
      </c>
      <c r="C73" s="20" t="s">
        <v>284</v>
      </c>
      <c r="D73" s="47">
        <v>0</v>
      </c>
      <c r="E73" s="47">
        <v>133036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2"/>
        <v>133036</v>
      </c>
      <c r="P73" s="48">
        <f t="shared" si="11"/>
        <v>0.57580872741752587</v>
      </c>
      <c r="Q73" s="9"/>
    </row>
    <row r="74" spans="1:17">
      <c r="A74" s="12"/>
      <c r="B74" s="25">
        <v>348.92099999999999</v>
      </c>
      <c r="C74" s="20" t="s">
        <v>194</v>
      </c>
      <c r="D74" s="47">
        <v>0</v>
      </c>
      <c r="E74" s="47">
        <v>41034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ref="O74:O79" si="13">SUM(D74:N74)</f>
        <v>41034</v>
      </c>
      <c r="P74" s="48">
        <f t="shared" si="11"/>
        <v>0.17760407198691147</v>
      </c>
      <c r="Q74" s="9"/>
    </row>
    <row r="75" spans="1:17">
      <c r="A75" s="12"/>
      <c r="B75" s="25">
        <v>348.92200000000003</v>
      </c>
      <c r="C75" s="20" t="s">
        <v>195</v>
      </c>
      <c r="D75" s="47">
        <v>0</v>
      </c>
      <c r="E75" s="47">
        <v>41034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3"/>
        <v>41034</v>
      </c>
      <c r="P75" s="48">
        <f t="shared" si="11"/>
        <v>0.17760407198691147</v>
      </c>
      <c r="Q75" s="9"/>
    </row>
    <row r="76" spans="1:17">
      <c r="A76" s="12"/>
      <c r="B76" s="25">
        <v>348.923</v>
      </c>
      <c r="C76" s="20" t="s">
        <v>196</v>
      </c>
      <c r="D76" s="47">
        <v>0</v>
      </c>
      <c r="E76" s="47">
        <v>41034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3"/>
        <v>41034</v>
      </c>
      <c r="P76" s="48">
        <f t="shared" si="11"/>
        <v>0.17760407198691147</v>
      </c>
      <c r="Q76" s="9"/>
    </row>
    <row r="77" spans="1:17">
      <c r="A77" s="12"/>
      <c r="B77" s="25">
        <v>348.92399999999998</v>
      </c>
      <c r="C77" s="20" t="s">
        <v>197</v>
      </c>
      <c r="D77" s="47">
        <v>0</v>
      </c>
      <c r="E77" s="47">
        <v>41034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3"/>
        <v>41034</v>
      </c>
      <c r="P77" s="48">
        <f t="shared" si="11"/>
        <v>0.17760407198691147</v>
      </c>
      <c r="Q77" s="9"/>
    </row>
    <row r="78" spans="1:17">
      <c r="A78" s="12"/>
      <c r="B78" s="25">
        <v>348.93</v>
      </c>
      <c r="C78" s="20" t="s">
        <v>198</v>
      </c>
      <c r="D78" s="47">
        <v>0</v>
      </c>
      <c r="E78" s="47">
        <v>707313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3"/>
        <v>707313</v>
      </c>
      <c r="P78" s="48">
        <f t="shared" si="11"/>
        <v>3.061404419975589</v>
      </c>
      <c r="Q78" s="9"/>
    </row>
    <row r="79" spans="1:17">
      <c r="A79" s="12"/>
      <c r="B79" s="25">
        <v>348.93200000000002</v>
      </c>
      <c r="C79" s="20" t="s">
        <v>199</v>
      </c>
      <c r="D79" s="47">
        <v>34813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3"/>
        <v>34813</v>
      </c>
      <c r="P79" s="48">
        <f t="shared" si="11"/>
        <v>0.15067823166350708</v>
      </c>
      <c r="Q79" s="9"/>
    </row>
    <row r="80" spans="1:17">
      <c r="A80" s="12"/>
      <c r="B80" s="25">
        <v>349</v>
      </c>
      <c r="C80" s="20" t="s">
        <v>286</v>
      </c>
      <c r="D80" s="47">
        <v>5459</v>
      </c>
      <c r="E80" s="47">
        <v>34422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39881</v>
      </c>
      <c r="P80" s="48">
        <f t="shared" si="11"/>
        <v>0.17261363734732213</v>
      </c>
      <c r="Q80" s="9"/>
    </row>
    <row r="81" spans="1:17" ht="15.75">
      <c r="A81" s="29" t="s">
        <v>49</v>
      </c>
      <c r="B81" s="30"/>
      <c r="C81" s="31"/>
      <c r="D81" s="32">
        <f t="shared" ref="D81:N81" si="14">SUM(D82:D88)</f>
        <v>209267</v>
      </c>
      <c r="E81" s="32">
        <f t="shared" si="14"/>
        <v>2122739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4"/>
        <v>0</v>
      </c>
      <c r="O81" s="32">
        <f>SUM(D81:N81)</f>
        <v>2332006</v>
      </c>
      <c r="P81" s="46">
        <f t="shared" si="11"/>
        <v>10.093428900373093</v>
      </c>
      <c r="Q81" s="10"/>
    </row>
    <row r="82" spans="1:17">
      <c r="A82" s="13"/>
      <c r="B82" s="40">
        <v>351.1</v>
      </c>
      <c r="C82" s="21" t="s">
        <v>84</v>
      </c>
      <c r="D82" s="47">
        <v>3371</v>
      </c>
      <c r="E82" s="47">
        <v>918929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>SUM(D82:N82)</f>
        <v>922300</v>
      </c>
      <c r="P82" s="48">
        <f t="shared" si="11"/>
        <v>3.9919148899334318</v>
      </c>
      <c r="Q82" s="9"/>
    </row>
    <row r="83" spans="1:17">
      <c r="A83" s="13"/>
      <c r="B83" s="40">
        <v>351.2</v>
      </c>
      <c r="C83" s="21" t="s">
        <v>85</v>
      </c>
      <c r="D83" s="47">
        <v>0</v>
      </c>
      <c r="E83" s="47">
        <v>68251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ref="O83:O88" si="15">SUM(D83:N83)</f>
        <v>68251</v>
      </c>
      <c r="P83" s="48">
        <f t="shared" si="11"/>
        <v>0.2954051644289783</v>
      </c>
      <c r="Q83" s="9"/>
    </row>
    <row r="84" spans="1:17">
      <c r="A84" s="13"/>
      <c r="B84" s="40">
        <v>351.3</v>
      </c>
      <c r="C84" s="21" t="s">
        <v>130</v>
      </c>
      <c r="D84" s="47">
        <v>2202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5"/>
        <v>2202</v>
      </c>
      <c r="P84" s="48">
        <f t="shared" si="11"/>
        <v>9.5307346716181473E-3</v>
      </c>
      <c r="Q84" s="9"/>
    </row>
    <row r="85" spans="1:17">
      <c r="A85" s="13"/>
      <c r="B85" s="40">
        <v>351.7</v>
      </c>
      <c r="C85" s="21" t="s">
        <v>200</v>
      </c>
      <c r="D85" s="47">
        <v>0</v>
      </c>
      <c r="E85" s="47">
        <v>452068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5"/>
        <v>452068</v>
      </c>
      <c r="P85" s="48">
        <f t="shared" si="11"/>
        <v>1.9566485747180167</v>
      </c>
      <c r="Q85" s="9"/>
    </row>
    <row r="86" spans="1:17">
      <c r="A86" s="13"/>
      <c r="B86" s="40">
        <v>352</v>
      </c>
      <c r="C86" s="21" t="s">
        <v>88</v>
      </c>
      <c r="D86" s="47">
        <v>0</v>
      </c>
      <c r="E86" s="47">
        <v>52921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5"/>
        <v>52921</v>
      </c>
      <c r="P86" s="48">
        <f t="shared" si="11"/>
        <v>0.22905359198760397</v>
      </c>
      <c r="Q86" s="9"/>
    </row>
    <row r="87" spans="1:17">
      <c r="A87" s="13"/>
      <c r="B87" s="40">
        <v>358.2</v>
      </c>
      <c r="C87" s="21" t="s">
        <v>202</v>
      </c>
      <c r="D87" s="47">
        <v>0</v>
      </c>
      <c r="E87" s="47">
        <v>141644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5"/>
        <v>141644</v>
      </c>
      <c r="P87" s="48">
        <f t="shared" si="11"/>
        <v>0.61306602262792043</v>
      </c>
      <c r="Q87" s="9"/>
    </row>
    <row r="88" spans="1:17">
      <c r="A88" s="13"/>
      <c r="B88" s="40">
        <v>359</v>
      </c>
      <c r="C88" s="21" t="s">
        <v>90</v>
      </c>
      <c r="D88" s="47">
        <v>203694</v>
      </c>
      <c r="E88" s="47">
        <v>488926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5"/>
        <v>692620</v>
      </c>
      <c r="P88" s="48">
        <f t="shared" si="11"/>
        <v>2.9978099220055228</v>
      </c>
      <c r="Q88" s="9"/>
    </row>
    <row r="89" spans="1:17" ht="15.75">
      <c r="A89" s="29" t="s">
        <v>4</v>
      </c>
      <c r="B89" s="30"/>
      <c r="C89" s="31"/>
      <c r="D89" s="32">
        <f t="shared" ref="D89:N89" si="16">SUM(D90:D97)</f>
        <v>6210440</v>
      </c>
      <c r="E89" s="32">
        <f t="shared" si="16"/>
        <v>6057366</v>
      </c>
      <c r="F89" s="32">
        <f t="shared" si="16"/>
        <v>0</v>
      </c>
      <c r="G89" s="32">
        <f t="shared" si="16"/>
        <v>10473544</v>
      </c>
      <c r="H89" s="32">
        <f t="shared" si="16"/>
        <v>0</v>
      </c>
      <c r="I89" s="32">
        <f t="shared" si="16"/>
        <v>2730184</v>
      </c>
      <c r="J89" s="32">
        <f t="shared" si="16"/>
        <v>21598707</v>
      </c>
      <c r="K89" s="32">
        <f t="shared" si="16"/>
        <v>0</v>
      </c>
      <c r="L89" s="32">
        <f t="shared" si="16"/>
        <v>0</v>
      </c>
      <c r="M89" s="32">
        <f t="shared" si="16"/>
        <v>391461320</v>
      </c>
      <c r="N89" s="32">
        <f t="shared" si="16"/>
        <v>114984</v>
      </c>
      <c r="O89" s="32">
        <f>SUM(D89:N89)</f>
        <v>438646545</v>
      </c>
      <c r="P89" s="46">
        <f t="shared" si="11"/>
        <v>1898.5575999168982</v>
      </c>
      <c r="Q89" s="10"/>
    </row>
    <row r="90" spans="1:17">
      <c r="A90" s="12"/>
      <c r="B90" s="25">
        <v>361.1</v>
      </c>
      <c r="C90" s="20" t="s">
        <v>91</v>
      </c>
      <c r="D90" s="47">
        <v>3817489</v>
      </c>
      <c r="E90" s="47">
        <v>4250869</v>
      </c>
      <c r="F90" s="47">
        <v>0</v>
      </c>
      <c r="G90" s="47">
        <v>6279180</v>
      </c>
      <c r="H90" s="47">
        <v>0</v>
      </c>
      <c r="I90" s="47">
        <v>2460380</v>
      </c>
      <c r="J90" s="47">
        <v>559282</v>
      </c>
      <c r="K90" s="47">
        <v>0</v>
      </c>
      <c r="L90" s="47">
        <v>0</v>
      </c>
      <c r="M90" s="47">
        <v>0</v>
      </c>
      <c r="N90" s="47">
        <v>0</v>
      </c>
      <c r="O90" s="47">
        <f>SUM(D90:N90)</f>
        <v>17367200</v>
      </c>
      <c r="P90" s="48">
        <f t="shared" si="11"/>
        <v>75.16901688870422</v>
      </c>
      <c r="Q90" s="9"/>
    </row>
    <row r="91" spans="1:17">
      <c r="A91" s="12"/>
      <c r="B91" s="25">
        <v>361.3</v>
      </c>
      <c r="C91" s="20" t="s">
        <v>203</v>
      </c>
      <c r="D91" s="47">
        <v>0</v>
      </c>
      <c r="E91" s="47">
        <v>0</v>
      </c>
      <c r="F91" s="47">
        <v>0</v>
      </c>
      <c r="G91" s="47">
        <v>1570470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114984</v>
      </c>
      <c r="O91" s="47">
        <f t="shared" ref="O91:O97" si="17">SUM(D91:N91)</f>
        <v>1685454</v>
      </c>
      <c r="P91" s="48">
        <f t="shared" si="11"/>
        <v>7.2950112966473633</v>
      </c>
      <c r="Q91" s="9"/>
    </row>
    <row r="92" spans="1:17">
      <c r="A92" s="12"/>
      <c r="B92" s="25">
        <v>362</v>
      </c>
      <c r="C92" s="20" t="s">
        <v>92</v>
      </c>
      <c r="D92" s="47">
        <v>441872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7"/>
        <v>441872</v>
      </c>
      <c r="P92" s="48">
        <f t="shared" si="11"/>
        <v>1.912518070307563</v>
      </c>
      <c r="Q92" s="9"/>
    </row>
    <row r="93" spans="1:17">
      <c r="A93" s="12"/>
      <c r="B93" s="25">
        <v>364</v>
      </c>
      <c r="C93" s="20" t="s">
        <v>204</v>
      </c>
      <c r="D93" s="47">
        <v>46188</v>
      </c>
      <c r="E93" s="47">
        <v>2089</v>
      </c>
      <c r="F93" s="47">
        <v>0</v>
      </c>
      <c r="G93" s="47">
        <v>8098</v>
      </c>
      <c r="H93" s="47">
        <v>0</v>
      </c>
      <c r="I93" s="47">
        <v>8910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7"/>
        <v>65285</v>
      </c>
      <c r="P93" s="48">
        <f t="shared" si="11"/>
        <v>0.28256767167874242</v>
      </c>
      <c r="Q93" s="9"/>
    </row>
    <row r="94" spans="1:17">
      <c r="A94" s="12"/>
      <c r="B94" s="25">
        <v>365</v>
      </c>
      <c r="C94" s="20" t="s">
        <v>205</v>
      </c>
      <c r="D94" s="47">
        <v>100</v>
      </c>
      <c r="E94" s="47">
        <v>0</v>
      </c>
      <c r="F94" s="47">
        <v>0</v>
      </c>
      <c r="G94" s="47">
        <v>0</v>
      </c>
      <c r="H94" s="47">
        <v>0</v>
      </c>
      <c r="I94" s="47">
        <v>257480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7"/>
        <v>257580</v>
      </c>
      <c r="P94" s="48">
        <f t="shared" si="11"/>
        <v>1.1148622328407822</v>
      </c>
      <c r="Q94" s="9"/>
    </row>
    <row r="95" spans="1:17">
      <c r="A95" s="12"/>
      <c r="B95" s="25">
        <v>366</v>
      </c>
      <c r="C95" s="20" t="s">
        <v>95</v>
      </c>
      <c r="D95" s="47">
        <v>124693</v>
      </c>
      <c r="E95" s="47">
        <v>18041</v>
      </c>
      <c r="F95" s="47">
        <v>0</v>
      </c>
      <c r="G95" s="47">
        <v>2615796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7"/>
        <v>2758530</v>
      </c>
      <c r="P95" s="48">
        <f t="shared" si="11"/>
        <v>11.939517490326434</v>
      </c>
      <c r="Q95" s="9"/>
    </row>
    <row r="96" spans="1:17">
      <c r="A96" s="12"/>
      <c r="B96" s="25">
        <v>369.3</v>
      </c>
      <c r="C96" s="20" t="s">
        <v>298</v>
      </c>
      <c r="D96" s="47">
        <v>0</v>
      </c>
      <c r="E96" s="47">
        <v>254706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7"/>
        <v>254706</v>
      </c>
      <c r="P96" s="48">
        <f t="shared" si="11"/>
        <v>1.1024229360895421</v>
      </c>
      <c r="Q96" s="9"/>
    </row>
    <row r="97" spans="1:120">
      <c r="A97" s="12"/>
      <c r="B97" s="25">
        <v>369.9</v>
      </c>
      <c r="C97" s="20" t="s">
        <v>96</v>
      </c>
      <c r="D97" s="47">
        <v>1780098</v>
      </c>
      <c r="E97" s="47">
        <v>1531661</v>
      </c>
      <c r="F97" s="47">
        <v>0</v>
      </c>
      <c r="G97" s="47">
        <v>0</v>
      </c>
      <c r="H97" s="47">
        <v>0</v>
      </c>
      <c r="I97" s="47">
        <v>3414</v>
      </c>
      <c r="J97" s="47">
        <v>21039425</v>
      </c>
      <c r="K97" s="47">
        <v>0</v>
      </c>
      <c r="L97" s="47">
        <v>0</v>
      </c>
      <c r="M97" s="47">
        <v>391461320</v>
      </c>
      <c r="N97" s="47">
        <v>0</v>
      </c>
      <c r="O97" s="47">
        <f t="shared" si="17"/>
        <v>415815918</v>
      </c>
      <c r="P97" s="48">
        <f t="shared" si="11"/>
        <v>1799.7416833303037</v>
      </c>
      <c r="Q97" s="9"/>
    </row>
    <row r="98" spans="1:120" ht="15.75">
      <c r="A98" s="29" t="s">
        <v>50</v>
      </c>
      <c r="B98" s="30"/>
      <c r="C98" s="31"/>
      <c r="D98" s="32">
        <f t="shared" ref="D98:N98" si="18">SUM(D99:D99)</f>
        <v>28970125</v>
      </c>
      <c r="E98" s="32">
        <f t="shared" si="18"/>
        <v>7751271</v>
      </c>
      <c r="F98" s="32">
        <f t="shared" si="18"/>
        <v>8403000</v>
      </c>
      <c r="G98" s="32">
        <f t="shared" si="18"/>
        <v>24513736</v>
      </c>
      <c r="H98" s="32">
        <f t="shared" si="18"/>
        <v>0</v>
      </c>
      <c r="I98" s="32">
        <f t="shared" si="18"/>
        <v>91312</v>
      </c>
      <c r="J98" s="32">
        <f t="shared" si="18"/>
        <v>0</v>
      </c>
      <c r="K98" s="32">
        <f t="shared" si="18"/>
        <v>0</v>
      </c>
      <c r="L98" s="32">
        <f t="shared" si="18"/>
        <v>0</v>
      </c>
      <c r="M98" s="32">
        <f t="shared" si="18"/>
        <v>0</v>
      </c>
      <c r="N98" s="32">
        <f t="shared" si="18"/>
        <v>0</v>
      </c>
      <c r="O98" s="32">
        <f>SUM(D98:N98)</f>
        <v>69729444</v>
      </c>
      <c r="P98" s="46">
        <f t="shared" si="11"/>
        <v>301.80419144571118</v>
      </c>
      <c r="Q98" s="9"/>
    </row>
    <row r="99" spans="1:120" ht="15.75" thickBot="1">
      <c r="A99" s="12"/>
      <c r="B99" s="25">
        <v>381</v>
      </c>
      <c r="C99" s="20" t="s">
        <v>97</v>
      </c>
      <c r="D99" s="47">
        <v>28970125</v>
      </c>
      <c r="E99" s="47">
        <v>7751271</v>
      </c>
      <c r="F99" s="47">
        <v>8403000</v>
      </c>
      <c r="G99" s="47">
        <v>24513736</v>
      </c>
      <c r="H99" s="47">
        <v>0</v>
      </c>
      <c r="I99" s="47">
        <v>91312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>SUM(D99:N99)</f>
        <v>69729444</v>
      </c>
      <c r="P99" s="48">
        <f t="shared" si="11"/>
        <v>301.80419144571118</v>
      </c>
      <c r="Q99" s="9"/>
    </row>
    <row r="100" spans="1:120" ht="16.5" thickBot="1">
      <c r="A100" s="14" t="s">
        <v>65</v>
      </c>
      <c r="B100" s="23"/>
      <c r="C100" s="22"/>
      <c r="D100" s="15">
        <f t="shared" ref="D100:N100" si="19">SUM(D5,D15,D24,D51,D81,D89,D98)</f>
        <v>170033707</v>
      </c>
      <c r="E100" s="15">
        <f t="shared" si="19"/>
        <v>129804653</v>
      </c>
      <c r="F100" s="15">
        <f t="shared" si="19"/>
        <v>8403000</v>
      </c>
      <c r="G100" s="15">
        <f t="shared" si="19"/>
        <v>49273908</v>
      </c>
      <c r="H100" s="15">
        <f t="shared" si="19"/>
        <v>0</v>
      </c>
      <c r="I100" s="15">
        <f t="shared" si="19"/>
        <v>27808776</v>
      </c>
      <c r="J100" s="15">
        <f t="shared" si="19"/>
        <v>21598707</v>
      </c>
      <c r="K100" s="15">
        <f t="shared" si="19"/>
        <v>0</v>
      </c>
      <c r="L100" s="15">
        <f t="shared" si="19"/>
        <v>0</v>
      </c>
      <c r="M100" s="15">
        <f t="shared" si="19"/>
        <v>391461320</v>
      </c>
      <c r="N100" s="15">
        <f t="shared" si="19"/>
        <v>473907</v>
      </c>
      <c r="O100" s="15">
        <f>SUM(D100:N100)</f>
        <v>798857978</v>
      </c>
      <c r="P100" s="38">
        <f t="shared" si="11"/>
        <v>3457.6309848425826</v>
      </c>
      <c r="Q100" s="6"/>
      <c r="R100" s="2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</row>
    <row r="101" spans="1:120">
      <c r="A101" s="16"/>
      <c r="B101" s="18"/>
      <c r="C101" s="18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9"/>
    </row>
    <row r="102" spans="1:120">
      <c r="A102" s="41"/>
      <c r="B102" s="42"/>
      <c r="C102" s="42"/>
      <c r="D102" s="43"/>
      <c r="E102" s="43"/>
      <c r="F102" s="43"/>
      <c r="G102" s="43"/>
      <c r="H102" s="43"/>
      <c r="I102" s="43"/>
      <c r="J102" s="43"/>
      <c r="K102" s="43"/>
      <c r="L102" s="43"/>
      <c r="M102" s="49" t="s">
        <v>299</v>
      </c>
      <c r="N102" s="49"/>
      <c r="O102" s="49"/>
      <c r="P102" s="44">
        <v>231042</v>
      </c>
    </row>
    <row r="103" spans="1:120">
      <c r="A103" s="50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2"/>
    </row>
    <row r="104" spans="1:120" ht="15.75" customHeight="1" thickBot="1">
      <c r="A104" s="53" t="s">
        <v>134</v>
      </c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5"/>
    </row>
  </sheetData>
  <mergeCells count="10">
    <mergeCell ref="M102:O102"/>
    <mergeCell ref="A103:P103"/>
    <mergeCell ref="A104:P10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207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104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70"/>
      <c r="M3" s="36"/>
      <c r="N3" s="37"/>
      <c r="O3" s="71" t="s">
        <v>109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10</v>
      </c>
      <c r="N4" s="35" t="s">
        <v>46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49170994</v>
      </c>
      <c r="E5" s="27">
        <f t="shared" si="0"/>
        <v>26558231</v>
      </c>
      <c r="F5" s="27">
        <f t="shared" si="0"/>
        <v>197</v>
      </c>
      <c r="G5" s="27">
        <f t="shared" si="0"/>
        <v>15510145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91239567</v>
      </c>
      <c r="O5" s="33">
        <f t="shared" ref="O5:O36" si="1">(N5/O$106)</f>
        <v>462.19949544839744</v>
      </c>
      <c r="P5" s="6"/>
    </row>
    <row r="6" spans="1:133">
      <c r="A6" s="12"/>
      <c r="B6" s="25">
        <v>311</v>
      </c>
      <c r="C6" s="20" t="s">
        <v>3</v>
      </c>
      <c r="D6" s="47">
        <v>39009654</v>
      </c>
      <c r="E6" s="47">
        <v>20410407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59420061</v>
      </c>
      <c r="O6" s="48">
        <f t="shared" si="1"/>
        <v>301.00890563973189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529187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529187</v>
      </c>
      <c r="O7" s="48">
        <f t="shared" si="1"/>
        <v>2.6807444669027318</v>
      </c>
      <c r="P7" s="9"/>
    </row>
    <row r="8" spans="1:133">
      <c r="A8" s="12"/>
      <c r="B8" s="25">
        <v>312.3</v>
      </c>
      <c r="C8" s="20" t="s">
        <v>113</v>
      </c>
      <c r="D8" s="47">
        <v>0</v>
      </c>
      <c r="E8" s="47">
        <v>831478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831478</v>
      </c>
      <c r="O8" s="48">
        <f t="shared" si="1"/>
        <v>4.2120839095657105</v>
      </c>
      <c r="P8" s="9"/>
    </row>
    <row r="9" spans="1:133">
      <c r="A9" s="12"/>
      <c r="B9" s="25">
        <v>312.42</v>
      </c>
      <c r="C9" s="20" t="s">
        <v>208</v>
      </c>
      <c r="D9" s="47">
        <v>0</v>
      </c>
      <c r="E9" s="47">
        <v>4782405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4782405</v>
      </c>
      <c r="O9" s="48">
        <f t="shared" si="1"/>
        <v>24.226607498366285</v>
      </c>
      <c r="P9" s="9"/>
    </row>
    <row r="10" spans="1:133">
      <c r="A10" s="12"/>
      <c r="B10" s="25">
        <v>312.60000000000002</v>
      </c>
      <c r="C10" s="20" t="s">
        <v>12</v>
      </c>
      <c r="D10" s="47">
        <v>0</v>
      </c>
      <c r="E10" s="47">
        <v>0</v>
      </c>
      <c r="F10" s="47">
        <v>0</v>
      </c>
      <c r="G10" s="47">
        <v>15510145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15510145</v>
      </c>
      <c r="O10" s="48">
        <f t="shared" si="1"/>
        <v>78.570969032892108</v>
      </c>
      <c r="P10" s="9"/>
    </row>
    <row r="11" spans="1:133">
      <c r="A11" s="12"/>
      <c r="B11" s="25">
        <v>314.10000000000002</v>
      </c>
      <c r="C11" s="20" t="s">
        <v>13</v>
      </c>
      <c r="D11" s="47">
        <v>3674244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3674244</v>
      </c>
      <c r="O11" s="48">
        <f t="shared" si="1"/>
        <v>18.612908618410053</v>
      </c>
      <c r="P11" s="9"/>
    </row>
    <row r="12" spans="1:133">
      <c r="A12" s="12"/>
      <c r="B12" s="25">
        <v>315</v>
      </c>
      <c r="C12" s="20" t="s">
        <v>162</v>
      </c>
      <c r="D12" s="47">
        <v>6487096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6487096</v>
      </c>
      <c r="O12" s="48">
        <f t="shared" si="1"/>
        <v>32.862195609995794</v>
      </c>
      <c r="P12" s="9"/>
    </row>
    <row r="13" spans="1:133">
      <c r="A13" s="12"/>
      <c r="B13" s="25">
        <v>319</v>
      </c>
      <c r="C13" s="20" t="s">
        <v>15</v>
      </c>
      <c r="D13" s="47">
        <v>0</v>
      </c>
      <c r="E13" s="47">
        <v>4754</v>
      </c>
      <c r="F13" s="47">
        <v>197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4951</v>
      </c>
      <c r="O13" s="48">
        <f t="shared" si="1"/>
        <v>2.5080672532838914E-2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SUM(D15:D19)</f>
        <v>0</v>
      </c>
      <c r="E14" s="32">
        <f t="shared" si="3"/>
        <v>1866814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1073810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5" si="4">SUM(D14:M14)</f>
        <v>2940624</v>
      </c>
      <c r="O14" s="46">
        <f t="shared" si="1"/>
        <v>14.896551724137931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1691242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1691242</v>
      </c>
      <c r="O15" s="48">
        <f t="shared" si="1"/>
        <v>8.5674584479465867</v>
      </c>
      <c r="P15" s="9"/>
    </row>
    <row r="16" spans="1:133">
      <c r="A16" s="12"/>
      <c r="B16" s="25">
        <v>323.10000000000002</v>
      </c>
      <c r="C16" s="20" t="s">
        <v>163</v>
      </c>
      <c r="D16" s="47">
        <v>0</v>
      </c>
      <c r="E16" s="47">
        <v>7470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7470</v>
      </c>
      <c r="O16" s="48">
        <f t="shared" si="1"/>
        <v>3.7841370191942371E-2</v>
      </c>
      <c r="P16" s="9"/>
    </row>
    <row r="17" spans="1:16">
      <c r="A17" s="12"/>
      <c r="B17" s="25">
        <v>323.7</v>
      </c>
      <c r="C17" s="20" t="s">
        <v>17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1073810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1073810</v>
      </c>
      <c r="O17" s="48">
        <f t="shared" si="1"/>
        <v>5.4396843006438607</v>
      </c>
      <c r="P17" s="9"/>
    </row>
    <row r="18" spans="1:16">
      <c r="A18" s="12"/>
      <c r="B18" s="25">
        <v>325.2</v>
      </c>
      <c r="C18" s="20" t="s">
        <v>18</v>
      </c>
      <c r="D18" s="47">
        <v>0</v>
      </c>
      <c r="E18" s="47">
        <v>87319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87319</v>
      </c>
      <c r="O18" s="48">
        <f t="shared" si="1"/>
        <v>0.44233876891435286</v>
      </c>
      <c r="P18" s="9"/>
    </row>
    <row r="19" spans="1:16">
      <c r="A19" s="12"/>
      <c r="B19" s="25">
        <v>329</v>
      </c>
      <c r="C19" s="20" t="s">
        <v>19</v>
      </c>
      <c r="D19" s="47">
        <v>0</v>
      </c>
      <c r="E19" s="47">
        <v>80783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80783</v>
      </c>
      <c r="O19" s="48">
        <f t="shared" si="1"/>
        <v>0.40922883644118885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SUM(D21:D43)</f>
        <v>17406024</v>
      </c>
      <c r="E20" s="32">
        <f t="shared" si="5"/>
        <v>4970432</v>
      </c>
      <c r="F20" s="32">
        <f t="shared" si="5"/>
        <v>0</v>
      </c>
      <c r="G20" s="32">
        <f t="shared" si="5"/>
        <v>181723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5">
        <f t="shared" si="4"/>
        <v>22558179</v>
      </c>
      <c r="O20" s="46">
        <f t="shared" si="1"/>
        <v>114.27475266333339</v>
      </c>
      <c r="P20" s="10"/>
    </row>
    <row r="21" spans="1:16">
      <c r="A21" s="12"/>
      <c r="B21" s="25">
        <v>331.2</v>
      </c>
      <c r="C21" s="20" t="s">
        <v>20</v>
      </c>
      <c r="D21" s="47">
        <v>1026033</v>
      </c>
      <c r="E21" s="47">
        <v>175671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1201704</v>
      </c>
      <c r="O21" s="48">
        <f t="shared" si="1"/>
        <v>6.0875670582513948</v>
      </c>
      <c r="P21" s="9"/>
    </row>
    <row r="22" spans="1:16">
      <c r="A22" s="12"/>
      <c r="B22" s="25">
        <v>331.49</v>
      </c>
      <c r="C22" s="20" t="s">
        <v>155</v>
      </c>
      <c r="D22" s="47">
        <v>0</v>
      </c>
      <c r="E22" s="47">
        <v>0</v>
      </c>
      <c r="F22" s="47">
        <v>0</v>
      </c>
      <c r="G22" s="47">
        <v>181723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181723</v>
      </c>
      <c r="O22" s="48">
        <f t="shared" si="1"/>
        <v>0.92056858305091616</v>
      </c>
      <c r="P22" s="9"/>
    </row>
    <row r="23" spans="1:16">
      <c r="A23" s="12"/>
      <c r="B23" s="25">
        <v>331.5</v>
      </c>
      <c r="C23" s="20" t="s">
        <v>22</v>
      </c>
      <c r="D23" s="47">
        <v>0</v>
      </c>
      <c r="E23" s="47">
        <v>407729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407729</v>
      </c>
      <c r="O23" s="48">
        <f t="shared" si="1"/>
        <v>2.0654650638541461</v>
      </c>
      <c r="P23" s="9"/>
    </row>
    <row r="24" spans="1:16">
      <c r="A24" s="12"/>
      <c r="B24" s="25">
        <v>331.62</v>
      </c>
      <c r="C24" s="20" t="s">
        <v>24</v>
      </c>
      <c r="D24" s="47">
        <v>0</v>
      </c>
      <c r="E24" s="47">
        <v>223752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223752</v>
      </c>
      <c r="O24" s="48">
        <f t="shared" si="1"/>
        <v>1.1334782146167992</v>
      </c>
      <c r="P24" s="9"/>
    </row>
    <row r="25" spans="1:16">
      <c r="A25" s="12"/>
      <c r="B25" s="25">
        <v>331.65</v>
      </c>
      <c r="C25" s="20" t="s">
        <v>25</v>
      </c>
      <c r="D25" s="47">
        <v>16461</v>
      </c>
      <c r="E25" s="47">
        <v>499443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515904</v>
      </c>
      <c r="O25" s="48">
        <f t="shared" si="1"/>
        <v>2.6134557225574078</v>
      </c>
      <c r="P25" s="9"/>
    </row>
    <row r="26" spans="1:16">
      <c r="A26" s="12"/>
      <c r="B26" s="25">
        <v>334.49</v>
      </c>
      <c r="C26" s="20" t="s">
        <v>28</v>
      </c>
      <c r="D26" s="47">
        <v>0</v>
      </c>
      <c r="E26" s="47">
        <v>132459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1" si="6">SUM(D26:M26)</f>
        <v>132459</v>
      </c>
      <c r="O26" s="48">
        <f t="shared" si="1"/>
        <v>0.67100803939149856</v>
      </c>
      <c r="P26" s="9"/>
    </row>
    <row r="27" spans="1:16">
      <c r="A27" s="12"/>
      <c r="B27" s="25">
        <v>334.5</v>
      </c>
      <c r="C27" s="20" t="s">
        <v>144</v>
      </c>
      <c r="D27" s="47">
        <v>0</v>
      </c>
      <c r="E27" s="47">
        <v>48106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48106</v>
      </c>
      <c r="O27" s="48">
        <f t="shared" si="1"/>
        <v>0.24369437141279515</v>
      </c>
      <c r="P27" s="9"/>
    </row>
    <row r="28" spans="1:16">
      <c r="A28" s="12"/>
      <c r="B28" s="25">
        <v>334.69</v>
      </c>
      <c r="C28" s="20" t="s">
        <v>29</v>
      </c>
      <c r="D28" s="47">
        <v>0</v>
      </c>
      <c r="E28" s="47">
        <v>13916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13916</v>
      </c>
      <c r="O28" s="48">
        <f t="shared" si="1"/>
        <v>7.0495382542311927E-2</v>
      </c>
      <c r="P28" s="9"/>
    </row>
    <row r="29" spans="1:16">
      <c r="A29" s="12"/>
      <c r="B29" s="25">
        <v>334.7</v>
      </c>
      <c r="C29" s="20" t="s">
        <v>30</v>
      </c>
      <c r="D29" s="47">
        <v>532507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532507</v>
      </c>
      <c r="O29" s="48">
        <f t="shared" si="1"/>
        <v>2.6975628536547065</v>
      </c>
      <c r="P29" s="9"/>
    </row>
    <row r="30" spans="1:16">
      <c r="A30" s="12"/>
      <c r="B30" s="25">
        <v>334.82</v>
      </c>
      <c r="C30" s="20" t="s">
        <v>209</v>
      </c>
      <c r="D30" s="47">
        <v>0</v>
      </c>
      <c r="E30" s="47">
        <v>56530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56530</v>
      </c>
      <c r="O30" s="48">
        <f t="shared" si="1"/>
        <v>0.28636849490635907</v>
      </c>
      <c r="P30" s="9"/>
    </row>
    <row r="31" spans="1:16">
      <c r="A31" s="12"/>
      <c r="B31" s="25">
        <v>334.9</v>
      </c>
      <c r="C31" s="20" t="s">
        <v>31</v>
      </c>
      <c r="D31" s="47">
        <v>22234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22234</v>
      </c>
      <c r="O31" s="48">
        <f t="shared" si="1"/>
        <v>0.11263253344680679</v>
      </c>
      <c r="P31" s="9"/>
    </row>
    <row r="32" spans="1:16">
      <c r="A32" s="12"/>
      <c r="B32" s="25">
        <v>335.12</v>
      </c>
      <c r="C32" s="20" t="s">
        <v>164</v>
      </c>
      <c r="D32" s="47">
        <v>4449427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4449427</v>
      </c>
      <c r="O32" s="48">
        <f t="shared" si="1"/>
        <v>22.539814491167814</v>
      </c>
      <c r="P32" s="9"/>
    </row>
    <row r="33" spans="1:16">
      <c r="A33" s="12"/>
      <c r="B33" s="25">
        <v>335.13</v>
      </c>
      <c r="C33" s="20" t="s">
        <v>165</v>
      </c>
      <c r="D33" s="47">
        <v>38461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38461</v>
      </c>
      <c r="O33" s="48">
        <f t="shared" si="1"/>
        <v>0.19483493158665269</v>
      </c>
      <c r="P33" s="9"/>
    </row>
    <row r="34" spans="1:16">
      <c r="A34" s="12"/>
      <c r="B34" s="25">
        <v>335.14</v>
      </c>
      <c r="C34" s="20" t="s">
        <v>166</v>
      </c>
      <c r="D34" s="47">
        <v>0</v>
      </c>
      <c r="E34" s="47">
        <v>13299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13299</v>
      </c>
      <c r="O34" s="48">
        <f t="shared" si="1"/>
        <v>6.7369796811598603E-2</v>
      </c>
      <c r="P34" s="9"/>
    </row>
    <row r="35" spans="1:16">
      <c r="A35" s="12"/>
      <c r="B35" s="25">
        <v>335.15</v>
      </c>
      <c r="C35" s="20" t="s">
        <v>167</v>
      </c>
      <c r="D35" s="47">
        <v>48210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48210</v>
      </c>
      <c r="O35" s="48">
        <f t="shared" si="1"/>
        <v>0.24422121244357989</v>
      </c>
      <c r="P35" s="9"/>
    </row>
    <row r="36" spans="1:16">
      <c r="A36" s="12"/>
      <c r="B36" s="25">
        <v>335.16</v>
      </c>
      <c r="C36" s="20" t="s">
        <v>168</v>
      </c>
      <c r="D36" s="47">
        <v>223250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223250</v>
      </c>
      <c r="O36" s="48">
        <f t="shared" si="1"/>
        <v>1.1309351934874343</v>
      </c>
      <c r="P36" s="9"/>
    </row>
    <row r="37" spans="1:16">
      <c r="A37" s="12"/>
      <c r="B37" s="25">
        <v>335.18</v>
      </c>
      <c r="C37" s="20" t="s">
        <v>169</v>
      </c>
      <c r="D37" s="47">
        <v>9015776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9015776</v>
      </c>
      <c r="O37" s="48">
        <f t="shared" ref="O37:O68" si="7">(N37/O$106)</f>
        <v>45.671930011195371</v>
      </c>
      <c r="P37" s="9"/>
    </row>
    <row r="38" spans="1:16">
      <c r="A38" s="12"/>
      <c r="B38" s="25">
        <v>335.21</v>
      </c>
      <c r="C38" s="20" t="s">
        <v>38</v>
      </c>
      <c r="D38" s="47">
        <v>0</v>
      </c>
      <c r="E38" s="47">
        <v>22973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22973</v>
      </c>
      <c r="O38" s="48">
        <f t="shared" si="7"/>
        <v>0.11637614423286373</v>
      </c>
      <c r="P38" s="9"/>
    </row>
    <row r="39" spans="1:16">
      <c r="A39" s="12"/>
      <c r="B39" s="25">
        <v>335.22</v>
      </c>
      <c r="C39" s="20" t="s">
        <v>39</v>
      </c>
      <c r="D39" s="47">
        <v>0</v>
      </c>
      <c r="E39" s="47">
        <v>926762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926762</v>
      </c>
      <c r="O39" s="48">
        <f t="shared" si="7"/>
        <v>4.6947716093473755</v>
      </c>
      <c r="P39" s="9"/>
    </row>
    <row r="40" spans="1:16">
      <c r="A40" s="12"/>
      <c r="B40" s="25">
        <v>335.49</v>
      </c>
      <c r="C40" s="20" t="s">
        <v>40</v>
      </c>
      <c r="D40" s="47">
        <v>0</v>
      </c>
      <c r="E40" s="47">
        <v>1999484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1999484</v>
      </c>
      <c r="O40" s="48">
        <f t="shared" si="7"/>
        <v>10.128944342284566</v>
      </c>
      <c r="P40" s="9"/>
    </row>
    <row r="41" spans="1:16">
      <c r="A41" s="12"/>
      <c r="B41" s="25">
        <v>335.5</v>
      </c>
      <c r="C41" s="20" t="s">
        <v>41</v>
      </c>
      <c r="D41" s="47">
        <v>0</v>
      </c>
      <c r="E41" s="47">
        <v>450308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450308</v>
      </c>
      <c r="O41" s="48">
        <f t="shared" si="7"/>
        <v>2.2811608739482176</v>
      </c>
      <c r="P41" s="9"/>
    </row>
    <row r="42" spans="1:16">
      <c r="A42" s="12"/>
      <c r="B42" s="25">
        <v>337.2</v>
      </c>
      <c r="C42" s="20" t="s">
        <v>42</v>
      </c>
      <c r="D42" s="47">
        <v>450000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450000</v>
      </c>
      <c r="O42" s="48">
        <f t="shared" si="7"/>
        <v>2.2796006139724319</v>
      </c>
      <c r="P42" s="9"/>
    </row>
    <row r="43" spans="1:16">
      <c r="A43" s="12"/>
      <c r="B43" s="25">
        <v>339</v>
      </c>
      <c r="C43" s="20" t="s">
        <v>43</v>
      </c>
      <c r="D43" s="47">
        <v>1583665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1583665</v>
      </c>
      <c r="O43" s="48">
        <f t="shared" si="7"/>
        <v>8.0224971251703376</v>
      </c>
      <c r="P43" s="9"/>
    </row>
    <row r="44" spans="1:16" ht="15.75">
      <c r="A44" s="29" t="s">
        <v>48</v>
      </c>
      <c r="B44" s="30"/>
      <c r="C44" s="31"/>
      <c r="D44" s="32">
        <f t="shared" ref="D44:M44" si="8">SUM(D45:D82)</f>
        <v>8757327</v>
      </c>
      <c r="E44" s="32">
        <f t="shared" si="8"/>
        <v>4833165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17957822</v>
      </c>
      <c r="J44" s="32">
        <f t="shared" si="8"/>
        <v>14552157</v>
      </c>
      <c r="K44" s="32">
        <f t="shared" si="8"/>
        <v>0</v>
      </c>
      <c r="L44" s="32">
        <f t="shared" si="8"/>
        <v>0</v>
      </c>
      <c r="M44" s="32">
        <f t="shared" si="8"/>
        <v>396701</v>
      </c>
      <c r="N44" s="32">
        <f>SUM(D44:M44)</f>
        <v>46497172</v>
      </c>
      <c r="O44" s="46">
        <f t="shared" si="7"/>
        <v>235.5444040870706</v>
      </c>
      <c r="P44" s="10"/>
    </row>
    <row r="45" spans="1:16">
      <c r="A45" s="12"/>
      <c r="B45" s="25">
        <v>341.1</v>
      </c>
      <c r="C45" s="20" t="s">
        <v>171</v>
      </c>
      <c r="D45" s="47">
        <v>4564</v>
      </c>
      <c r="E45" s="47">
        <v>89259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93823</v>
      </c>
      <c r="O45" s="48">
        <f t="shared" si="7"/>
        <v>0.47528659645496774</v>
      </c>
      <c r="P45" s="9"/>
    </row>
    <row r="46" spans="1:16">
      <c r="A46" s="12"/>
      <c r="B46" s="25">
        <v>341.15</v>
      </c>
      <c r="C46" s="20" t="s">
        <v>172</v>
      </c>
      <c r="D46" s="47">
        <v>0</v>
      </c>
      <c r="E46" s="47">
        <v>267720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82" si="9">SUM(D46:M46)</f>
        <v>267720</v>
      </c>
      <c r="O46" s="48">
        <f t="shared" si="7"/>
        <v>1.3562103919393322</v>
      </c>
      <c r="P46" s="9"/>
    </row>
    <row r="47" spans="1:16">
      <c r="A47" s="12"/>
      <c r="B47" s="25">
        <v>341.16</v>
      </c>
      <c r="C47" s="20" t="s">
        <v>173</v>
      </c>
      <c r="D47" s="47">
        <v>0</v>
      </c>
      <c r="E47" s="47">
        <v>281810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281810</v>
      </c>
      <c r="O47" s="48">
        <f t="shared" si="7"/>
        <v>1.4275872200523803</v>
      </c>
      <c r="P47" s="9"/>
    </row>
    <row r="48" spans="1:16">
      <c r="A48" s="12"/>
      <c r="B48" s="25">
        <v>341.2</v>
      </c>
      <c r="C48" s="20" t="s">
        <v>174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14552157</v>
      </c>
      <c r="K48" s="47">
        <v>0</v>
      </c>
      <c r="L48" s="47">
        <v>0</v>
      </c>
      <c r="M48" s="47">
        <v>0</v>
      </c>
      <c r="N48" s="47">
        <f t="shared" si="9"/>
        <v>14552157</v>
      </c>
      <c r="O48" s="48">
        <f t="shared" si="7"/>
        <v>73.718013404051604</v>
      </c>
      <c r="P48" s="9"/>
    </row>
    <row r="49" spans="1:16">
      <c r="A49" s="12"/>
      <c r="B49" s="25">
        <v>341.52</v>
      </c>
      <c r="C49" s="20" t="s">
        <v>175</v>
      </c>
      <c r="D49" s="47">
        <v>377750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377750</v>
      </c>
      <c r="O49" s="48">
        <f t="shared" si="7"/>
        <v>1.9135980709513027</v>
      </c>
      <c r="P49" s="9"/>
    </row>
    <row r="50" spans="1:16">
      <c r="A50" s="12"/>
      <c r="B50" s="25">
        <v>341.8</v>
      </c>
      <c r="C50" s="20" t="s">
        <v>176</v>
      </c>
      <c r="D50" s="47">
        <v>2655792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2655792</v>
      </c>
      <c r="O50" s="48">
        <f t="shared" si="7"/>
        <v>13.45365571951794</v>
      </c>
      <c r="P50" s="9"/>
    </row>
    <row r="51" spans="1:16">
      <c r="A51" s="12"/>
      <c r="B51" s="25">
        <v>341.9</v>
      </c>
      <c r="C51" s="20" t="s">
        <v>177</v>
      </c>
      <c r="D51" s="47">
        <v>57268</v>
      </c>
      <c r="E51" s="47">
        <v>307490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364758</v>
      </c>
      <c r="O51" s="48">
        <f t="shared" si="7"/>
        <v>1.8477834683363474</v>
      </c>
      <c r="P51" s="9"/>
    </row>
    <row r="52" spans="1:16">
      <c r="A52" s="12"/>
      <c r="B52" s="25">
        <v>342.5</v>
      </c>
      <c r="C52" s="20" t="s">
        <v>57</v>
      </c>
      <c r="D52" s="47">
        <v>0</v>
      </c>
      <c r="E52" s="47">
        <v>5300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5300</v>
      </c>
      <c r="O52" s="48">
        <f t="shared" si="7"/>
        <v>2.684862945345309E-2</v>
      </c>
      <c r="P52" s="9"/>
    </row>
    <row r="53" spans="1:16">
      <c r="A53" s="12"/>
      <c r="B53" s="25">
        <v>342.6</v>
      </c>
      <c r="C53" s="20" t="s">
        <v>58</v>
      </c>
      <c r="D53" s="47">
        <v>3246115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3246115</v>
      </c>
      <c r="O53" s="48">
        <f t="shared" si="7"/>
        <v>16.444101660055825</v>
      </c>
      <c r="P53" s="9"/>
    </row>
    <row r="54" spans="1:16">
      <c r="A54" s="12"/>
      <c r="B54" s="25">
        <v>342.9</v>
      </c>
      <c r="C54" s="20" t="s">
        <v>59</v>
      </c>
      <c r="D54" s="47">
        <v>157313</v>
      </c>
      <c r="E54" s="47">
        <v>74095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231408</v>
      </c>
      <c r="O54" s="48">
        <f t="shared" si="7"/>
        <v>1.1722618197291834</v>
      </c>
      <c r="P54" s="9"/>
    </row>
    <row r="55" spans="1:16">
      <c r="A55" s="12"/>
      <c r="B55" s="25">
        <v>343.4</v>
      </c>
      <c r="C55" s="20" t="s">
        <v>60</v>
      </c>
      <c r="D55" s="47">
        <v>1160459</v>
      </c>
      <c r="E55" s="47">
        <v>0</v>
      </c>
      <c r="F55" s="47">
        <v>0</v>
      </c>
      <c r="G55" s="47">
        <v>0</v>
      </c>
      <c r="H55" s="47">
        <v>0</v>
      </c>
      <c r="I55" s="47">
        <v>17957822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19118281</v>
      </c>
      <c r="O55" s="48">
        <f t="shared" si="7"/>
        <v>96.848989123772185</v>
      </c>
      <c r="P55" s="9"/>
    </row>
    <row r="56" spans="1:16">
      <c r="A56" s="12"/>
      <c r="B56" s="25">
        <v>345.1</v>
      </c>
      <c r="C56" s="20" t="s">
        <v>146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396701</v>
      </c>
      <c r="N56" s="47">
        <f t="shared" si="9"/>
        <v>396701</v>
      </c>
      <c r="O56" s="48">
        <f t="shared" si="7"/>
        <v>2.009599651474395</v>
      </c>
      <c r="P56" s="9"/>
    </row>
    <row r="57" spans="1:16">
      <c r="A57" s="12"/>
      <c r="B57" s="25">
        <v>346.4</v>
      </c>
      <c r="C57" s="20" t="s">
        <v>61</v>
      </c>
      <c r="D57" s="47">
        <v>44415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44415</v>
      </c>
      <c r="O57" s="48">
        <f t="shared" si="7"/>
        <v>0.22499658059907904</v>
      </c>
      <c r="P57" s="9"/>
    </row>
    <row r="58" spans="1:16">
      <c r="A58" s="12"/>
      <c r="B58" s="25">
        <v>346.9</v>
      </c>
      <c r="C58" s="20" t="s">
        <v>62</v>
      </c>
      <c r="D58" s="47">
        <v>250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250</v>
      </c>
      <c r="O58" s="48">
        <f t="shared" si="7"/>
        <v>1.2664447855402401E-3</v>
      </c>
      <c r="P58" s="9"/>
    </row>
    <row r="59" spans="1:16">
      <c r="A59" s="12"/>
      <c r="B59" s="25">
        <v>347.9</v>
      </c>
      <c r="C59" s="20" t="s">
        <v>63</v>
      </c>
      <c r="D59" s="47">
        <v>0</v>
      </c>
      <c r="E59" s="47">
        <v>2170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2170</v>
      </c>
      <c r="O59" s="48">
        <f t="shared" si="7"/>
        <v>1.0992740738489283E-2</v>
      </c>
      <c r="P59" s="9"/>
    </row>
    <row r="60" spans="1:16">
      <c r="A60" s="12"/>
      <c r="B60" s="25">
        <v>348.11</v>
      </c>
      <c r="C60" s="20" t="s">
        <v>178</v>
      </c>
      <c r="D60" s="47">
        <v>0</v>
      </c>
      <c r="E60" s="47">
        <v>373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>SUM(D60:M60)</f>
        <v>373</v>
      </c>
      <c r="O60" s="48">
        <f t="shared" si="7"/>
        <v>1.889535620026038E-3</v>
      </c>
      <c r="P60" s="9"/>
    </row>
    <row r="61" spans="1:16">
      <c r="A61" s="12"/>
      <c r="B61" s="25">
        <v>348.12</v>
      </c>
      <c r="C61" s="20" t="s">
        <v>179</v>
      </c>
      <c r="D61" s="47">
        <v>0</v>
      </c>
      <c r="E61" s="47">
        <v>20906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ref="N61:N75" si="10">SUM(D61:M61)</f>
        <v>20906</v>
      </c>
      <c r="O61" s="48">
        <f t="shared" si="7"/>
        <v>0.10590517874601703</v>
      </c>
      <c r="P61" s="9"/>
    </row>
    <row r="62" spans="1:16">
      <c r="A62" s="12"/>
      <c r="B62" s="25">
        <v>348.13</v>
      </c>
      <c r="C62" s="20" t="s">
        <v>180</v>
      </c>
      <c r="D62" s="47">
        <v>0</v>
      </c>
      <c r="E62" s="47">
        <v>96663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96663</v>
      </c>
      <c r="O62" s="48">
        <f t="shared" si="7"/>
        <v>0.48967340921870489</v>
      </c>
      <c r="P62" s="9"/>
    </row>
    <row r="63" spans="1:16">
      <c r="A63" s="12"/>
      <c r="B63" s="25">
        <v>348.22</v>
      </c>
      <c r="C63" s="20" t="s">
        <v>181</v>
      </c>
      <c r="D63" s="47">
        <v>0</v>
      </c>
      <c r="E63" s="47">
        <v>40036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40036</v>
      </c>
      <c r="O63" s="48">
        <f t="shared" si="7"/>
        <v>0.20281353373555619</v>
      </c>
      <c r="P63" s="9"/>
    </row>
    <row r="64" spans="1:16">
      <c r="A64" s="12"/>
      <c r="B64" s="25">
        <v>348.23</v>
      </c>
      <c r="C64" s="20" t="s">
        <v>182</v>
      </c>
      <c r="D64" s="47">
        <v>0</v>
      </c>
      <c r="E64" s="47">
        <v>173846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173846</v>
      </c>
      <c r="O64" s="48">
        <f t="shared" si="7"/>
        <v>0.88066544074811426</v>
      </c>
      <c r="P64" s="9"/>
    </row>
    <row r="65" spans="1:16">
      <c r="A65" s="12"/>
      <c r="B65" s="25">
        <v>348.31</v>
      </c>
      <c r="C65" s="20" t="s">
        <v>183</v>
      </c>
      <c r="D65" s="47">
        <v>0</v>
      </c>
      <c r="E65" s="47">
        <v>513597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513597</v>
      </c>
      <c r="O65" s="48">
        <f t="shared" si="7"/>
        <v>2.6017689700764426</v>
      </c>
      <c r="P65" s="9"/>
    </row>
    <row r="66" spans="1:16">
      <c r="A66" s="12"/>
      <c r="B66" s="25">
        <v>348.32</v>
      </c>
      <c r="C66" s="20" t="s">
        <v>184</v>
      </c>
      <c r="D66" s="47">
        <v>0</v>
      </c>
      <c r="E66" s="47">
        <v>382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382</v>
      </c>
      <c r="O66" s="48">
        <f t="shared" si="7"/>
        <v>1.9351276323054866E-3</v>
      </c>
      <c r="P66" s="9"/>
    </row>
    <row r="67" spans="1:16">
      <c r="A67" s="12"/>
      <c r="B67" s="25">
        <v>348.41</v>
      </c>
      <c r="C67" s="20" t="s">
        <v>185</v>
      </c>
      <c r="D67" s="47">
        <v>0</v>
      </c>
      <c r="E67" s="47">
        <v>491242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491242</v>
      </c>
      <c r="O67" s="48">
        <f t="shared" si="7"/>
        <v>2.4885234773534344</v>
      </c>
      <c r="P67" s="9"/>
    </row>
    <row r="68" spans="1:16">
      <c r="A68" s="12"/>
      <c r="B68" s="25">
        <v>348.42</v>
      </c>
      <c r="C68" s="20" t="s">
        <v>186</v>
      </c>
      <c r="D68" s="47">
        <v>0</v>
      </c>
      <c r="E68" s="47">
        <v>333408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333408</v>
      </c>
      <c r="O68" s="48">
        <f t="shared" si="7"/>
        <v>1.6889712922296014</v>
      </c>
      <c r="P68" s="9"/>
    </row>
    <row r="69" spans="1:16">
      <c r="A69" s="12"/>
      <c r="B69" s="25">
        <v>348.48</v>
      </c>
      <c r="C69" s="20" t="s">
        <v>187</v>
      </c>
      <c r="D69" s="47">
        <v>0</v>
      </c>
      <c r="E69" s="47">
        <v>40622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40622</v>
      </c>
      <c r="O69" s="48">
        <f t="shared" ref="O69:O100" si="11">(N69/O$106)</f>
        <v>0.20578208031286252</v>
      </c>
      <c r="P69" s="9"/>
    </row>
    <row r="70" spans="1:16">
      <c r="A70" s="12"/>
      <c r="B70" s="25">
        <v>348.52</v>
      </c>
      <c r="C70" s="20" t="s">
        <v>188</v>
      </c>
      <c r="D70" s="47">
        <v>0</v>
      </c>
      <c r="E70" s="47">
        <v>242606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242606</v>
      </c>
      <c r="O70" s="48">
        <f t="shared" si="11"/>
        <v>1.2289884145631018</v>
      </c>
      <c r="P70" s="9"/>
    </row>
    <row r="71" spans="1:16">
      <c r="A71" s="12"/>
      <c r="B71" s="25">
        <v>348.53</v>
      </c>
      <c r="C71" s="20" t="s">
        <v>189</v>
      </c>
      <c r="D71" s="47">
        <v>0</v>
      </c>
      <c r="E71" s="47">
        <v>586284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586284</v>
      </c>
      <c r="O71" s="48">
        <f t="shared" si="11"/>
        <v>2.9699852585826965</v>
      </c>
      <c r="P71" s="9"/>
    </row>
    <row r="72" spans="1:16">
      <c r="A72" s="12"/>
      <c r="B72" s="25">
        <v>348.61</v>
      </c>
      <c r="C72" s="20" t="s">
        <v>190</v>
      </c>
      <c r="D72" s="47">
        <v>0</v>
      </c>
      <c r="E72" s="47">
        <v>46475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46475</v>
      </c>
      <c r="O72" s="48">
        <f t="shared" si="11"/>
        <v>0.23543208563193063</v>
      </c>
      <c r="P72" s="9"/>
    </row>
    <row r="73" spans="1:16">
      <c r="A73" s="12"/>
      <c r="B73" s="25">
        <v>348.62</v>
      </c>
      <c r="C73" s="20" t="s">
        <v>191</v>
      </c>
      <c r="D73" s="47">
        <v>0</v>
      </c>
      <c r="E73" s="47">
        <v>538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538</v>
      </c>
      <c r="O73" s="48">
        <f t="shared" si="11"/>
        <v>2.7253891784825967E-3</v>
      </c>
      <c r="P73" s="9"/>
    </row>
    <row r="74" spans="1:16">
      <c r="A74" s="12"/>
      <c r="B74" s="25">
        <v>348.71</v>
      </c>
      <c r="C74" s="20" t="s">
        <v>192</v>
      </c>
      <c r="D74" s="47">
        <v>0</v>
      </c>
      <c r="E74" s="47">
        <v>89865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89865</v>
      </c>
      <c r="O74" s="48">
        <f t="shared" si="11"/>
        <v>0.45523624261029466</v>
      </c>
      <c r="P74" s="9"/>
    </row>
    <row r="75" spans="1:16">
      <c r="A75" s="12"/>
      <c r="B75" s="25">
        <v>348.72</v>
      </c>
      <c r="C75" s="20" t="s">
        <v>193</v>
      </c>
      <c r="D75" s="47">
        <v>0</v>
      </c>
      <c r="E75" s="47">
        <v>2025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2025</v>
      </c>
      <c r="O75" s="48">
        <f t="shared" si="11"/>
        <v>1.0258202762875944E-2</v>
      </c>
      <c r="P75" s="9"/>
    </row>
    <row r="76" spans="1:16">
      <c r="A76" s="12"/>
      <c r="B76" s="25">
        <v>348.92099999999999</v>
      </c>
      <c r="C76" s="20" t="s">
        <v>194</v>
      </c>
      <c r="D76" s="47">
        <v>0</v>
      </c>
      <c r="E76" s="47">
        <v>78601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78601</v>
      </c>
      <c r="O76" s="48">
        <f t="shared" si="11"/>
        <v>0.39817530635299364</v>
      </c>
      <c r="P76" s="9"/>
    </row>
    <row r="77" spans="1:16">
      <c r="A77" s="12"/>
      <c r="B77" s="25">
        <v>348.92200000000003</v>
      </c>
      <c r="C77" s="20" t="s">
        <v>195</v>
      </c>
      <c r="D77" s="47">
        <v>0</v>
      </c>
      <c r="E77" s="47">
        <v>78601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78601</v>
      </c>
      <c r="O77" s="48">
        <f t="shared" si="11"/>
        <v>0.39817530635299364</v>
      </c>
      <c r="P77" s="9"/>
    </row>
    <row r="78" spans="1:16">
      <c r="A78" s="12"/>
      <c r="B78" s="25">
        <v>348.923</v>
      </c>
      <c r="C78" s="20" t="s">
        <v>196</v>
      </c>
      <c r="D78" s="47">
        <v>0</v>
      </c>
      <c r="E78" s="47">
        <v>78601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78601</v>
      </c>
      <c r="O78" s="48">
        <f t="shared" si="11"/>
        <v>0.39817530635299364</v>
      </c>
      <c r="P78" s="9"/>
    </row>
    <row r="79" spans="1:16">
      <c r="A79" s="12"/>
      <c r="B79" s="25">
        <v>348.92399999999998</v>
      </c>
      <c r="C79" s="20" t="s">
        <v>197</v>
      </c>
      <c r="D79" s="47">
        <v>0</v>
      </c>
      <c r="E79" s="47">
        <v>78601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78601</v>
      </c>
      <c r="O79" s="48">
        <f t="shared" si="11"/>
        <v>0.39817530635299364</v>
      </c>
      <c r="P79" s="9"/>
    </row>
    <row r="80" spans="1:16">
      <c r="A80" s="12"/>
      <c r="B80" s="25">
        <v>348.93</v>
      </c>
      <c r="C80" s="20" t="s">
        <v>198</v>
      </c>
      <c r="D80" s="47">
        <v>0</v>
      </c>
      <c r="E80" s="47">
        <v>563831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563831</v>
      </c>
      <c r="O80" s="48">
        <f t="shared" si="11"/>
        <v>2.8562433195037564</v>
      </c>
      <c r="P80" s="9"/>
    </row>
    <row r="81" spans="1:16">
      <c r="A81" s="12"/>
      <c r="B81" s="25">
        <v>348.93200000000002</v>
      </c>
      <c r="C81" s="20" t="s">
        <v>199</v>
      </c>
      <c r="D81" s="47">
        <v>36570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36570</v>
      </c>
      <c r="O81" s="48">
        <f t="shared" si="11"/>
        <v>0.18525554322882631</v>
      </c>
      <c r="P81" s="9"/>
    </row>
    <row r="82" spans="1:16">
      <c r="A82" s="12"/>
      <c r="B82" s="25">
        <v>349</v>
      </c>
      <c r="C82" s="20" t="s">
        <v>1</v>
      </c>
      <c r="D82" s="47">
        <v>1016831</v>
      </c>
      <c r="E82" s="47">
        <v>248218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1265049</v>
      </c>
      <c r="O82" s="48">
        <f t="shared" si="11"/>
        <v>6.4084588380115806</v>
      </c>
      <c r="P82" s="9"/>
    </row>
    <row r="83" spans="1:16" ht="15.75">
      <c r="A83" s="29" t="s">
        <v>49</v>
      </c>
      <c r="B83" s="30"/>
      <c r="C83" s="31"/>
      <c r="D83" s="32">
        <f t="shared" ref="D83:M83" si="12">SUM(D84:D94)</f>
        <v>4656</v>
      </c>
      <c r="E83" s="32">
        <f t="shared" si="12"/>
        <v>1342935</v>
      </c>
      <c r="F83" s="32">
        <f t="shared" si="12"/>
        <v>0</v>
      </c>
      <c r="G83" s="32">
        <f t="shared" si="12"/>
        <v>0</v>
      </c>
      <c r="H83" s="32">
        <f t="shared" si="12"/>
        <v>0</v>
      </c>
      <c r="I83" s="32">
        <f t="shared" si="12"/>
        <v>0</v>
      </c>
      <c r="J83" s="32">
        <f t="shared" si="12"/>
        <v>0</v>
      </c>
      <c r="K83" s="32">
        <f t="shared" si="12"/>
        <v>0</v>
      </c>
      <c r="L83" s="32">
        <f t="shared" si="12"/>
        <v>0</v>
      </c>
      <c r="M83" s="32">
        <f t="shared" si="12"/>
        <v>0</v>
      </c>
      <c r="N83" s="32">
        <f>SUM(D83:M83)</f>
        <v>1347591</v>
      </c>
      <c r="O83" s="46">
        <f t="shared" si="11"/>
        <v>6.8265983799638299</v>
      </c>
      <c r="P83" s="10"/>
    </row>
    <row r="84" spans="1:16">
      <c r="A84" s="13"/>
      <c r="B84" s="40">
        <v>351.1</v>
      </c>
      <c r="C84" s="21" t="s">
        <v>84</v>
      </c>
      <c r="D84" s="47">
        <v>1102</v>
      </c>
      <c r="E84" s="47">
        <v>86283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87385</v>
      </c>
      <c r="O84" s="48">
        <f t="shared" si="11"/>
        <v>0.44267311033773549</v>
      </c>
      <c r="P84" s="9"/>
    </row>
    <row r="85" spans="1:16">
      <c r="A85" s="13"/>
      <c r="B85" s="40">
        <v>351.2</v>
      </c>
      <c r="C85" s="21" t="s">
        <v>85</v>
      </c>
      <c r="D85" s="47">
        <v>0</v>
      </c>
      <c r="E85" s="47">
        <v>125931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ref="N85:N94" si="13">SUM(D85:M85)</f>
        <v>125931</v>
      </c>
      <c r="O85" s="48">
        <f t="shared" si="11"/>
        <v>0.63793863315147181</v>
      </c>
      <c r="P85" s="9"/>
    </row>
    <row r="86" spans="1:16">
      <c r="A86" s="13"/>
      <c r="B86" s="40">
        <v>351.3</v>
      </c>
      <c r="C86" s="21" t="s">
        <v>130</v>
      </c>
      <c r="D86" s="47">
        <v>950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950</v>
      </c>
      <c r="O86" s="48">
        <f t="shared" si="11"/>
        <v>4.8124901850529122E-3</v>
      </c>
      <c r="P86" s="9"/>
    </row>
    <row r="87" spans="1:16">
      <c r="A87" s="13"/>
      <c r="B87" s="40">
        <v>351.5</v>
      </c>
      <c r="C87" s="21" t="s">
        <v>147</v>
      </c>
      <c r="D87" s="47">
        <v>0</v>
      </c>
      <c r="E87" s="47">
        <v>479330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479330</v>
      </c>
      <c r="O87" s="48">
        <f t="shared" si="11"/>
        <v>2.428179916212013</v>
      </c>
      <c r="P87" s="9"/>
    </row>
    <row r="88" spans="1:16">
      <c r="A88" s="13"/>
      <c r="B88" s="40">
        <v>351.6</v>
      </c>
      <c r="C88" s="21" t="s">
        <v>87</v>
      </c>
      <c r="D88" s="47">
        <v>0</v>
      </c>
      <c r="E88" s="47">
        <v>240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240</v>
      </c>
      <c r="O88" s="48">
        <f t="shared" si="11"/>
        <v>1.2157869941186305E-3</v>
      </c>
      <c r="P88" s="9"/>
    </row>
    <row r="89" spans="1:16">
      <c r="A89" s="13"/>
      <c r="B89" s="40">
        <v>351.7</v>
      </c>
      <c r="C89" s="21" t="s">
        <v>200</v>
      </c>
      <c r="D89" s="47">
        <v>0</v>
      </c>
      <c r="E89" s="47">
        <v>118988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118988</v>
      </c>
      <c r="O89" s="48">
        <f t="shared" si="11"/>
        <v>0.60276692856744829</v>
      </c>
      <c r="P89" s="9"/>
    </row>
    <row r="90" spans="1:16">
      <c r="A90" s="13"/>
      <c r="B90" s="40">
        <v>351.8</v>
      </c>
      <c r="C90" s="21" t="s">
        <v>201</v>
      </c>
      <c r="D90" s="47">
        <v>0</v>
      </c>
      <c r="E90" s="47">
        <v>132678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132678</v>
      </c>
      <c r="O90" s="48">
        <f t="shared" si="11"/>
        <v>0.67211744502363191</v>
      </c>
      <c r="P90" s="9"/>
    </row>
    <row r="91" spans="1:16">
      <c r="A91" s="13"/>
      <c r="B91" s="40">
        <v>352</v>
      </c>
      <c r="C91" s="21" t="s">
        <v>88</v>
      </c>
      <c r="D91" s="47">
        <v>0</v>
      </c>
      <c r="E91" s="47">
        <v>97553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97553</v>
      </c>
      <c r="O91" s="48">
        <f t="shared" si="11"/>
        <v>0.49418195265522813</v>
      </c>
      <c r="P91" s="9"/>
    </row>
    <row r="92" spans="1:16">
      <c r="A92" s="13"/>
      <c r="B92" s="40">
        <v>355</v>
      </c>
      <c r="C92" s="21" t="s">
        <v>132</v>
      </c>
      <c r="D92" s="47">
        <v>0</v>
      </c>
      <c r="E92" s="47">
        <v>58382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58382</v>
      </c>
      <c r="O92" s="48">
        <f t="shared" si="11"/>
        <v>0.29575031787764117</v>
      </c>
      <c r="P92" s="9"/>
    </row>
    <row r="93" spans="1:16">
      <c r="A93" s="13"/>
      <c r="B93" s="40">
        <v>358.2</v>
      </c>
      <c r="C93" s="21" t="s">
        <v>202</v>
      </c>
      <c r="D93" s="47">
        <v>0</v>
      </c>
      <c r="E93" s="47">
        <v>237838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237838</v>
      </c>
      <c r="O93" s="48">
        <f t="shared" si="11"/>
        <v>1.2048347796132783</v>
      </c>
      <c r="P93" s="9"/>
    </row>
    <row r="94" spans="1:16">
      <c r="A94" s="13"/>
      <c r="B94" s="40">
        <v>359</v>
      </c>
      <c r="C94" s="21" t="s">
        <v>90</v>
      </c>
      <c r="D94" s="47">
        <v>2604</v>
      </c>
      <c r="E94" s="47">
        <v>5712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8316</v>
      </c>
      <c r="O94" s="48">
        <f t="shared" si="11"/>
        <v>4.2127019346210541E-2</v>
      </c>
      <c r="P94" s="9"/>
    </row>
    <row r="95" spans="1:16" ht="15.75">
      <c r="A95" s="29" t="s">
        <v>4</v>
      </c>
      <c r="B95" s="30"/>
      <c r="C95" s="31"/>
      <c r="D95" s="32">
        <f t="shared" ref="D95:M95" si="14">SUM(D96:D101)</f>
        <v>1237783</v>
      </c>
      <c r="E95" s="32">
        <f t="shared" si="14"/>
        <v>1025173</v>
      </c>
      <c r="F95" s="32">
        <f t="shared" si="14"/>
        <v>25953</v>
      </c>
      <c r="G95" s="32">
        <f t="shared" si="14"/>
        <v>149283</v>
      </c>
      <c r="H95" s="32">
        <f t="shared" si="14"/>
        <v>0</v>
      </c>
      <c r="I95" s="32">
        <f t="shared" si="14"/>
        <v>865331</v>
      </c>
      <c r="J95" s="32">
        <f t="shared" si="14"/>
        <v>6515</v>
      </c>
      <c r="K95" s="32">
        <f t="shared" si="14"/>
        <v>0</v>
      </c>
      <c r="L95" s="32">
        <f t="shared" si="14"/>
        <v>0</v>
      </c>
      <c r="M95" s="32">
        <f t="shared" si="14"/>
        <v>14528</v>
      </c>
      <c r="N95" s="32">
        <f t="shared" ref="N95:N104" si="15">SUM(D95:M95)</f>
        <v>3324566</v>
      </c>
      <c r="O95" s="46">
        <f t="shared" si="11"/>
        <v>16.841517099537494</v>
      </c>
      <c r="P95" s="10"/>
    </row>
    <row r="96" spans="1:16">
      <c r="A96" s="12"/>
      <c r="B96" s="25">
        <v>361.1</v>
      </c>
      <c r="C96" s="20" t="s">
        <v>91</v>
      </c>
      <c r="D96" s="47">
        <v>50167</v>
      </c>
      <c r="E96" s="47">
        <v>32542</v>
      </c>
      <c r="F96" s="47">
        <v>25953</v>
      </c>
      <c r="G96" s="47">
        <v>51370</v>
      </c>
      <c r="H96" s="47">
        <v>0</v>
      </c>
      <c r="I96" s="47">
        <v>23961</v>
      </c>
      <c r="J96" s="47">
        <v>6515</v>
      </c>
      <c r="K96" s="47">
        <v>0</v>
      </c>
      <c r="L96" s="47">
        <v>0</v>
      </c>
      <c r="M96" s="47">
        <v>14528</v>
      </c>
      <c r="N96" s="47">
        <f t="shared" si="15"/>
        <v>205036</v>
      </c>
      <c r="O96" s="48">
        <f t="shared" si="11"/>
        <v>1.0386670921921146</v>
      </c>
      <c r="P96" s="9"/>
    </row>
    <row r="97" spans="1:119">
      <c r="A97" s="12"/>
      <c r="B97" s="25">
        <v>362</v>
      </c>
      <c r="C97" s="20" t="s">
        <v>92</v>
      </c>
      <c r="D97" s="47">
        <v>198981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5"/>
        <v>198981</v>
      </c>
      <c r="O97" s="48">
        <f t="shared" si="11"/>
        <v>1.0079937994863299</v>
      </c>
      <c r="P97" s="9"/>
    </row>
    <row r="98" spans="1:119">
      <c r="A98" s="12"/>
      <c r="B98" s="25">
        <v>364</v>
      </c>
      <c r="C98" s="20" t="s">
        <v>204</v>
      </c>
      <c r="D98" s="47">
        <v>106044</v>
      </c>
      <c r="E98" s="47">
        <v>4557</v>
      </c>
      <c r="F98" s="47">
        <v>0</v>
      </c>
      <c r="G98" s="47">
        <v>97046</v>
      </c>
      <c r="H98" s="47">
        <v>0</v>
      </c>
      <c r="I98" s="47">
        <v>1116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5"/>
        <v>208763</v>
      </c>
      <c r="O98" s="48">
        <f t="shared" si="11"/>
        <v>1.0575472510549484</v>
      </c>
      <c r="P98" s="9"/>
    </row>
    <row r="99" spans="1:119">
      <c r="A99" s="12"/>
      <c r="B99" s="25">
        <v>365</v>
      </c>
      <c r="C99" s="20" t="s">
        <v>205</v>
      </c>
      <c r="D99" s="47">
        <v>32801</v>
      </c>
      <c r="E99" s="47">
        <v>5934</v>
      </c>
      <c r="F99" s="47">
        <v>0</v>
      </c>
      <c r="G99" s="47">
        <v>0</v>
      </c>
      <c r="H99" s="47">
        <v>0</v>
      </c>
      <c r="I99" s="47">
        <v>838201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5"/>
        <v>876936</v>
      </c>
      <c r="O99" s="48">
        <f t="shared" si="11"/>
        <v>4.4423640978100636</v>
      </c>
      <c r="P99" s="9"/>
    </row>
    <row r="100" spans="1:119">
      <c r="A100" s="12"/>
      <c r="B100" s="25">
        <v>366</v>
      </c>
      <c r="C100" s="20" t="s">
        <v>95</v>
      </c>
      <c r="D100" s="47">
        <v>70162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5"/>
        <v>70162</v>
      </c>
      <c r="O100" s="48">
        <f t="shared" si="11"/>
        <v>0.35542519617229729</v>
      </c>
      <c r="P100" s="9"/>
    </row>
    <row r="101" spans="1:119">
      <c r="A101" s="12"/>
      <c r="B101" s="25">
        <v>369.9</v>
      </c>
      <c r="C101" s="20" t="s">
        <v>96</v>
      </c>
      <c r="D101" s="47">
        <v>779628</v>
      </c>
      <c r="E101" s="47">
        <v>982140</v>
      </c>
      <c r="F101" s="47">
        <v>0</v>
      </c>
      <c r="G101" s="47">
        <v>867</v>
      </c>
      <c r="H101" s="47">
        <v>0</v>
      </c>
      <c r="I101" s="47">
        <v>2053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1764688</v>
      </c>
      <c r="O101" s="48">
        <f>(N101/O$106)</f>
        <v>8.9395196628217395</v>
      </c>
      <c r="P101" s="9"/>
    </row>
    <row r="102" spans="1:119" ht="15.75">
      <c r="A102" s="29" t="s">
        <v>50</v>
      </c>
      <c r="B102" s="30"/>
      <c r="C102" s="31"/>
      <c r="D102" s="32">
        <f t="shared" ref="D102:M102" si="16">SUM(D103:D103)</f>
        <v>14805878</v>
      </c>
      <c r="E102" s="32">
        <f t="shared" si="16"/>
        <v>3405912</v>
      </c>
      <c r="F102" s="32">
        <f t="shared" si="16"/>
        <v>9463326</v>
      </c>
      <c r="G102" s="32">
        <f t="shared" si="16"/>
        <v>0</v>
      </c>
      <c r="H102" s="32">
        <f t="shared" si="16"/>
        <v>0</v>
      </c>
      <c r="I102" s="32">
        <f t="shared" si="16"/>
        <v>140862</v>
      </c>
      <c r="J102" s="32">
        <f t="shared" si="16"/>
        <v>0</v>
      </c>
      <c r="K102" s="32">
        <f t="shared" si="16"/>
        <v>0</v>
      </c>
      <c r="L102" s="32">
        <f t="shared" si="16"/>
        <v>0</v>
      </c>
      <c r="M102" s="32">
        <f t="shared" si="16"/>
        <v>0</v>
      </c>
      <c r="N102" s="32">
        <f t="shared" si="15"/>
        <v>27815978</v>
      </c>
      <c r="O102" s="46">
        <f>(N102/O$106)</f>
        <v>140.90960117120812</v>
      </c>
      <c r="P102" s="9"/>
    </row>
    <row r="103" spans="1:119" ht="15.75" thickBot="1">
      <c r="A103" s="12"/>
      <c r="B103" s="25">
        <v>381</v>
      </c>
      <c r="C103" s="20" t="s">
        <v>97</v>
      </c>
      <c r="D103" s="47">
        <v>14805878</v>
      </c>
      <c r="E103" s="47">
        <v>3405912</v>
      </c>
      <c r="F103" s="47">
        <v>9463326</v>
      </c>
      <c r="G103" s="47">
        <v>0</v>
      </c>
      <c r="H103" s="47">
        <v>0</v>
      </c>
      <c r="I103" s="47">
        <v>140862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27815978</v>
      </c>
      <c r="O103" s="48">
        <f>(N103/O$106)</f>
        <v>140.90960117120812</v>
      </c>
      <c r="P103" s="9"/>
    </row>
    <row r="104" spans="1:119" ht="16.5" thickBot="1">
      <c r="A104" s="14" t="s">
        <v>65</v>
      </c>
      <c r="B104" s="23"/>
      <c r="C104" s="22"/>
      <c r="D104" s="15">
        <f t="shared" ref="D104:M104" si="17">SUM(D5,D14,D20,D44,D83,D95,D102)</f>
        <v>91382662</v>
      </c>
      <c r="E104" s="15">
        <f t="shared" si="17"/>
        <v>44002662</v>
      </c>
      <c r="F104" s="15">
        <f t="shared" si="17"/>
        <v>9489476</v>
      </c>
      <c r="G104" s="15">
        <f t="shared" si="17"/>
        <v>15841151</v>
      </c>
      <c r="H104" s="15">
        <f t="shared" si="17"/>
        <v>0</v>
      </c>
      <c r="I104" s="15">
        <f t="shared" si="17"/>
        <v>20037825</v>
      </c>
      <c r="J104" s="15">
        <f t="shared" si="17"/>
        <v>14558672</v>
      </c>
      <c r="K104" s="15">
        <f t="shared" si="17"/>
        <v>0</v>
      </c>
      <c r="L104" s="15">
        <f t="shared" si="17"/>
        <v>0</v>
      </c>
      <c r="M104" s="15">
        <f t="shared" si="17"/>
        <v>411229</v>
      </c>
      <c r="N104" s="15">
        <f t="shared" si="15"/>
        <v>195723677</v>
      </c>
      <c r="O104" s="38">
        <f>(N104/O$106)</f>
        <v>991.4929205736488</v>
      </c>
      <c r="P104" s="6"/>
      <c r="Q104" s="2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</row>
    <row r="105" spans="1:119">
      <c r="A105" s="16"/>
      <c r="B105" s="18"/>
      <c r="C105" s="18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9"/>
    </row>
    <row r="106" spans="1:119">
      <c r="A106" s="41"/>
      <c r="B106" s="42"/>
      <c r="C106" s="42"/>
      <c r="D106" s="43"/>
      <c r="E106" s="43"/>
      <c r="F106" s="43"/>
      <c r="G106" s="43"/>
      <c r="H106" s="43"/>
      <c r="I106" s="43"/>
      <c r="J106" s="43"/>
      <c r="K106" s="43"/>
      <c r="L106" s="49" t="s">
        <v>210</v>
      </c>
      <c r="M106" s="49"/>
      <c r="N106" s="49"/>
      <c r="O106" s="44">
        <v>197403</v>
      </c>
    </row>
    <row r="107" spans="1:119">
      <c r="A107" s="50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2"/>
    </row>
    <row r="108" spans="1:119" ht="15.75" customHeight="1" thickBot="1">
      <c r="A108" s="53" t="s">
        <v>134</v>
      </c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5"/>
    </row>
  </sheetData>
  <mergeCells count="10">
    <mergeCell ref="L106:N106"/>
    <mergeCell ref="A107:O107"/>
    <mergeCell ref="A108:O10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161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104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70"/>
      <c r="M3" s="36"/>
      <c r="N3" s="37"/>
      <c r="O3" s="71" t="s">
        <v>109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10</v>
      </c>
      <c r="N4" s="35" t="s">
        <v>46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48526179</v>
      </c>
      <c r="E5" s="27">
        <f t="shared" si="0"/>
        <v>24425400</v>
      </c>
      <c r="F5" s="27">
        <f t="shared" si="0"/>
        <v>806160</v>
      </c>
      <c r="G5" s="27">
        <f t="shared" si="0"/>
        <v>14863686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88621425</v>
      </c>
      <c r="O5" s="33">
        <f t="shared" ref="O5:O36" si="1">(N5/O$109)</f>
        <v>459.55220049470296</v>
      </c>
      <c r="P5" s="6"/>
    </row>
    <row r="6" spans="1:133">
      <c r="A6" s="12"/>
      <c r="B6" s="25">
        <v>311</v>
      </c>
      <c r="C6" s="20" t="s">
        <v>3</v>
      </c>
      <c r="D6" s="47">
        <v>38182522</v>
      </c>
      <c r="E6" s="47">
        <v>20084439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58266961</v>
      </c>
      <c r="O6" s="48">
        <f t="shared" si="1"/>
        <v>302.1471404199271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490249</v>
      </c>
      <c r="F7" s="47">
        <v>237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490486</v>
      </c>
      <c r="O7" s="48">
        <f t="shared" si="1"/>
        <v>2.5434472602064893</v>
      </c>
      <c r="P7" s="9"/>
    </row>
    <row r="8" spans="1:133">
      <c r="A8" s="12"/>
      <c r="B8" s="25">
        <v>312.3</v>
      </c>
      <c r="C8" s="20" t="s">
        <v>113</v>
      </c>
      <c r="D8" s="47">
        <v>0</v>
      </c>
      <c r="E8" s="47">
        <v>0</v>
      </c>
      <c r="F8" s="47">
        <v>805923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805923</v>
      </c>
      <c r="O8" s="48">
        <f t="shared" si="1"/>
        <v>4.179166472207962</v>
      </c>
      <c r="P8" s="9"/>
    </row>
    <row r="9" spans="1:133">
      <c r="A9" s="12"/>
      <c r="B9" s="25">
        <v>312.41000000000003</v>
      </c>
      <c r="C9" s="20" t="s">
        <v>114</v>
      </c>
      <c r="D9" s="47">
        <v>0</v>
      </c>
      <c r="E9" s="47">
        <v>3844883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3844883</v>
      </c>
      <c r="O9" s="48">
        <f t="shared" si="1"/>
        <v>19.937892482485754</v>
      </c>
      <c r="P9" s="9"/>
    </row>
    <row r="10" spans="1:133">
      <c r="A10" s="12"/>
      <c r="B10" s="25">
        <v>312.60000000000002</v>
      </c>
      <c r="C10" s="20" t="s">
        <v>12</v>
      </c>
      <c r="D10" s="47">
        <v>0</v>
      </c>
      <c r="E10" s="47">
        <v>0</v>
      </c>
      <c r="F10" s="47">
        <v>0</v>
      </c>
      <c r="G10" s="47">
        <v>14863686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14863686</v>
      </c>
      <c r="O10" s="48">
        <f t="shared" si="1"/>
        <v>77.076616729671287</v>
      </c>
      <c r="P10" s="9"/>
    </row>
    <row r="11" spans="1:133">
      <c r="A11" s="12"/>
      <c r="B11" s="25">
        <v>314.10000000000002</v>
      </c>
      <c r="C11" s="20" t="s">
        <v>13</v>
      </c>
      <c r="D11" s="47">
        <v>3178068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3178068</v>
      </c>
      <c r="O11" s="48">
        <f t="shared" si="1"/>
        <v>16.480079650285465</v>
      </c>
      <c r="P11" s="9"/>
    </row>
    <row r="12" spans="1:133">
      <c r="A12" s="12"/>
      <c r="B12" s="25">
        <v>315</v>
      </c>
      <c r="C12" s="20" t="s">
        <v>162</v>
      </c>
      <c r="D12" s="47">
        <v>7165589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7165589</v>
      </c>
      <c r="O12" s="48">
        <f t="shared" si="1"/>
        <v>37.157630818852638</v>
      </c>
      <c r="P12" s="9"/>
    </row>
    <row r="13" spans="1:133">
      <c r="A13" s="12"/>
      <c r="B13" s="25">
        <v>319</v>
      </c>
      <c r="C13" s="20" t="s">
        <v>15</v>
      </c>
      <c r="D13" s="47">
        <v>0</v>
      </c>
      <c r="E13" s="47">
        <v>5829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5829</v>
      </c>
      <c r="O13" s="48">
        <f t="shared" si="1"/>
        <v>3.0226661066255971E-2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11160</v>
      </c>
      <c r="E14" s="32">
        <f t="shared" si="3"/>
        <v>2010240</v>
      </c>
      <c r="F14" s="32">
        <f t="shared" si="3"/>
        <v>0</v>
      </c>
      <c r="G14" s="32">
        <f t="shared" si="3"/>
        <v>211087</v>
      </c>
      <c r="H14" s="32">
        <f t="shared" si="3"/>
        <v>0</v>
      </c>
      <c r="I14" s="32">
        <f t="shared" si="3"/>
        <v>858429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7" si="4">SUM(D14:M14)</f>
        <v>3090916</v>
      </c>
      <c r="O14" s="46">
        <f t="shared" si="1"/>
        <v>16.028147249316802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1879371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1879371</v>
      </c>
      <c r="O15" s="48">
        <f t="shared" si="1"/>
        <v>9.7456013440985672</v>
      </c>
      <c r="P15" s="9"/>
    </row>
    <row r="16" spans="1:133">
      <c r="A16" s="12"/>
      <c r="B16" s="25">
        <v>323.10000000000002</v>
      </c>
      <c r="C16" s="20" t="s">
        <v>163</v>
      </c>
      <c r="D16" s="47">
        <v>0</v>
      </c>
      <c r="E16" s="47">
        <v>6889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6889</v>
      </c>
      <c r="O16" s="48">
        <f t="shared" si="1"/>
        <v>3.572336045384069E-2</v>
      </c>
      <c r="P16" s="9"/>
    </row>
    <row r="17" spans="1:16">
      <c r="A17" s="12"/>
      <c r="B17" s="25">
        <v>323.7</v>
      </c>
      <c r="C17" s="20" t="s">
        <v>17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858429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858429</v>
      </c>
      <c r="O17" s="48">
        <f t="shared" si="1"/>
        <v>4.451439772249965</v>
      </c>
      <c r="P17" s="9"/>
    </row>
    <row r="18" spans="1:16">
      <c r="A18" s="12"/>
      <c r="B18" s="25">
        <v>324.32</v>
      </c>
      <c r="C18" s="20" t="s">
        <v>116</v>
      </c>
      <c r="D18" s="47">
        <v>0</v>
      </c>
      <c r="E18" s="47">
        <v>0</v>
      </c>
      <c r="F18" s="47">
        <v>0</v>
      </c>
      <c r="G18" s="47">
        <v>211087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211087</v>
      </c>
      <c r="O18" s="48">
        <f t="shared" si="1"/>
        <v>1.0946054562519769</v>
      </c>
      <c r="P18" s="9"/>
    </row>
    <row r="19" spans="1:16">
      <c r="A19" s="12"/>
      <c r="B19" s="25">
        <v>325.2</v>
      </c>
      <c r="C19" s="20" t="s">
        <v>18</v>
      </c>
      <c r="D19" s="47">
        <v>11160</v>
      </c>
      <c r="E19" s="47">
        <v>56710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67870</v>
      </c>
      <c r="O19" s="48">
        <f t="shared" si="1"/>
        <v>0.35194432776922158</v>
      </c>
      <c r="P19" s="9"/>
    </row>
    <row r="20" spans="1:16">
      <c r="A20" s="12"/>
      <c r="B20" s="25">
        <v>329</v>
      </c>
      <c r="C20" s="20" t="s">
        <v>19</v>
      </c>
      <c r="D20" s="47">
        <v>0</v>
      </c>
      <c r="E20" s="47">
        <v>67270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67270</v>
      </c>
      <c r="O20" s="48">
        <f t="shared" si="1"/>
        <v>0.34883298849323024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SUM(D22:D46)</f>
        <v>17293796</v>
      </c>
      <c r="E21" s="32">
        <f t="shared" si="5"/>
        <v>7239348</v>
      </c>
      <c r="F21" s="32">
        <f t="shared" si="5"/>
        <v>803679</v>
      </c>
      <c r="G21" s="32">
        <f t="shared" si="5"/>
        <v>925759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5">
        <f t="shared" si="4"/>
        <v>26262582</v>
      </c>
      <c r="O21" s="46">
        <f t="shared" si="1"/>
        <v>136.18633810923913</v>
      </c>
      <c r="P21" s="10"/>
    </row>
    <row r="22" spans="1:16">
      <c r="A22" s="12"/>
      <c r="B22" s="25">
        <v>331.2</v>
      </c>
      <c r="C22" s="20" t="s">
        <v>20</v>
      </c>
      <c r="D22" s="47">
        <v>508482</v>
      </c>
      <c r="E22" s="47">
        <v>156244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664726</v>
      </c>
      <c r="O22" s="48">
        <f t="shared" si="1"/>
        <v>3.4469801859543776</v>
      </c>
      <c r="P22" s="9"/>
    </row>
    <row r="23" spans="1:16">
      <c r="A23" s="12"/>
      <c r="B23" s="25">
        <v>331.49</v>
      </c>
      <c r="C23" s="20" t="s">
        <v>155</v>
      </c>
      <c r="D23" s="47">
        <v>0</v>
      </c>
      <c r="E23" s="47">
        <v>0</v>
      </c>
      <c r="F23" s="47">
        <v>0</v>
      </c>
      <c r="G23" s="47">
        <v>925759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925759</v>
      </c>
      <c r="O23" s="48">
        <f t="shared" si="1"/>
        <v>4.8005838946707939</v>
      </c>
      <c r="P23" s="9"/>
    </row>
    <row r="24" spans="1:16">
      <c r="A24" s="12"/>
      <c r="B24" s="25">
        <v>331.5</v>
      </c>
      <c r="C24" s="20" t="s">
        <v>22</v>
      </c>
      <c r="D24" s="47">
        <v>119070</v>
      </c>
      <c r="E24" s="47">
        <v>115113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234183</v>
      </c>
      <c r="O24" s="48">
        <f t="shared" si="1"/>
        <v>1.2143712761158041</v>
      </c>
      <c r="P24" s="9"/>
    </row>
    <row r="25" spans="1:16">
      <c r="A25" s="12"/>
      <c r="B25" s="25">
        <v>331.62</v>
      </c>
      <c r="C25" s="20" t="s">
        <v>24</v>
      </c>
      <c r="D25" s="47">
        <v>0</v>
      </c>
      <c r="E25" s="47">
        <v>878774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878774</v>
      </c>
      <c r="O25" s="48">
        <f t="shared" si="1"/>
        <v>4.5569401015333719</v>
      </c>
      <c r="P25" s="9"/>
    </row>
    <row r="26" spans="1:16">
      <c r="A26" s="12"/>
      <c r="B26" s="25">
        <v>331.65</v>
      </c>
      <c r="C26" s="20" t="s">
        <v>25</v>
      </c>
      <c r="D26" s="47">
        <v>14937</v>
      </c>
      <c r="E26" s="47">
        <v>339536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354473</v>
      </c>
      <c r="O26" s="48">
        <f t="shared" si="1"/>
        <v>1.83814294529747</v>
      </c>
      <c r="P26" s="9"/>
    </row>
    <row r="27" spans="1:16">
      <c r="A27" s="12"/>
      <c r="B27" s="25">
        <v>334.2</v>
      </c>
      <c r="C27" s="20" t="s">
        <v>23</v>
      </c>
      <c r="D27" s="47">
        <v>121128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121128</v>
      </c>
      <c r="O27" s="48">
        <f t="shared" si="1"/>
        <v>0.62811717303713388</v>
      </c>
      <c r="P27" s="9"/>
    </row>
    <row r="28" spans="1:16">
      <c r="A28" s="12"/>
      <c r="B28" s="25">
        <v>334.49</v>
      </c>
      <c r="C28" s="20" t="s">
        <v>28</v>
      </c>
      <c r="D28" s="47">
        <v>0</v>
      </c>
      <c r="E28" s="47">
        <v>121528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4" si="6">SUM(D28:M28)</f>
        <v>121528</v>
      </c>
      <c r="O28" s="48">
        <f t="shared" si="1"/>
        <v>0.6301913992211281</v>
      </c>
      <c r="P28" s="9"/>
    </row>
    <row r="29" spans="1:16">
      <c r="A29" s="12"/>
      <c r="B29" s="25">
        <v>334.5</v>
      </c>
      <c r="C29" s="20" t="s">
        <v>144</v>
      </c>
      <c r="D29" s="47">
        <v>19286</v>
      </c>
      <c r="E29" s="47">
        <v>18999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38285</v>
      </c>
      <c r="O29" s="48">
        <f t="shared" si="1"/>
        <v>0.1985293736355481</v>
      </c>
      <c r="P29" s="9"/>
    </row>
    <row r="30" spans="1:16">
      <c r="A30" s="12"/>
      <c r="B30" s="25">
        <v>334.69</v>
      </c>
      <c r="C30" s="20" t="s">
        <v>29</v>
      </c>
      <c r="D30" s="47">
        <v>0</v>
      </c>
      <c r="E30" s="47">
        <v>61878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61878</v>
      </c>
      <c r="O30" s="48">
        <f t="shared" si="1"/>
        <v>0.32087241953298795</v>
      </c>
      <c r="P30" s="9"/>
    </row>
    <row r="31" spans="1:16">
      <c r="A31" s="12"/>
      <c r="B31" s="25">
        <v>334.7</v>
      </c>
      <c r="C31" s="20" t="s">
        <v>30</v>
      </c>
      <c r="D31" s="47">
        <v>1250000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1250000</v>
      </c>
      <c r="O31" s="48">
        <f t="shared" si="1"/>
        <v>6.4819568249819799</v>
      </c>
      <c r="P31" s="9"/>
    </row>
    <row r="32" spans="1:16">
      <c r="A32" s="12"/>
      <c r="B32" s="25">
        <v>334.9</v>
      </c>
      <c r="C32" s="20" t="s">
        <v>31</v>
      </c>
      <c r="D32" s="47">
        <v>35616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35616</v>
      </c>
      <c r="O32" s="48">
        <f t="shared" si="1"/>
        <v>0.18468909942284656</v>
      </c>
      <c r="P32" s="9"/>
    </row>
    <row r="33" spans="1:16">
      <c r="A33" s="12"/>
      <c r="B33" s="25">
        <v>335.12</v>
      </c>
      <c r="C33" s="20" t="s">
        <v>164</v>
      </c>
      <c r="D33" s="47">
        <v>4180191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4180191</v>
      </c>
      <c r="O33" s="48">
        <f t="shared" si="1"/>
        <v>21.6766540657426</v>
      </c>
      <c r="P33" s="9"/>
    </row>
    <row r="34" spans="1:16">
      <c r="A34" s="12"/>
      <c r="B34" s="25">
        <v>335.13</v>
      </c>
      <c r="C34" s="20" t="s">
        <v>165</v>
      </c>
      <c r="D34" s="47">
        <v>40663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40663</v>
      </c>
      <c r="O34" s="48">
        <f t="shared" si="1"/>
        <v>0.2108606482993938</v>
      </c>
      <c r="P34" s="9"/>
    </row>
    <row r="35" spans="1:16">
      <c r="A35" s="12"/>
      <c r="B35" s="25">
        <v>335.14</v>
      </c>
      <c r="C35" s="20" t="s">
        <v>166</v>
      </c>
      <c r="D35" s="47">
        <v>0</v>
      </c>
      <c r="E35" s="47">
        <v>13991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13991</v>
      </c>
      <c r="O35" s="48">
        <f t="shared" si="1"/>
        <v>7.2551246350658308E-2</v>
      </c>
      <c r="P35" s="9"/>
    </row>
    <row r="36" spans="1:16">
      <c r="A36" s="12"/>
      <c r="B36" s="25">
        <v>335.15</v>
      </c>
      <c r="C36" s="20" t="s">
        <v>167</v>
      </c>
      <c r="D36" s="47">
        <v>52867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52867</v>
      </c>
      <c r="O36" s="48">
        <f t="shared" si="1"/>
        <v>0.27414528917305786</v>
      </c>
      <c r="P36" s="9"/>
    </row>
    <row r="37" spans="1:16">
      <c r="A37" s="12"/>
      <c r="B37" s="25">
        <v>335.16</v>
      </c>
      <c r="C37" s="20" t="s">
        <v>168</v>
      </c>
      <c r="D37" s="47">
        <v>223250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223250</v>
      </c>
      <c r="O37" s="48">
        <f t="shared" ref="O37:O68" si="7">(N37/O$109)</f>
        <v>1.1576774889417816</v>
      </c>
      <c r="P37" s="9"/>
    </row>
    <row r="38" spans="1:16">
      <c r="A38" s="12"/>
      <c r="B38" s="25">
        <v>335.18</v>
      </c>
      <c r="C38" s="20" t="s">
        <v>169</v>
      </c>
      <c r="D38" s="47">
        <v>8702505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8702505</v>
      </c>
      <c r="O38" s="48">
        <f t="shared" si="7"/>
        <v>45.127409343351843</v>
      </c>
      <c r="P38" s="9"/>
    </row>
    <row r="39" spans="1:16">
      <c r="A39" s="12"/>
      <c r="B39" s="25">
        <v>335.19</v>
      </c>
      <c r="C39" s="20" t="s">
        <v>170</v>
      </c>
      <c r="D39" s="47">
        <v>0</v>
      </c>
      <c r="E39" s="47">
        <v>0</v>
      </c>
      <c r="F39" s="47">
        <v>803679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803679</v>
      </c>
      <c r="O39" s="48">
        <f t="shared" si="7"/>
        <v>4.1675300633157546</v>
      </c>
      <c r="P39" s="9"/>
    </row>
    <row r="40" spans="1:16">
      <c r="A40" s="12"/>
      <c r="B40" s="25">
        <v>335.21</v>
      </c>
      <c r="C40" s="20" t="s">
        <v>38</v>
      </c>
      <c r="D40" s="47">
        <v>0</v>
      </c>
      <c r="E40" s="47">
        <v>23335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23335</v>
      </c>
      <c r="O40" s="48">
        <f t="shared" si="7"/>
        <v>0.12100517000876361</v>
      </c>
      <c r="P40" s="9"/>
    </row>
    <row r="41" spans="1:16">
      <c r="A41" s="12"/>
      <c r="B41" s="25">
        <v>335.22</v>
      </c>
      <c r="C41" s="20" t="s">
        <v>39</v>
      </c>
      <c r="D41" s="47">
        <v>0</v>
      </c>
      <c r="E41" s="47">
        <v>855911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855911</v>
      </c>
      <c r="O41" s="48">
        <f t="shared" si="7"/>
        <v>4.4383825184217214</v>
      </c>
      <c r="P41" s="9"/>
    </row>
    <row r="42" spans="1:16">
      <c r="A42" s="12"/>
      <c r="B42" s="25">
        <v>335.49</v>
      </c>
      <c r="C42" s="20" t="s">
        <v>40</v>
      </c>
      <c r="D42" s="47">
        <v>0</v>
      </c>
      <c r="E42" s="47">
        <v>1931249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1931249</v>
      </c>
      <c r="O42" s="48">
        <f t="shared" si="7"/>
        <v>10.0146181090317</v>
      </c>
      <c r="P42" s="9"/>
    </row>
    <row r="43" spans="1:16">
      <c r="A43" s="12"/>
      <c r="B43" s="25">
        <v>335.5</v>
      </c>
      <c r="C43" s="20" t="s">
        <v>41</v>
      </c>
      <c r="D43" s="47">
        <v>0</v>
      </c>
      <c r="E43" s="47">
        <v>460901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460901</v>
      </c>
      <c r="O43" s="48">
        <f t="shared" si="7"/>
        <v>2.3900323060728157</v>
      </c>
      <c r="P43" s="9"/>
    </row>
    <row r="44" spans="1:16">
      <c r="A44" s="12"/>
      <c r="B44" s="25">
        <v>335.8</v>
      </c>
      <c r="C44" s="20" t="s">
        <v>120</v>
      </c>
      <c r="D44" s="47">
        <v>0</v>
      </c>
      <c r="E44" s="47">
        <v>2261889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2261889</v>
      </c>
      <c r="O44" s="48">
        <f t="shared" si="7"/>
        <v>11.729173472721333</v>
      </c>
      <c r="P44" s="9"/>
    </row>
    <row r="45" spans="1:16">
      <c r="A45" s="12"/>
      <c r="B45" s="25">
        <v>337.2</v>
      </c>
      <c r="C45" s="20" t="s">
        <v>42</v>
      </c>
      <c r="D45" s="47">
        <v>450000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450000</v>
      </c>
      <c r="O45" s="48">
        <f t="shared" si="7"/>
        <v>2.3335044569935128</v>
      </c>
      <c r="P45" s="9"/>
    </row>
    <row r="46" spans="1:16">
      <c r="A46" s="12"/>
      <c r="B46" s="25">
        <v>339</v>
      </c>
      <c r="C46" s="20" t="s">
        <v>43</v>
      </c>
      <c r="D46" s="47">
        <v>1575801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1575801</v>
      </c>
      <c r="O46" s="48">
        <f t="shared" si="7"/>
        <v>8.1714192374107437</v>
      </c>
      <c r="P46" s="9"/>
    </row>
    <row r="47" spans="1:16" ht="15.75">
      <c r="A47" s="29" t="s">
        <v>48</v>
      </c>
      <c r="B47" s="30"/>
      <c r="C47" s="31"/>
      <c r="D47" s="32">
        <f t="shared" ref="D47:M47" si="8">SUM(D48:D84)</f>
        <v>8404458</v>
      </c>
      <c r="E47" s="32">
        <f t="shared" si="8"/>
        <v>3015750</v>
      </c>
      <c r="F47" s="32">
        <f t="shared" si="8"/>
        <v>0</v>
      </c>
      <c r="G47" s="32">
        <f t="shared" si="8"/>
        <v>0</v>
      </c>
      <c r="H47" s="32">
        <f t="shared" si="8"/>
        <v>0</v>
      </c>
      <c r="I47" s="32">
        <f t="shared" si="8"/>
        <v>17788033</v>
      </c>
      <c r="J47" s="32">
        <f t="shared" si="8"/>
        <v>12942601</v>
      </c>
      <c r="K47" s="32">
        <f t="shared" si="8"/>
        <v>0</v>
      </c>
      <c r="L47" s="32">
        <f t="shared" si="8"/>
        <v>0</v>
      </c>
      <c r="M47" s="32">
        <f t="shared" si="8"/>
        <v>528781</v>
      </c>
      <c r="N47" s="32">
        <f>SUM(D47:M47)</f>
        <v>42679623</v>
      </c>
      <c r="O47" s="46">
        <f t="shared" si="7"/>
        <v>221.31797887400631</v>
      </c>
      <c r="P47" s="10"/>
    </row>
    <row r="48" spans="1:16">
      <c r="A48" s="12"/>
      <c r="B48" s="25">
        <v>341.1</v>
      </c>
      <c r="C48" s="20" t="s">
        <v>171</v>
      </c>
      <c r="D48" s="47">
        <v>4705</v>
      </c>
      <c r="E48" s="47">
        <v>119552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124257</v>
      </c>
      <c r="O48" s="48">
        <f t="shared" si="7"/>
        <v>0.64434280736142868</v>
      </c>
      <c r="P48" s="9"/>
    </row>
    <row r="49" spans="1:16">
      <c r="A49" s="12"/>
      <c r="B49" s="25">
        <v>341.15</v>
      </c>
      <c r="C49" s="20" t="s">
        <v>172</v>
      </c>
      <c r="D49" s="47">
        <v>0</v>
      </c>
      <c r="E49" s="47">
        <v>367167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84" si="9">SUM(D49:M49)</f>
        <v>367167</v>
      </c>
      <c r="O49" s="48">
        <f t="shared" si="7"/>
        <v>1.9039685132465269</v>
      </c>
      <c r="P49" s="9"/>
    </row>
    <row r="50" spans="1:16">
      <c r="A50" s="12"/>
      <c r="B50" s="25">
        <v>341.16</v>
      </c>
      <c r="C50" s="20" t="s">
        <v>173</v>
      </c>
      <c r="D50" s="47">
        <v>0</v>
      </c>
      <c r="E50" s="47">
        <v>386440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386440</v>
      </c>
      <c r="O50" s="48">
        <f t="shared" si="7"/>
        <v>2.0039099163568292</v>
      </c>
      <c r="P50" s="9"/>
    </row>
    <row r="51" spans="1:16">
      <c r="A51" s="12"/>
      <c r="B51" s="25">
        <v>341.2</v>
      </c>
      <c r="C51" s="20" t="s">
        <v>174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12942601</v>
      </c>
      <c r="K51" s="47">
        <v>0</v>
      </c>
      <c r="L51" s="47">
        <v>0</v>
      </c>
      <c r="M51" s="47">
        <v>0</v>
      </c>
      <c r="N51" s="47">
        <f t="shared" si="9"/>
        <v>12942601</v>
      </c>
      <c r="O51" s="48">
        <f t="shared" si="7"/>
        <v>67.11470470797488</v>
      </c>
      <c r="P51" s="9"/>
    </row>
    <row r="52" spans="1:16">
      <c r="A52" s="12"/>
      <c r="B52" s="25">
        <v>341.52</v>
      </c>
      <c r="C52" s="20" t="s">
        <v>175</v>
      </c>
      <c r="D52" s="47">
        <v>365922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365922</v>
      </c>
      <c r="O52" s="48">
        <f t="shared" si="7"/>
        <v>1.8975124842488449</v>
      </c>
      <c r="P52" s="9"/>
    </row>
    <row r="53" spans="1:16">
      <c r="A53" s="12"/>
      <c r="B53" s="25">
        <v>341.8</v>
      </c>
      <c r="C53" s="20" t="s">
        <v>176</v>
      </c>
      <c r="D53" s="47">
        <v>4882563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4882563</v>
      </c>
      <c r="O53" s="48">
        <f t="shared" si="7"/>
        <v>25.318850049003593</v>
      </c>
      <c r="P53" s="9"/>
    </row>
    <row r="54" spans="1:16">
      <c r="A54" s="12"/>
      <c r="B54" s="25">
        <v>341.9</v>
      </c>
      <c r="C54" s="20" t="s">
        <v>177</v>
      </c>
      <c r="D54" s="47">
        <v>0</v>
      </c>
      <c r="E54" s="47">
        <v>288751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288751</v>
      </c>
      <c r="O54" s="48">
        <f t="shared" si="7"/>
        <v>1.4973372121362973</v>
      </c>
      <c r="P54" s="9"/>
    </row>
    <row r="55" spans="1:16">
      <c r="A55" s="12"/>
      <c r="B55" s="25">
        <v>342.5</v>
      </c>
      <c r="C55" s="20" t="s">
        <v>57</v>
      </c>
      <c r="D55" s="47">
        <v>0</v>
      </c>
      <c r="E55" s="47">
        <v>26955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26955</v>
      </c>
      <c r="O55" s="48">
        <f t="shared" si="7"/>
        <v>0.13977691697391142</v>
      </c>
      <c r="P55" s="9"/>
    </row>
    <row r="56" spans="1:16">
      <c r="A56" s="12"/>
      <c r="B56" s="25">
        <v>342.6</v>
      </c>
      <c r="C56" s="20" t="s">
        <v>58</v>
      </c>
      <c r="D56" s="47">
        <v>2929218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2929218</v>
      </c>
      <c r="O56" s="48">
        <f t="shared" si="7"/>
        <v>15.189651685568053</v>
      </c>
      <c r="P56" s="9"/>
    </row>
    <row r="57" spans="1:16">
      <c r="A57" s="12"/>
      <c r="B57" s="25">
        <v>342.9</v>
      </c>
      <c r="C57" s="20" t="s">
        <v>59</v>
      </c>
      <c r="D57" s="47">
        <v>131976</v>
      </c>
      <c r="E57" s="47">
        <v>58050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190026</v>
      </c>
      <c r="O57" s="48">
        <f t="shared" si="7"/>
        <v>0.98539226209922059</v>
      </c>
      <c r="P57" s="9"/>
    </row>
    <row r="58" spans="1:16">
      <c r="A58" s="12"/>
      <c r="B58" s="25">
        <v>343.4</v>
      </c>
      <c r="C58" s="20" t="s">
        <v>60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17788033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17788033</v>
      </c>
      <c r="O58" s="48">
        <f t="shared" si="7"/>
        <v>92.241009525883754</v>
      </c>
      <c r="P58" s="9"/>
    </row>
    <row r="59" spans="1:16">
      <c r="A59" s="12"/>
      <c r="B59" s="25">
        <v>345.1</v>
      </c>
      <c r="C59" s="20" t="s">
        <v>146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528781</v>
      </c>
      <c r="N59" s="47">
        <f t="shared" si="9"/>
        <v>528781</v>
      </c>
      <c r="O59" s="48">
        <f t="shared" si="7"/>
        <v>2.7420284894966374</v>
      </c>
      <c r="P59" s="9"/>
    </row>
    <row r="60" spans="1:16">
      <c r="A60" s="12"/>
      <c r="B60" s="25">
        <v>346.4</v>
      </c>
      <c r="C60" s="20" t="s">
        <v>61</v>
      </c>
      <c r="D60" s="47">
        <v>56391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56391</v>
      </c>
      <c r="O60" s="48">
        <f t="shared" si="7"/>
        <v>0.29241922185404706</v>
      </c>
      <c r="P60" s="9"/>
    </row>
    <row r="61" spans="1:16">
      <c r="A61" s="12"/>
      <c r="B61" s="25">
        <v>347.9</v>
      </c>
      <c r="C61" s="20" t="s">
        <v>63</v>
      </c>
      <c r="D61" s="47">
        <v>0</v>
      </c>
      <c r="E61" s="47">
        <v>2546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2546</v>
      </c>
      <c r="O61" s="48">
        <f t="shared" si="7"/>
        <v>1.3202449661123297E-2</v>
      </c>
      <c r="P61" s="9"/>
    </row>
    <row r="62" spans="1:16">
      <c r="A62" s="12"/>
      <c r="B62" s="25">
        <v>348.11</v>
      </c>
      <c r="C62" s="20" t="s">
        <v>178</v>
      </c>
      <c r="D62" s="47">
        <v>0</v>
      </c>
      <c r="E62" s="47">
        <v>100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>SUM(D62:M62)</f>
        <v>100</v>
      </c>
      <c r="O62" s="48">
        <f t="shared" si="7"/>
        <v>5.1855654599855842E-4</v>
      </c>
      <c r="P62" s="9"/>
    </row>
    <row r="63" spans="1:16">
      <c r="A63" s="12"/>
      <c r="B63" s="25">
        <v>348.12</v>
      </c>
      <c r="C63" s="20" t="s">
        <v>179</v>
      </c>
      <c r="D63" s="47">
        <v>0</v>
      </c>
      <c r="E63" s="47">
        <v>4308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77" si="10">SUM(D63:M63)</f>
        <v>4308</v>
      </c>
      <c r="O63" s="48">
        <f t="shared" si="7"/>
        <v>2.2339416001617898E-2</v>
      </c>
      <c r="P63" s="9"/>
    </row>
    <row r="64" spans="1:16">
      <c r="A64" s="12"/>
      <c r="B64" s="25">
        <v>348.13</v>
      </c>
      <c r="C64" s="20" t="s">
        <v>180</v>
      </c>
      <c r="D64" s="47">
        <v>0</v>
      </c>
      <c r="E64" s="47">
        <v>25131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25131</v>
      </c>
      <c r="O64" s="48">
        <f t="shared" si="7"/>
        <v>0.13031844557489772</v>
      </c>
      <c r="P64" s="9"/>
    </row>
    <row r="65" spans="1:16">
      <c r="A65" s="12"/>
      <c r="B65" s="25">
        <v>348.22</v>
      </c>
      <c r="C65" s="20" t="s">
        <v>181</v>
      </c>
      <c r="D65" s="47">
        <v>0</v>
      </c>
      <c r="E65" s="47">
        <v>37099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37099</v>
      </c>
      <c r="O65" s="48">
        <f t="shared" si="7"/>
        <v>0.1923792930000052</v>
      </c>
      <c r="P65" s="9"/>
    </row>
    <row r="66" spans="1:16">
      <c r="A66" s="12"/>
      <c r="B66" s="25">
        <v>348.23</v>
      </c>
      <c r="C66" s="20" t="s">
        <v>182</v>
      </c>
      <c r="D66" s="47">
        <v>0</v>
      </c>
      <c r="E66" s="47">
        <v>37708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37708</v>
      </c>
      <c r="O66" s="48">
        <f t="shared" si="7"/>
        <v>0.19553730236513642</v>
      </c>
      <c r="P66" s="9"/>
    </row>
    <row r="67" spans="1:16">
      <c r="A67" s="12"/>
      <c r="B67" s="25">
        <v>348.31</v>
      </c>
      <c r="C67" s="20" t="s">
        <v>183</v>
      </c>
      <c r="D67" s="47">
        <v>0</v>
      </c>
      <c r="E67" s="47">
        <v>174175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174175</v>
      </c>
      <c r="O67" s="48">
        <f t="shared" si="7"/>
        <v>0.90319586399298912</v>
      </c>
      <c r="P67" s="9"/>
    </row>
    <row r="68" spans="1:16">
      <c r="A68" s="12"/>
      <c r="B68" s="25">
        <v>348.32</v>
      </c>
      <c r="C68" s="20" t="s">
        <v>184</v>
      </c>
      <c r="D68" s="47">
        <v>0</v>
      </c>
      <c r="E68" s="47">
        <v>184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184</v>
      </c>
      <c r="O68" s="48">
        <f t="shared" si="7"/>
        <v>9.5414404463734751E-4</v>
      </c>
      <c r="P68" s="9"/>
    </row>
    <row r="69" spans="1:16">
      <c r="A69" s="12"/>
      <c r="B69" s="25">
        <v>348.41</v>
      </c>
      <c r="C69" s="20" t="s">
        <v>185</v>
      </c>
      <c r="D69" s="47">
        <v>0</v>
      </c>
      <c r="E69" s="47">
        <v>152969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152969</v>
      </c>
      <c r="O69" s="48">
        <f t="shared" ref="O69:O100" si="11">(N69/O$109)</f>
        <v>0.79323076284853478</v>
      </c>
      <c r="P69" s="9"/>
    </row>
    <row r="70" spans="1:16">
      <c r="A70" s="12"/>
      <c r="B70" s="25">
        <v>348.42</v>
      </c>
      <c r="C70" s="20" t="s">
        <v>186</v>
      </c>
      <c r="D70" s="47">
        <v>0</v>
      </c>
      <c r="E70" s="47">
        <v>66759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66759</v>
      </c>
      <c r="O70" s="48">
        <f t="shared" si="11"/>
        <v>0.3461831645431776</v>
      </c>
      <c r="P70" s="9"/>
    </row>
    <row r="71" spans="1:16">
      <c r="A71" s="12"/>
      <c r="B71" s="25">
        <v>348.48</v>
      </c>
      <c r="C71" s="20" t="s">
        <v>187</v>
      </c>
      <c r="D71" s="47">
        <v>0</v>
      </c>
      <c r="E71" s="47">
        <v>14978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14978</v>
      </c>
      <c r="O71" s="48">
        <f t="shared" si="11"/>
        <v>7.7669399459664085E-2</v>
      </c>
      <c r="P71" s="9"/>
    </row>
    <row r="72" spans="1:16">
      <c r="A72" s="12"/>
      <c r="B72" s="25">
        <v>348.52</v>
      </c>
      <c r="C72" s="20" t="s">
        <v>188</v>
      </c>
      <c r="D72" s="47">
        <v>0</v>
      </c>
      <c r="E72" s="47">
        <v>133475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133475</v>
      </c>
      <c r="O72" s="48">
        <f t="shared" si="11"/>
        <v>0.69214334977157588</v>
      </c>
      <c r="P72" s="9"/>
    </row>
    <row r="73" spans="1:16">
      <c r="A73" s="12"/>
      <c r="B73" s="25">
        <v>348.53</v>
      </c>
      <c r="C73" s="20" t="s">
        <v>189</v>
      </c>
      <c r="D73" s="47">
        <v>0</v>
      </c>
      <c r="E73" s="47">
        <v>175381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175381</v>
      </c>
      <c r="O73" s="48">
        <f t="shared" si="11"/>
        <v>0.90944965593773175</v>
      </c>
      <c r="P73" s="9"/>
    </row>
    <row r="74" spans="1:16">
      <c r="A74" s="12"/>
      <c r="B74" s="25">
        <v>348.61</v>
      </c>
      <c r="C74" s="20" t="s">
        <v>190</v>
      </c>
      <c r="D74" s="47">
        <v>0</v>
      </c>
      <c r="E74" s="47">
        <v>11200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11200</v>
      </c>
      <c r="O74" s="48">
        <f t="shared" si="11"/>
        <v>5.8078333151838545E-2</v>
      </c>
      <c r="P74" s="9"/>
    </row>
    <row r="75" spans="1:16">
      <c r="A75" s="12"/>
      <c r="B75" s="25">
        <v>348.62</v>
      </c>
      <c r="C75" s="20" t="s">
        <v>191</v>
      </c>
      <c r="D75" s="47">
        <v>0</v>
      </c>
      <c r="E75" s="47">
        <v>419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419</v>
      </c>
      <c r="O75" s="48">
        <f t="shared" si="11"/>
        <v>2.1727519277339596E-3</v>
      </c>
      <c r="P75" s="9"/>
    </row>
    <row r="76" spans="1:16">
      <c r="A76" s="12"/>
      <c r="B76" s="25">
        <v>348.71</v>
      </c>
      <c r="C76" s="20" t="s">
        <v>192</v>
      </c>
      <c r="D76" s="47">
        <v>0</v>
      </c>
      <c r="E76" s="47">
        <v>28346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28346</v>
      </c>
      <c r="O76" s="48">
        <f t="shared" si="11"/>
        <v>0.14699003852875137</v>
      </c>
      <c r="P76" s="9"/>
    </row>
    <row r="77" spans="1:16">
      <c r="A77" s="12"/>
      <c r="B77" s="25">
        <v>348.72</v>
      </c>
      <c r="C77" s="20" t="s">
        <v>193</v>
      </c>
      <c r="D77" s="47">
        <v>0</v>
      </c>
      <c r="E77" s="47">
        <v>600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600</v>
      </c>
      <c r="O77" s="48">
        <f t="shared" si="11"/>
        <v>3.1113392759913503E-3</v>
      </c>
      <c r="P77" s="9"/>
    </row>
    <row r="78" spans="1:16">
      <c r="A78" s="12"/>
      <c r="B78" s="25">
        <v>348.92099999999999</v>
      </c>
      <c r="C78" s="20" t="s">
        <v>194</v>
      </c>
      <c r="D78" s="47">
        <v>0</v>
      </c>
      <c r="E78" s="47">
        <v>71804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71804</v>
      </c>
      <c r="O78" s="48">
        <f t="shared" si="11"/>
        <v>0.37234434228880486</v>
      </c>
      <c r="P78" s="9"/>
    </row>
    <row r="79" spans="1:16">
      <c r="A79" s="12"/>
      <c r="B79" s="25">
        <v>348.92200000000003</v>
      </c>
      <c r="C79" s="20" t="s">
        <v>195</v>
      </c>
      <c r="D79" s="47">
        <v>0</v>
      </c>
      <c r="E79" s="47">
        <v>71804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71804</v>
      </c>
      <c r="O79" s="48">
        <f t="shared" si="11"/>
        <v>0.37234434228880486</v>
      </c>
      <c r="P79" s="9"/>
    </row>
    <row r="80" spans="1:16">
      <c r="A80" s="12"/>
      <c r="B80" s="25">
        <v>348.923</v>
      </c>
      <c r="C80" s="20" t="s">
        <v>196</v>
      </c>
      <c r="D80" s="47">
        <v>0</v>
      </c>
      <c r="E80" s="47">
        <v>71804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71804</v>
      </c>
      <c r="O80" s="48">
        <f t="shared" si="11"/>
        <v>0.37234434228880486</v>
      </c>
      <c r="P80" s="9"/>
    </row>
    <row r="81" spans="1:16">
      <c r="A81" s="12"/>
      <c r="B81" s="25">
        <v>348.92399999999998</v>
      </c>
      <c r="C81" s="20" t="s">
        <v>197</v>
      </c>
      <c r="D81" s="47">
        <v>0</v>
      </c>
      <c r="E81" s="47">
        <v>71804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71804</v>
      </c>
      <c r="O81" s="48">
        <f t="shared" si="11"/>
        <v>0.37234434228880486</v>
      </c>
      <c r="P81" s="9"/>
    </row>
    <row r="82" spans="1:16">
      <c r="A82" s="12"/>
      <c r="B82" s="25">
        <v>348.93</v>
      </c>
      <c r="C82" s="20" t="s">
        <v>198</v>
      </c>
      <c r="D82" s="47">
        <v>0</v>
      </c>
      <c r="E82" s="47">
        <v>563097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563097</v>
      </c>
      <c r="O82" s="48">
        <f t="shared" si="11"/>
        <v>2.9199763538215024</v>
      </c>
      <c r="P82" s="9"/>
    </row>
    <row r="83" spans="1:16">
      <c r="A83" s="12"/>
      <c r="B83" s="25">
        <v>348.93200000000002</v>
      </c>
      <c r="C83" s="20" t="s">
        <v>199</v>
      </c>
      <c r="D83" s="47">
        <v>32122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9"/>
        <v>32122</v>
      </c>
      <c r="O83" s="48">
        <f t="shared" si="11"/>
        <v>0.16657073370565692</v>
      </c>
      <c r="P83" s="9"/>
    </row>
    <row r="84" spans="1:16">
      <c r="A84" s="12"/>
      <c r="B84" s="25">
        <v>349</v>
      </c>
      <c r="C84" s="20" t="s">
        <v>1</v>
      </c>
      <c r="D84" s="47">
        <v>1561</v>
      </c>
      <c r="E84" s="47">
        <v>53144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9"/>
        <v>54705</v>
      </c>
      <c r="O84" s="48">
        <f t="shared" si="11"/>
        <v>0.28367635848851136</v>
      </c>
      <c r="P84" s="9"/>
    </row>
    <row r="85" spans="1:16" ht="15.75">
      <c r="A85" s="29" t="s">
        <v>49</v>
      </c>
      <c r="B85" s="30"/>
      <c r="C85" s="31"/>
      <c r="D85" s="32">
        <f t="shared" ref="D85:M85" si="12">SUM(D86:D96)</f>
        <v>7835</v>
      </c>
      <c r="E85" s="32">
        <f t="shared" si="12"/>
        <v>743724</v>
      </c>
      <c r="F85" s="32">
        <f t="shared" si="12"/>
        <v>0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>SUM(D85:M85)</f>
        <v>751559</v>
      </c>
      <c r="O85" s="46">
        <f t="shared" si="11"/>
        <v>3.8972583915413055</v>
      </c>
      <c r="P85" s="10"/>
    </row>
    <row r="86" spans="1:16">
      <c r="A86" s="13"/>
      <c r="B86" s="40">
        <v>351.1</v>
      </c>
      <c r="C86" s="21" t="s">
        <v>84</v>
      </c>
      <c r="D86" s="47">
        <v>914</v>
      </c>
      <c r="E86" s="47">
        <v>34803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35717</v>
      </c>
      <c r="O86" s="48">
        <f t="shared" si="11"/>
        <v>0.18521284153430512</v>
      </c>
      <c r="P86" s="9"/>
    </row>
    <row r="87" spans="1:16">
      <c r="A87" s="13"/>
      <c r="B87" s="40">
        <v>351.2</v>
      </c>
      <c r="C87" s="21" t="s">
        <v>85</v>
      </c>
      <c r="D87" s="47">
        <v>0</v>
      </c>
      <c r="E87" s="47">
        <v>106626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ref="N87:N96" si="13">SUM(D87:M87)</f>
        <v>106626</v>
      </c>
      <c r="O87" s="48">
        <f t="shared" si="11"/>
        <v>0.55291610273642289</v>
      </c>
      <c r="P87" s="9"/>
    </row>
    <row r="88" spans="1:16">
      <c r="A88" s="13"/>
      <c r="B88" s="40">
        <v>351.3</v>
      </c>
      <c r="C88" s="21" t="s">
        <v>130</v>
      </c>
      <c r="D88" s="47">
        <v>2000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2000</v>
      </c>
      <c r="O88" s="48">
        <f t="shared" si="11"/>
        <v>1.0371130919971168E-2</v>
      </c>
      <c r="P88" s="9"/>
    </row>
    <row r="89" spans="1:16">
      <c r="A89" s="13"/>
      <c r="B89" s="40">
        <v>351.5</v>
      </c>
      <c r="C89" s="21" t="s">
        <v>147</v>
      </c>
      <c r="D89" s="47">
        <v>0</v>
      </c>
      <c r="E89" s="47">
        <v>153876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153876</v>
      </c>
      <c r="O89" s="48">
        <f t="shared" si="11"/>
        <v>0.79793407072074174</v>
      </c>
      <c r="P89" s="9"/>
    </row>
    <row r="90" spans="1:16">
      <c r="A90" s="13"/>
      <c r="B90" s="40">
        <v>351.6</v>
      </c>
      <c r="C90" s="21" t="s">
        <v>87</v>
      </c>
      <c r="D90" s="47">
        <v>0</v>
      </c>
      <c r="E90" s="47">
        <v>180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180</v>
      </c>
      <c r="O90" s="48">
        <f t="shared" si="11"/>
        <v>9.3340178279740517E-4</v>
      </c>
      <c r="P90" s="9"/>
    </row>
    <row r="91" spans="1:16">
      <c r="A91" s="13"/>
      <c r="B91" s="40">
        <v>351.7</v>
      </c>
      <c r="C91" s="21" t="s">
        <v>200</v>
      </c>
      <c r="D91" s="47">
        <v>0</v>
      </c>
      <c r="E91" s="47">
        <v>120634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120634</v>
      </c>
      <c r="O91" s="48">
        <f t="shared" si="11"/>
        <v>0.62555550369990098</v>
      </c>
      <c r="P91" s="9"/>
    </row>
    <row r="92" spans="1:16">
      <c r="A92" s="13"/>
      <c r="B92" s="40">
        <v>351.8</v>
      </c>
      <c r="C92" s="21" t="s">
        <v>201</v>
      </c>
      <c r="D92" s="47">
        <v>0</v>
      </c>
      <c r="E92" s="47">
        <v>129574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129574</v>
      </c>
      <c r="O92" s="48">
        <f t="shared" si="11"/>
        <v>0.67191445891217205</v>
      </c>
      <c r="P92" s="9"/>
    </row>
    <row r="93" spans="1:16">
      <c r="A93" s="13"/>
      <c r="B93" s="40">
        <v>352</v>
      </c>
      <c r="C93" s="21" t="s">
        <v>88</v>
      </c>
      <c r="D93" s="47">
        <v>0</v>
      </c>
      <c r="E93" s="47">
        <v>83601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83601</v>
      </c>
      <c r="O93" s="48">
        <f t="shared" si="11"/>
        <v>0.43351845802025479</v>
      </c>
      <c r="P93" s="9"/>
    </row>
    <row r="94" spans="1:16">
      <c r="A94" s="13"/>
      <c r="B94" s="40">
        <v>355</v>
      </c>
      <c r="C94" s="21" t="s">
        <v>132</v>
      </c>
      <c r="D94" s="47">
        <v>0</v>
      </c>
      <c r="E94" s="47">
        <v>3276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3276</v>
      </c>
      <c r="O94" s="48">
        <f t="shared" si="11"/>
        <v>1.6987912446912775E-2</v>
      </c>
      <c r="P94" s="9"/>
    </row>
    <row r="95" spans="1:16">
      <c r="A95" s="13"/>
      <c r="B95" s="40">
        <v>358.2</v>
      </c>
      <c r="C95" s="21" t="s">
        <v>202</v>
      </c>
      <c r="D95" s="47">
        <v>0</v>
      </c>
      <c r="E95" s="47">
        <v>96758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96758</v>
      </c>
      <c r="O95" s="48">
        <f t="shared" si="11"/>
        <v>0.5017449427772851</v>
      </c>
      <c r="P95" s="9"/>
    </row>
    <row r="96" spans="1:16">
      <c r="A96" s="13"/>
      <c r="B96" s="40">
        <v>359</v>
      </c>
      <c r="C96" s="21" t="s">
        <v>90</v>
      </c>
      <c r="D96" s="47">
        <v>4921</v>
      </c>
      <c r="E96" s="47">
        <v>14396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19317</v>
      </c>
      <c r="O96" s="48">
        <f t="shared" si="11"/>
        <v>0.10016956799054152</v>
      </c>
      <c r="P96" s="9"/>
    </row>
    <row r="97" spans="1:119" ht="15.75">
      <c r="A97" s="29" t="s">
        <v>4</v>
      </c>
      <c r="B97" s="30"/>
      <c r="C97" s="31"/>
      <c r="D97" s="32">
        <f t="shared" ref="D97:M97" si="14">SUM(D98:D104)</f>
        <v>1188821</v>
      </c>
      <c r="E97" s="32">
        <f t="shared" si="14"/>
        <v>682754</v>
      </c>
      <c r="F97" s="32">
        <f t="shared" si="14"/>
        <v>34296</v>
      </c>
      <c r="G97" s="32">
        <f t="shared" si="14"/>
        <v>348297</v>
      </c>
      <c r="H97" s="32">
        <f t="shared" si="14"/>
        <v>0</v>
      </c>
      <c r="I97" s="32">
        <f t="shared" si="14"/>
        <v>900134</v>
      </c>
      <c r="J97" s="32">
        <f t="shared" si="14"/>
        <v>9953</v>
      </c>
      <c r="K97" s="32">
        <f t="shared" si="14"/>
        <v>0</v>
      </c>
      <c r="L97" s="32">
        <f t="shared" si="14"/>
        <v>0</v>
      </c>
      <c r="M97" s="32">
        <f t="shared" si="14"/>
        <v>84006</v>
      </c>
      <c r="N97" s="32">
        <f>SUM(D97:M97)</f>
        <v>3248261</v>
      </c>
      <c r="O97" s="46">
        <f t="shared" si="11"/>
        <v>16.844070046618235</v>
      </c>
      <c r="P97" s="10"/>
    </row>
    <row r="98" spans="1:119">
      <c r="A98" s="12"/>
      <c r="B98" s="25">
        <v>361.1</v>
      </c>
      <c r="C98" s="20" t="s">
        <v>91</v>
      </c>
      <c r="D98" s="47">
        <v>219754</v>
      </c>
      <c r="E98" s="47">
        <v>49003</v>
      </c>
      <c r="F98" s="47">
        <v>34296</v>
      </c>
      <c r="G98" s="47">
        <v>91044</v>
      </c>
      <c r="H98" s="47">
        <v>0</v>
      </c>
      <c r="I98" s="47">
        <v>41541</v>
      </c>
      <c r="J98" s="47">
        <v>9953</v>
      </c>
      <c r="K98" s="47">
        <v>0</v>
      </c>
      <c r="L98" s="47">
        <v>0</v>
      </c>
      <c r="M98" s="47">
        <v>84593</v>
      </c>
      <c r="N98" s="47">
        <f>SUM(D98:M98)</f>
        <v>530184</v>
      </c>
      <c r="O98" s="48">
        <f t="shared" si="11"/>
        <v>2.7493038378369969</v>
      </c>
      <c r="P98" s="9"/>
    </row>
    <row r="99" spans="1:119">
      <c r="A99" s="12"/>
      <c r="B99" s="25">
        <v>361.3</v>
      </c>
      <c r="C99" s="20" t="s">
        <v>203</v>
      </c>
      <c r="D99" s="47">
        <v>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-587</v>
      </c>
      <c r="N99" s="47">
        <f t="shared" ref="N99:N104" si="15">SUM(D99:M99)</f>
        <v>-587</v>
      </c>
      <c r="O99" s="48">
        <f t="shared" si="11"/>
        <v>-3.043926925011538E-3</v>
      </c>
      <c r="P99" s="9"/>
    </row>
    <row r="100" spans="1:119">
      <c r="A100" s="12"/>
      <c r="B100" s="25">
        <v>362</v>
      </c>
      <c r="C100" s="20" t="s">
        <v>92</v>
      </c>
      <c r="D100" s="47">
        <v>137545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5"/>
        <v>137545</v>
      </c>
      <c r="O100" s="48">
        <f t="shared" si="11"/>
        <v>0.71324860119371714</v>
      </c>
      <c r="P100" s="9"/>
    </row>
    <row r="101" spans="1:119">
      <c r="A101" s="12"/>
      <c r="B101" s="25">
        <v>364</v>
      </c>
      <c r="C101" s="20" t="s">
        <v>204</v>
      </c>
      <c r="D101" s="47">
        <v>86405</v>
      </c>
      <c r="E101" s="47">
        <v>10086</v>
      </c>
      <c r="F101" s="47">
        <v>0</v>
      </c>
      <c r="G101" s="47">
        <v>101398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197889</v>
      </c>
      <c r="O101" s="48">
        <f t="shared" ref="O101:O107" si="16">(N101/O$109)</f>
        <v>1.0261663633110873</v>
      </c>
      <c r="P101" s="9"/>
    </row>
    <row r="102" spans="1:119">
      <c r="A102" s="12"/>
      <c r="B102" s="25">
        <v>365</v>
      </c>
      <c r="C102" s="20" t="s">
        <v>205</v>
      </c>
      <c r="D102" s="47">
        <v>10978</v>
      </c>
      <c r="E102" s="47">
        <v>0</v>
      </c>
      <c r="F102" s="47">
        <v>0</v>
      </c>
      <c r="G102" s="47">
        <v>0</v>
      </c>
      <c r="H102" s="47">
        <v>0</v>
      </c>
      <c r="I102" s="47">
        <v>858593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869571</v>
      </c>
      <c r="O102" s="48">
        <f t="shared" si="16"/>
        <v>4.5092173426051243</v>
      </c>
      <c r="P102" s="9"/>
    </row>
    <row r="103" spans="1:119">
      <c r="A103" s="12"/>
      <c r="B103" s="25">
        <v>366</v>
      </c>
      <c r="C103" s="20" t="s">
        <v>95</v>
      </c>
      <c r="D103" s="47">
        <v>44482</v>
      </c>
      <c r="E103" s="47">
        <v>0</v>
      </c>
      <c r="F103" s="47">
        <v>0</v>
      </c>
      <c r="G103" s="47">
        <v>155855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200337</v>
      </c>
      <c r="O103" s="48">
        <f t="shared" si="16"/>
        <v>1.0388606275571319</v>
      </c>
      <c r="P103" s="9"/>
    </row>
    <row r="104" spans="1:119">
      <c r="A104" s="12"/>
      <c r="B104" s="25">
        <v>369.9</v>
      </c>
      <c r="C104" s="20" t="s">
        <v>96</v>
      </c>
      <c r="D104" s="47">
        <v>689657</v>
      </c>
      <c r="E104" s="47">
        <v>623665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1313322</v>
      </c>
      <c r="O104" s="48">
        <f t="shared" si="16"/>
        <v>6.8103172010391875</v>
      </c>
      <c r="P104" s="9"/>
    </row>
    <row r="105" spans="1:119" ht="15.75">
      <c r="A105" s="29" t="s">
        <v>50</v>
      </c>
      <c r="B105" s="30"/>
      <c r="C105" s="31"/>
      <c r="D105" s="32">
        <f t="shared" ref="D105:M105" si="17">SUM(D106:D106)</f>
        <v>13889404</v>
      </c>
      <c r="E105" s="32">
        <f t="shared" si="17"/>
        <v>5033462</v>
      </c>
      <c r="F105" s="32">
        <f t="shared" si="17"/>
        <v>9851356</v>
      </c>
      <c r="G105" s="32">
        <f t="shared" si="17"/>
        <v>0</v>
      </c>
      <c r="H105" s="32">
        <f t="shared" si="17"/>
        <v>0</v>
      </c>
      <c r="I105" s="32">
        <f t="shared" si="17"/>
        <v>135759</v>
      </c>
      <c r="J105" s="32">
        <f t="shared" si="17"/>
        <v>0</v>
      </c>
      <c r="K105" s="32">
        <f t="shared" si="17"/>
        <v>0</v>
      </c>
      <c r="L105" s="32">
        <f t="shared" si="17"/>
        <v>0</v>
      </c>
      <c r="M105" s="32">
        <f t="shared" si="17"/>
        <v>0</v>
      </c>
      <c r="N105" s="32">
        <f>SUM(D105:M105)</f>
        <v>28909981</v>
      </c>
      <c r="O105" s="46">
        <f t="shared" si="16"/>
        <v>149.9145989224395</v>
      </c>
      <c r="P105" s="9"/>
    </row>
    <row r="106" spans="1:119" ht="15.75" thickBot="1">
      <c r="A106" s="12"/>
      <c r="B106" s="25">
        <v>381</v>
      </c>
      <c r="C106" s="20" t="s">
        <v>97</v>
      </c>
      <c r="D106" s="47">
        <v>13889404</v>
      </c>
      <c r="E106" s="47">
        <v>5033462</v>
      </c>
      <c r="F106" s="47">
        <v>9851356</v>
      </c>
      <c r="G106" s="47">
        <v>0</v>
      </c>
      <c r="H106" s="47">
        <v>0</v>
      </c>
      <c r="I106" s="47">
        <v>135759</v>
      </c>
      <c r="J106" s="47">
        <v>0</v>
      </c>
      <c r="K106" s="47">
        <v>0</v>
      </c>
      <c r="L106" s="47">
        <v>0</v>
      </c>
      <c r="M106" s="47">
        <v>0</v>
      </c>
      <c r="N106" s="47">
        <f>SUM(D106:M106)</f>
        <v>28909981</v>
      </c>
      <c r="O106" s="48">
        <f t="shared" si="16"/>
        <v>149.9145989224395</v>
      </c>
      <c r="P106" s="9"/>
    </row>
    <row r="107" spans="1:119" ht="16.5" thickBot="1">
      <c r="A107" s="14" t="s">
        <v>65</v>
      </c>
      <c r="B107" s="23"/>
      <c r="C107" s="22"/>
      <c r="D107" s="15">
        <f t="shared" ref="D107:M107" si="18">SUM(D5,D14,D21,D47,D85,D97,D105)</f>
        <v>89321653</v>
      </c>
      <c r="E107" s="15">
        <f t="shared" si="18"/>
        <v>43150678</v>
      </c>
      <c r="F107" s="15">
        <f t="shared" si="18"/>
        <v>11495491</v>
      </c>
      <c r="G107" s="15">
        <f t="shared" si="18"/>
        <v>16348829</v>
      </c>
      <c r="H107" s="15">
        <f t="shared" si="18"/>
        <v>0</v>
      </c>
      <c r="I107" s="15">
        <f t="shared" si="18"/>
        <v>19682355</v>
      </c>
      <c r="J107" s="15">
        <f t="shared" si="18"/>
        <v>12952554</v>
      </c>
      <c r="K107" s="15">
        <f t="shared" si="18"/>
        <v>0</v>
      </c>
      <c r="L107" s="15">
        <f t="shared" si="18"/>
        <v>0</v>
      </c>
      <c r="M107" s="15">
        <f t="shared" si="18"/>
        <v>612787</v>
      </c>
      <c r="N107" s="15">
        <f>SUM(D107:M107)</f>
        <v>193564347</v>
      </c>
      <c r="O107" s="38">
        <f t="shared" si="16"/>
        <v>1003.7405920878642</v>
      </c>
      <c r="P107" s="6"/>
      <c r="Q107" s="2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</row>
    <row r="108" spans="1:119">
      <c r="A108" s="16"/>
      <c r="B108" s="18"/>
      <c r="C108" s="18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9"/>
    </row>
    <row r="109" spans="1:119">
      <c r="A109" s="41"/>
      <c r="B109" s="42"/>
      <c r="C109" s="42"/>
      <c r="D109" s="43"/>
      <c r="E109" s="43"/>
      <c r="F109" s="43"/>
      <c r="G109" s="43"/>
      <c r="H109" s="43"/>
      <c r="I109" s="43"/>
      <c r="J109" s="43"/>
      <c r="K109" s="43"/>
      <c r="L109" s="49" t="s">
        <v>206</v>
      </c>
      <c r="M109" s="49"/>
      <c r="N109" s="49"/>
      <c r="O109" s="44">
        <v>192843</v>
      </c>
    </row>
    <row r="110" spans="1:119">
      <c r="A110" s="50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2"/>
    </row>
    <row r="111" spans="1:119" ht="15.75" customHeight="1" thickBot="1">
      <c r="A111" s="53" t="s">
        <v>134</v>
      </c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5"/>
    </row>
  </sheetData>
  <mergeCells count="10">
    <mergeCell ref="L109:N109"/>
    <mergeCell ref="A110:O110"/>
    <mergeCell ref="A111:O11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154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104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70"/>
      <c r="M3" s="36"/>
      <c r="N3" s="37"/>
      <c r="O3" s="71" t="s">
        <v>109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10</v>
      </c>
      <c r="N4" s="35" t="s">
        <v>46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49077850</v>
      </c>
      <c r="E5" s="27">
        <f t="shared" si="0"/>
        <v>25001580</v>
      </c>
      <c r="F5" s="27">
        <f t="shared" si="0"/>
        <v>828791</v>
      </c>
      <c r="G5" s="27">
        <f t="shared" si="0"/>
        <v>14265838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89174059</v>
      </c>
      <c r="O5" s="33">
        <f t="shared" ref="O5:O36" si="1">(N5/O$73)</f>
        <v>464.27653836341767</v>
      </c>
      <c r="P5" s="6"/>
    </row>
    <row r="6" spans="1:133">
      <c r="A6" s="12"/>
      <c r="B6" s="25">
        <v>311</v>
      </c>
      <c r="C6" s="20" t="s">
        <v>3</v>
      </c>
      <c r="D6" s="47">
        <v>39027744</v>
      </c>
      <c r="E6" s="47">
        <v>21068371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60096115</v>
      </c>
      <c r="O6" s="48">
        <f t="shared" si="1"/>
        <v>312.8848967308964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3933209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3933209</v>
      </c>
      <c r="O7" s="48">
        <f t="shared" si="1"/>
        <v>20.47789098822831</v>
      </c>
      <c r="P7" s="9"/>
    </row>
    <row r="8" spans="1:133">
      <c r="A8" s="12"/>
      <c r="B8" s="25">
        <v>312.3</v>
      </c>
      <c r="C8" s="20" t="s">
        <v>113</v>
      </c>
      <c r="D8" s="47">
        <v>0</v>
      </c>
      <c r="E8" s="47">
        <v>0</v>
      </c>
      <c r="F8" s="47">
        <v>828337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828337</v>
      </c>
      <c r="O8" s="48">
        <f t="shared" si="1"/>
        <v>4.3126604224479488</v>
      </c>
      <c r="P8" s="9"/>
    </row>
    <row r="9" spans="1:133">
      <c r="A9" s="12"/>
      <c r="B9" s="25">
        <v>312.60000000000002</v>
      </c>
      <c r="C9" s="20" t="s">
        <v>12</v>
      </c>
      <c r="D9" s="47">
        <v>0</v>
      </c>
      <c r="E9" s="47">
        <v>0</v>
      </c>
      <c r="F9" s="47">
        <v>0</v>
      </c>
      <c r="G9" s="47">
        <v>14265838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14265838</v>
      </c>
      <c r="O9" s="48">
        <f t="shared" si="1"/>
        <v>74.273773760744731</v>
      </c>
      <c r="P9" s="9"/>
    </row>
    <row r="10" spans="1:133">
      <c r="A10" s="12"/>
      <c r="B10" s="25">
        <v>314.10000000000002</v>
      </c>
      <c r="C10" s="20" t="s">
        <v>13</v>
      </c>
      <c r="D10" s="47">
        <v>3245305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3245305</v>
      </c>
      <c r="O10" s="48">
        <f t="shared" si="1"/>
        <v>16.896382067048123</v>
      </c>
      <c r="P10" s="9"/>
    </row>
    <row r="11" spans="1:133">
      <c r="A11" s="12"/>
      <c r="B11" s="25">
        <v>315</v>
      </c>
      <c r="C11" s="20" t="s">
        <v>14</v>
      </c>
      <c r="D11" s="47">
        <v>6804801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6804801</v>
      </c>
      <c r="O11" s="48">
        <f t="shared" si="1"/>
        <v>35.428570684798849</v>
      </c>
      <c r="P11" s="9"/>
    </row>
    <row r="12" spans="1:133">
      <c r="A12" s="12"/>
      <c r="B12" s="25">
        <v>319</v>
      </c>
      <c r="C12" s="20" t="s">
        <v>15</v>
      </c>
      <c r="D12" s="47">
        <v>0</v>
      </c>
      <c r="E12" s="47">
        <v>0</v>
      </c>
      <c r="F12" s="47">
        <v>454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454</v>
      </c>
      <c r="O12" s="48">
        <f t="shared" si="1"/>
        <v>2.3637092533490222E-3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0</v>
      </c>
      <c r="E13" s="32">
        <f t="shared" si="3"/>
        <v>2144826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14459103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4" si="4">SUM(D13:M13)</f>
        <v>16603929</v>
      </c>
      <c r="O13" s="46">
        <f t="shared" si="1"/>
        <v>86.446829557819768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2015489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2015489</v>
      </c>
      <c r="O14" s="48">
        <f t="shared" si="1"/>
        <v>10.493458148288914</v>
      </c>
      <c r="P14" s="9"/>
    </row>
    <row r="15" spans="1:133">
      <c r="A15" s="12"/>
      <c r="B15" s="25">
        <v>323.7</v>
      </c>
      <c r="C15" s="20" t="s">
        <v>17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977553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977553</v>
      </c>
      <c r="O15" s="48">
        <f t="shared" si="1"/>
        <v>5.0895398055927235</v>
      </c>
      <c r="P15" s="9"/>
    </row>
    <row r="16" spans="1:133">
      <c r="A16" s="12"/>
      <c r="B16" s="25">
        <v>325.2</v>
      </c>
      <c r="C16" s="20" t="s">
        <v>18</v>
      </c>
      <c r="D16" s="47">
        <v>0</v>
      </c>
      <c r="E16" s="47">
        <v>61454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61454</v>
      </c>
      <c r="O16" s="48">
        <f t="shared" si="1"/>
        <v>0.31995460012182997</v>
      </c>
      <c r="P16" s="9"/>
    </row>
    <row r="17" spans="1:16">
      <c r="A17" s="12"/>
      <c r="B17" s="25">
        <v>329</v>
      </c>
      <c r="C17" s="20" t="s">
        <v>19</v>
      </c>
      <c r="D17" s="47">
        <v>0</v>
      </c>
      <c r="E17" s="47">
        <v>67883</v>
      </c>
      <c r="F17" s="47">
        <v>0</v>
      </c>
      <c r="G17" s="47">
        <v>0</v>
      </c>
      <c r="H17" s="47">
        <v>0</v>
      </c>
      <c r="I17" s="47">
        <v>13481550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13549433</v>
      </c>
      <c r="O17" s="48">
        <f t="shared" si="1"/>
        <v>70.543877003816291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SUM(D19:D37)</f>
        <v>16628015</v>
      </c>
      <c r="E18" s="32">
        <f t="shared" si="5"/>
        <v>7670080</v>
      </c>
      <c r="F18" s="32">
        <f t="shared" si="5"/>
        <v>0</v>
      </c>
      <c r="G18" s="32">
        <f t="shared" si="5"/>
        <v>390563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24688658</v>
      </c>
      <c r="O18" s="46">
        <f t="shared" si="1"/>
        <v>128.5392276814303</v>
      </c>
      <c r="P18" s="10"/>
    </row>
    <row r="19" spans="1:16">
      <c r="A19" s="12"/>
      <c r="B19" s="25">
        <v>331.2</v>
      </c>
      <c r="C19" s="20" t="s">
        <v>20</v>
      </c>
      <c r="D19" s="47">
        <v>253986</v>
      </c>
      <c r="E19" s="47">
        <v>83299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337285</v>
      </c>
      <c r="O19" s="48">
        <f t="shared" si="1"/>
        <v>1.7560433381405833</v>
      </c>
      <c r="P19" s="9"/>
    </row>
    <row r="20" spans="1:16">
      <c r="A20" s="12"/>
      <c r="B20" s="25">
        <v>331.49</v>
      </c>
      <c r="C20" s="20" t="s">
        <v>155</v>
      </c>
      <c r="D20" s="47">
        <v>0</v>
      </c>
      <c r="E20" s="47">
        <v>0</v>
      </c>
      <c r="F20" s="47">
        <v>0</v>
      </c>
      <c r="G20" s="47">
        <v>390563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390563</v>
      </c>
      <c r="O20" s="48">
        <f t="shared" si="1"/>
        <v>2.033430346069943</v>
      </c>
      <c r="P20" s="9"/>
    </row>
    <row r="21" spans="1:16">
      <c r="A21" s="12"/>
      <c r="B21" s="25">
        <v>331.5</v>
      </c>
      <c r="C21" s="20" t="s">
        <v>22</v>
      </c>
      <c r="D21" s="47">
        <v>0</v>
      </c>
      <c r="E21" s="47">
        <v>984087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984087</v>
      </c>
      <c r="O21" s="48">
        <f t="shared" si="1"/>
        <v>5.1235584757719801</v>
      </c>
      <c r="P21" s="9"/>
    </row>
    <row r="22" spans="1:16">
      <c r="A22" s="12"/>
      <c r="B22" s="25">
        <v>331.65</v>
      </c>
      <c r="C22" s="20" t="s">
        <v>25</v>
      </c>
      <c r="D22" s="47">
        <v>5711</v>
      </c>
      <c r="E22" s="47">
        <v>326536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332247</v>
      </c>
      <c r="O22" s="48">
        <f t="shared" si="1"/>
        <v>1.729813454399675</v>
      </c>
      <c r="P22" s="9"/>
    </row>
    <row r="23" spans="1:16">
      <c r="A23" s="12"/>
      <c r="B23" s="25">
        <v>331.69</v>
      </c>
      <c r="C23" s="20" t="s">
        <v>142</v>
      </c>
      <c r="D23" s="47">
        <v>0</v>
      </c>
      <c r="E23" s="47">
        <v>5711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5711</v>
      </c>
      <c r="O23" s="48">
        <f t="shared" si="1"/>
        <v>2.9733796356555649E-2</v>
      </c>
      <c r="P23" s="9"/>
    </row>
    <row r="24" spans="1:16">
      <c r="A24" s="12"/>
      <c r="B24" s="25">
        <v>334.2</v>
      </c>
      <c r="C24" s="20" t="s">
        <v>23</v>
      </c>
      <c r="D24" s="47">
        <v>0</v>
      </c>
      <c r="E24" s="47">
        <v>946294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946294</v>
      </c>
      <c r="O24" s="48">
        <f t="shared" si="1"/>
        <v>4.926792696450792</v>
      </c>
      <c r="P24" s="9"/>
    </row>
    <row r="25" spans="1:16">
      <c r="A25" s="12"/>
      <c r="B25" s="25">
        <v>334.39</v>
      </c>
      <c r="C25" s="20" t="s">
        <v>156</v>
      </c>
      <c r="D25" s="47">
        <v>0</v>
      </c>
      <c r="E25" s="47">
        <v>15121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6" si="6">SUM(D25:M25)</f>
        <v>15121</v>
      </c>
      <c r="O25" s="48">
        <f t="shared" si="1"/>
        <v>7.8726096079054106E-2</v>
      </c>
      <c r="P25" s="9"/>
    </row>
    <row r="26" spans="1:16">
      <c r="A26" s="12"/>
      <c r="B26" s="25">
        <v>334.49</v>
      </c>
      <c r="C26" s="20" t="s">
        <v>28</v>
      </c>
      <c r="D26" s="47">
        <v>0</v>
      </c>
      <c r="E26" s="47">
        <v>37561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37561</v>
      </c>
      <c r="O26" s="48">
        <f t="shared" si="1"/>
        <v>0.19555789265427889</v>
      </c>
      <c r="P26" s="9"/>
    </row>
    <row r="27" spans="1:16">
      <c r="A27" s="12"/>
      <c r="B27" s="25">
        <v>334.7</v>
      </c>
      <c r="C27" s="20" t="s">
        <v>30</v>
      </c>
      <c r="D27" s="47">
        <v>1250000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1250000</v>
      </c>
      <c r="O27" s="48">
        <f t="shared" si="1"/>
        <v>6.5080100587803464</v>
      </c>
      <c r="P27" s="9"/>
    </row>
    <row r="28" spans="1:16">
      <c r="A28" s="12"/>
      <c r="B28" s="25">
        <v>335.12</v>
      </c>
      <c r="C28" s="20" t="s">
        <v>32</v>
      </c>
      <c r="D28" s="47">
        <v>3979819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3979819</v>
      </c>
      <c r="O28" s="48">
        <f t="shared" si="1"/>
        <v>20.720561667300114</v>
      </c>
      <c r="P28" s="9"/>
    </row>
    <row r="29" spans="1:16">
      <c r="A29" s="12"/>
      <c r="B29" s="25">
        <v>335.13</v>
      </c>
      <c r="C29" s="20" t="s">
        <v>33</v>
      </c>
      <c r="D29" s="47">
        <v>33239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33239</v>
      </c>
      <c r="O29" s="48">
        <f t="shared" si="1"/>
        <v>0.17305579707503996</v>
      </c>
      <c r="P29" s="9"/>
    </row>
    <row r="30" spans="1:16">
      <c r="A30" s="12"/>
      <c r="B30" s="25">
        <v>335.14</v>
      </c>
      <c r="C30" s="20" t="s">
        <v>34</v>
      </c>
      <c r="D30" s="47">
        <v>0</v>
      </c>
      <c r="E30" s="47">
        <v>15936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15936</v>
      </c>
      <c r="O30" s="48">
        <f t="shared" si="1"/>
        <v>8.2969318637378886E-2</v>
      </c>
      <c r="P30" s="9"/>
    </row>
    <row r="31" spans="1:16">
      <c r="A31" s="12"/>
      <c r="B31" s="25">
        <v>335.15</v>
      </c>
      <c r="C31" s="20" t="s">
        <v>35</v>
      </c>
      <c r="D31" s="47">
        <v>47360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47360</v>
      </c>
      <c r="O31" s="48">
        <f t="shared" si="1"/>
        <v>0.24657548510706978</v>
      </c>
      <c r="P31" s="9"/>
    </row>
    <row r="32" spans="1:16">
      <c r="A32" s="12"/>
      <c r="B32" s="25">
        <v>335.16</v>
      </c>
      <c r="C32" s="20" t="s">
        <v>36</v>
      </c>
      <c r="D32" s="47">
        <v>223250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223250</v>
      </c>
      <c r="O32" s="48">
        <f t="shared" si="1"/>
        <v>1.1623305964981701</v>
      </c>
      <c r="P32" s="9"/>
    </row>
    <row r="33" spans="1:16">
      <c r="A33" s="12"/>
      <c r="B33" s="25">
        <v>335.18</v>
      </c>
      <c r="C33" s="20" t="s">
        <v>37</v>
      </c>
      <c r="D33" s="47">
        <v>8380162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8380162</v>
      </c>
      <c r="O33" s="48">
        <f t="shared" si="1"/>
        <v>43.630542872167062</v>
      </c>
      <c r="P33" s="9"/>
    </row>
    <row r="34" spans="1:16">
      <c r="A34" s="12"/>
      <c r="B34" s="25">
        <v>335.21</v>
      </c>
      <c r="C34" s="20" t="s">
        <v>38</v>
      </c>
      <c r="D34" s="47">
        <v>0</v>
      </c>
      <c r="E34" s="47">
        <v>23617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23617</v>
      </c>
      <c r="O34" s="48">
        <f t="shared" si="1"/>
        <v>0.12295973884657237</v>
      </c>
      <c r="P34" s="9"/>
    </row>
    <row r="35" spans="1:16">
      <c r="A35" s="12"/>
      <c r="B35" s="25">
        <v>335.49</v>
      </c>
      <c r="C35" s="20" t="s">
        <v>40</v>
      </c>
      <c r="D35" s="47">
        <v>0</v>
      </c>
      <c r="E35" s="47">
        <v>1958099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1958099</v>
      </c>
      <c r="O35" s="48">
        <f t="shared" si="1"/>
        <v>10.194662390470191</v>
      </c>
      <c r="P35" s="9"/>
    </row>
    <row r="36" spans="1:16">
      <c r="A36" s="12"/>
      <c r="B36" s="25">
        <v>335.8</v>
      </c>
      <c r="C36" s="20" t="s">
        <v>120</v>
      </c>
      <c r="D36" s="47">
        <v>0</v>
      </c>
      <c r="E36" s="47">
        <v>3273819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3273819</v>
      </c>
      <c r="O36" s="48">
        <f t="shared" si="1"/>
        <v>17.044837586100972</v>
      </c>
      <c r="P36" s="9"/>
    </row>
    <row r="37" spans="1:16">
      <c r="A37" s="12"/>
      <c r="B37" s="25">
        <v>339</v>
      </c>
      <c r="C37" s="20" t="s">
        <v>43</v>
      </c>
      <c r="D37" s="47">
        <v>2454488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2454488</v>
      </c>
      <c r="O37" s="48">
        <f t="shared" ref="O37:O68" si="7">(N37/O$73)</f>
        <v>12.779066074524525</v>
      </c>
      <c r="P37" s="9"/>
    </row>
    <row r="38" spans="1:16" ht="15.75">
      <c r="A38" s="29" t="s">
        <v>48</v>
      </c>
      <c r="B38" s="30"/>
      <c r="C38" s="31"/>
      <c r="D38" s="32">
        <f t="shared" ref="D38:M38" si="8">SUM(D39:D57)</f>
        <v>8254324</v>
      </c>
      <c r="E38" s="32">
        <f t="shared" si="8"/>
        <v>2090322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3675555</v>
      </c>
      <c r="J38" s="32">
        <f t="shared" si="8"/>
        <v>12846129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26866330</v>
      </c>
      <c r="O38" s="46">
        <f t="shared" si="7"/>
        <v>139.87707670600975</v>
      </c>
      <c r="P38" s="10"/>
    </row>
    <row r="39" spans="1:16">
      <c r="A39" s="12"/>
      <c r="B39" s="25">
        <v>341.1</v>
      </c>
      <c r="C39" s="20" t="s">
        <v>51</v>
      </c>
      <c r="D39" s="47">
        <v>977526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977526</v>
      </c>
      <c r="O39" s="48">
        <f t="shared" si="7"/>
        <v>5.0893992325754542</v>
      </c>
      <c r="P39" s="9"/>
    </row>
    <row r="40" spans="1:16">
      <c r="A40" s="12"/>
      <c r="B40" s="25">
        <v>341.16</v>
      </c>
      <c r="C40" s="20" t="s">
        <v>52</v>
      </c>
      <c r="D40" s="47">
        <v>0</v>
      </c>
      <c r="E40" s="47">
        <v>317495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57" si="9">SUM(D40:M40)</f>
        <v>317495</v>
      </c>
      <c r="O40" s="48">
        <f t="shared" si="7"/>
        <v>1.6530085228899729</v>
      </c>
      <c r="P40" s="9"/>
    </row>
    <row r="41" spans="1:16">
      <c r="A41" s="12"/>
      <c r="B41" s="25">
        <v>341.2</v>
      </c>
      <c r="C41" s="20" t="s">
        <v>136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12846129</v>
      </c>
      <c r="K41" s="47">
        <v>0</v>
      </c>
      <c r="L41" s="47">
        <v>0</v>
      </c>
      <c r="M41" s="47">
        <v>0</v>
      </c>
      <c r="N41" s="47">
        <f t="shared" si="9"/>
        <v>12846129</v>
      </c>
      <c r="O41" s="48">
        <f t="shared" si="7"/>
        <v>66.88218939871193</v>
      </c>
      <c r="P41" s="9"/>
    </row>
    <row r="42" spans="1:16">
      <c r="A42" s="12"/>
      <c r="B42" s="25">
        <v>341.8</v>
      </c>
      <c r="C42" s="20" t="s">
        <v>55</v>
      </c>
      <c r="D42" s="47">
        <v>2453453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2453453</v>
      </c>
      <c r="O42" s="48">
        <f t="shared" si="7"/>
        <v>12.773677442195854</v>
      </c>
      <c r="P42" s="9"/>
    </row>
    <row r="43" spans="1:16">
      <c r="A43" s="12"/>
      <c r="B43" s="25">
        <v>341.9</v>
      </c>
      <c r="C43" s="20" t="s">
        <v>56</v>
      </c>
      <c r="D43" s="47">
        <v>55036</v>
      </c>
      <c r="E43" s="47">
        <v>302423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357459</v>
      </c>
      <c r="O43" s="48">
        <f t="shared" si="7"/>
        <v>1.8610774140812512</v>
      </c>
      <c r="P43" s="9"/>
    </row>
    <row r="44" spans="1:16">
      <c r="A44" s="12"/>
      <c r="B44" s="25">
        <v>342.5</v>
      </c>
      <c r="C44" s="20" t="s">
        <v>57</v>
      </c>
      <c r="D44" s="47">
        <v>0</v>
      </c>
      <c r="E44" s="47">
        <v>46288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46288</v>
      </c>
      <c r="O44" s="48">
        <f t="shared" si="7"/>
        <v>0.24099421568065976</v>
      </c>
      <c r="P44" s="9"/>
    </row>
    <row r="45" spans="1:16">
      <c r="A45" s="12"/>
      <c r="B45" s="25">
        <v>342.6</v>
      </c>
      <c r="C45" s="20" t="s">
        <v>58</v>
      </c>
      <c r="D45" s="47">
        <v>3511408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3511408</v>
      </c>
      <c r="O45" s="48">
        <f t="shared" si="7"/>
        <v>18.281822867585426</v>
      </c>
      <c r="P45" s="9"/>
    </row>
    <row r="46" spans="1:16">
      <c r="A46" s="12"/>
      <c r="B46" s="25">
        <v>342.9</v>
      </c>
      <c r="C46" s="20" t="s">
        <v>59</v>
      </c>
      <c r="D46" s="47">
        <v>571548</v>
      </c>
      <c r="E46" s="47">
        <v>567362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1138910</v>
      </c>
      <c r="O46" s="48">
        <f t="shared" si="7"/>
        <v>5.9296301888364198</v>
      </c>
      <c r="P46" s="9"/>
    </row>
    <row r="47" spans="1:16">
      <c r="A47" s="12"/>
      <c r="B47" s="25">
        <v>343.4</v>
      </c>
      <c r="C47" s="20" t="s">
        <v>60</v>
      </c>
      <c r="D47" s="47">
        <v>571856</v>
      </c>
      <c r="E47" s="47">
        <v>0</v>
      </c>
      <c r="F47" s="47">
        <v>0</v>
      </c>
      <c r="G47" s="47">
        <v>0</v>
      </c>
      <c r="H47" s="47">
        <v>0</v>
      </c>
      <c r="I47" s="47">
        <v>3675555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4247411</v>
      </c>
      <c r="O47" s="48">
        <f t="shared" si="7"/>
        <v>22.113754809419433</v>
      </c>
      <c r="P47" s="9"/>
    </row>
    <row r="48" spans="1:16">
      <c r="A48" s="12"/>
      <c r="B48" s="25">
        <v>344.9</v>
      </c>
      <c r="C48" s="20" t="s">
        <v>157</v>
      </c>
      <c r="D48" s="47">
        <v>0</v>
      </c>
      <c r="E48" s="47">
        <v>48474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48474</v>
      </c>
      <c r="O48" s="48">
        <f t="shared" si="7"/>
        <v>0.25237542367145482</v>
      </c>
      <c r="P48" s="9"/>
    </row>
    <row r="49" spans="1:16">
      <c r="A49" s="12"/>
      <c r="B49" s="25">
        <v>345.9</v>
      </c>
      <c r="C49" s="20" t="s">
        <v>158</v>
      </c>
      <c r="D49" s="47">
        <v>0</v>
      </c>
      <c r="E49" s="47">
        <v>343441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343441</v>
      </c>
      <c r="O49" s="48">
        <f t="shared" si="7"/>
        <v>1.7880939860780649</v>
      </c>
      <c r="P49" s="9"/>
    </row>
    <row r="50" spans="1:16">
      <c r="A50" s="12"/>
      <c r="B50" s="25">
        <v>346.4</v>
      </c>
      <c r="C50" s="20" t="s">
        <v>61</v>
      </c>
      <c r="D50" s="47">
        <v>72284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72284</v>
      </c>
      <c r="O50" s="48">
        <f t="shared" si="7"/>
        <v>0.3763399992711029</v>
      </c>
      <c r="P50" s="9"/>
    </row>
    <row r="51" spans="1:16">
      <c r="A51" s="12"/>
      <c r="B51" s="25">
        <v>346.9</v>
      </c>
      <c r="C51" s="20" t="s">
        <v>62</v>
      </c>
      <c r="D51" s="47">
        <v>1000</v>
      </c>
      <c r="E51" s="47">
        <v>8700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9700</v>
      </c>
      <c r="O51" s="48">
        <f t="shared" si="7"/>
        <v>5.050215805613549E-2</v>
      </c>
      <c r="P51" s="9"/>
    </row>
    <row r="52" spans="1:16">
      <c r="A52" s="12"/>
      <c r="B52" s="25">
        <v>348.82</v>
      </c>
      <c r="C52" s="20" t="s">
        <v>64</v>
      </c>
      <c r="D52" s="47">
        <v>0</v>
      </c>
      <c r="E52" s="47">
        <v>30361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30361</v>
      </c>
      <c r="O52" s="48">
        <f t="shared" si="7"/>
        <v>0.15807175471570409</v>
      </c>
      <c r="P52" s="9"/>
    </row>
    <row r="53" spans="1:16">
      <c r="A53" s="12"/>
      <c r="B53" s="25">
        <v>348.92200000000003</v>
      </c>
      <c r="C53" s="20" t="s">
        <v>125</v>
      </c>
      <c r="D53" s="47">
        <v>0</v>
      </c>
      <c r="E53" s="47">
        <v>68125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68125</v>
      </c>
      <c r="O53" s="48">
        <f t="shared" si="7"/>
        <v>0.35468654820352891</v>
      </c>
      <c r="P53" s="9"/>
    </row>
    <row r="54" spans="1:16">
      <c r="A54" s="12"/>
      <c r="B54" s="25">
        <v>348.923</v>
      </c>
      <c r="C54" s="20" t="s">
        <v>126</v>
      </c>
      <c r="D54" s="47">
        <v>0</v>
      </c>
      <c r="E54" s="47">
        <v>68125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68125</v>
      </c>
      <c r="O54" s="48">
        <f t="shared" si="7"/>
        <v>0.35468654820352891</v>
      </c>
      <c r="P54" s="9"/>
    </row>
    <row r="55" spans="1:16">
      <c r="A55" s="12"/>
      <c r="B55" s="25">
        <v>348.92399999999998</v>
      </c>
      <c r="C55" s="20" t="s">
        <v>127</v>
      </c>
      <c r="D55" s="47">
        <v>0</v>
      </c>
      <c r="E55" s="47">
        <v>68125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68125</v>
      </c>
      <c r="O55" s="48">
        <f t="shared" si="7"/>
        <v>0.35468654820352891</v>
      </c>
      <c r="P55" s="9"/>
    </row>
    <row r="56" spans="1:16">
      <c r="A56" s="12"/>
      <c r="B56" s="25">
        <v>348.93099999999998</v>
      </c>
      <c r="C56" s="20" t="s">
        <v>129</v>
      </c>
      <c r="D56" s="47">
        <v>0</v>
      </c>
      <c r="E56" s="47">
        <v>51074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51074</v>
      </c>
      <c r="O56" s="48">
        <f t="shared" si="7"/>
        <v>0.26591208459371796</v>
      </c>
      <c r="P56" s="9"/>
    </row>
    <row r="57" spans="1:16">
      <c r="A57" s="12"/>
      <c r="B57" s="25">
        <v>349</v>
      </c>
      <c r="C57" s="20" t="s">
        <v>1</v>
      </c>
      <c r="D57" s="47">
        <v>40213</v>
      </c>
      <c r="E57" s="47">
        <v>170329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210542</v>
      </c>
      <c r="O57" s="48">
        <f t="shared" si="7"/>
        <v>1.0961675630365855</v>
      </c>
      <c r="P57" s="9"/>
    </row>
    <row r="58" spans="1:16" ht="15.75">
      <c r="A58" s="29" t="s">
        <v>49</v>
      </c>
      <c r="B58" s="30"/>
      <c r="C58" s="31"/>
      <c r="D58" s="32">
        <f t="shared" ref="D58:M58" si="10">SUM(D59:D64)</f>
        <v>14623</v>
      </c>
      <c r="E58" s="32">
        <f t="shared" si="10"/>
        <v>807985</v>
      </c>
      <c r="F58" s="32">
        <f t="shared" si="10"/>
        <v>0</v>
      </c>
      <c r="G58" s="32">
        <f t="shared" si="10"/>
        <v>0</v>
      </c>
      <c r="H58" s="32">
        <f t="shared" si="10"/>
        <v>0</v>
      </c>
      <c r="I58" s="32">
        <f t="shared" si="10"/>
        <v>0</v>
      </c>
      <c r="J58" s="32">
        <f t="shared" si="10"/>
        <v>0</v>
      </c>
      <c r="K58" s="32">
        <f t="shared" si="10"/>
        <v>0</v>
      </c>
      <c r="L58" s="32">
        <f t="shared" si="10"/>
        <v>0</v>
      </c>
      <c r="M58" s="32">
        <f t="shared" si="10"/>
        <v>0</v>
      </c>
      <c r="N58" s="32">
        <f>SUM(D58:M58)</f>
        <v>822608</v>
      </c>
      <c r="O58" s="46">
        <f t="shared" si="7"/>
        <v>4.2828329107465466</v>
      </c>
      <c r="P58" s="10"/>
    </row>
    <row r="59" spans="1:16">
      <c r="A59" s="13"/>
      <c r="B59" s="40">
        <v>351.2</v>
      </c>
      <c r="C59" s="21" t="s">
        <v>85</v>
      </c>
      <c r="D59" s="47">
        <v>0</v>
      </c>
      <c r="E59" s="47">
        <v>93634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ref="N59:N64" si="11">SUM(D59:M59)</f>
        <v>93634</v>
      </c>
      <c r="O59" s="48">
        <f t="shared" si="7"/>
        <v>0.4874968110750712</v>
      </c>
      <c r="P59" s="9"/>
    </row>
    <row r="60" spans="1:16">
      <c r="A60" s="13"/>
      <c r="B60" s="40">
        <v>351.3</v>
      </c>
      <c r="C60" s="21" t="s">
        <v>130</v>
      </c>
      <c r="D60" s="47">
        <v>3189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3189</v>
      </c>
      <c r="O60" s="48">
        <f t="shared" si="7"/>
        <v>1.660323526196042E-2</v>
      </c>
      <c r="P60" s="9"/>
    </row>
    <row r="61" spans="1:16">
      <c r="A61" s="13"/>
      <c r="B61" s="40">
        <v>351.7</v>
      </c>
      <c r="C61" s="21" t="s">
        <v>131</v>
      </c>
      <c r="D61" s="47">
        <v>0</v>
      </c>
      <c r="E61" s="47">
        <v>112189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112189</v>
      </c>
      <c r="O61" s="48">
        <f t="shared" si="7"/>
        <v>0.58410171238760666</v>
      </c>
      <c r="P61" s="9"/>
    </row>
    <row r="62" spans="1:16">
      <c r="A62" s="13"/>
      <c r="B62" s="40">
        <v>352</v>
      </c>
      <c r="C62" s="21" t="s">
        <v>88</v>
      </c>
      <c r="D62" s="47">
        <v>0</v>
      </c>
      <c r="E62" s="47">
        <v>84848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84848</v>
      </c>
      <c r="O62" s="48">
        <f t="shared" si="7"/>
        <v>0.44175330997391588</v>
      </c>
      <c r="P62" s="9"/>
    </row>
    <row r="63" spans="1:16">
      <c r="A63" s="13"/>
      <c r="B63" s="40">
        <v>358.2</v>
      </c>
      <c r="C63" s="21" t="s">
        <v>159</v>
      </c>
      <c r="D63" s="47">
        <v>0</v>
      </c>
      <c r="E63" s="47">
        <v>112518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112518</v>
      </c>
      <c r="O63" s="48">
        <f t="shared" si="7"/>
        <v>0.58581462063507761</v>
      </c>
      <c r="P63" s="9"/>
    </row>
    <row r="64" spans="1:16">
      <c r="A64" s="13"/>
      <c r="B64" s="40">
        <v>359</v>
      </c>
      <c r="C64" s="21" t="s">
        <v>90</v>
      </c>
      <c r="D64" s="47">
        <v>11434</v>
      </c>
      <c r="E64" s="47">
        <v>404796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416230</v>
      </c>
      <c r="O64" s="48">
        <f t="shared" si="7"/>
        <v>2.1670632214129149</v>
      </c>
      <c r="P64" s="9"/>
    </row>
    <row r="65" spans="1:119" ht="15.75">
      <c r="A65" s="29" t="s">
        <v>4</v>
      </c>
      <c r="B65" s="30"/>
      <c r="C65" s="31"/>
      <c r="D65" s="32">
        <f t="shared" ref="D65:M65" si="12">SUM(D66:D68)</f>
        <v>1350474</v>
      </c>
      <c r="E65" s="32">
        <f t="shared" si="12"/>
        <v>625170</v>
      </c>
      <c r="F65" s="32">
        <f t="shared" si="12"/>
        <v>845900</v>
      </c>
      <c r="G65" s="32">
        <f t="shared" si="12"/>
        <v>1181604</v>
      </c>
      <c r="H65" s="32">
        <f t="shared" si="12"/>
        <v>0</v>
      </c>
      <c r="I65" s="32">
        <f t="shared" si="12"/>
        <v>1097055</v>
      </c>
      <c r="J65" s="32">
        <f t="shared" si="12"/>
        <v>13206</v>
      </c>
      <c r="K65" s="32">
        <f t="shared" si="12"/>
        <v>0</v>
      </c>
      <c r="L65" s="32">
        <f t="shared" si="12"/>
        <v>0</v>
      </c>
      <c r="M65" s="32">
        <f t="shared" si="12"/>
        <v>0</v>
      </c>
      <c r="N65" s="32">
        <f t="shared" ref="N65:N71" si="13">SUM(D65:M65)</f>
        <v>5113409</v>
      </c>
      <c r="O65" s="46">
        <f t="shared" si="7"/>
        <v>26.622493765326364</v>
      </c>
      <c r="P65" s="10"/>
    </row>
    <row r="66" spans="1:119">
      <c r="A66" s="12"/>
      <c r="B66" s="25">
        <v>361.1</v>
      </c>
      <c r="C66" s="20" t="s">
        <v>91</v>
      </c>
      <c r="D66" s="47">
        <v>403824</v>
      </c>
      <c r="E66" s="47">
        <v>0</v>
      </c>
      <c r="F66" s="47">
        <v>0</v>
      </c>
      <c r="G66" s="47">
        <v>0</v>
      </c>
      <c r="H66" s="47">
        <v>0</v>
      </c>
      <c r="I66" s="47">
        <v>63198</v>
      </c>
      <c r="J66" s="47">
        <v>13206</v>
      </c>
      <c r="K66" s="47">
        <v>0</v>
      </c>
      <c r="L66" s="47">
        <v>0</v>
      </c>
      <c r="M66" s="47">
        <v>0</v>
      </c>
      <c r="N66" s="47">
        <f t="shared" si="13"/>
        <v>480228</v>
      </c>
      <c r="O66" s="48">
        <f t="shared" si="7"/>
        <v>2.5002629236063747</v>
      </c>
      <c r="P66" s="9"/>
    </row>
    <row r="67" spans="1:119">
      <c r="A67" s="12"/>
      <c r="B67" s="25">
        <v>365</v>
      </c>
      <c r="C67" s="20" t="s">
        <v>94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1033857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3"/>
        <v>1033857</v>
      </c>
      <c r="O67" s="48">
        <f t="shared" si="7"/>
        <v>5.3826814042723781</v>
      </c>
      <c r="P67" s="9"/>
    </row>
    <row r="68" spans="1:119">
      <c r="A68" s="12"/>
      <c r="B68" s="25">
        <v>369.9</v>
      </c>
      <c r="C68" s="20" t="s">
        <v>96</v>
      </c>
      <c r="D68" s="47">
        <v>946650</v>
      </c>
      <c r="E68" s="47">
        <v>625170</v>
      </c>
      <c r="F68" s="47">
        <v>845900</v>
      </c>
      <c r="G68" s="47">
        <v>1181604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3"/>
        <v>3599324</v>
      </c>
      <c r="O68" s="48">
        <f t="shared" si="7"/>
        <v>18.739549437447611</v>
      </c>
      <c r="P68" s="9"/>
    </row>
    <row r="69" spans="1:119" ht="15.75">
      <c r="A69" s="29" t="s">
        <v>50</v>
      </c>
      <c r="B69" s="30"/>
      <c r="C69" s="31"/>
      <c r="D69" s="32">
        <f t="shared" ref="D69:M69" si="14">SUM(D70:D70)</f>
        <v>15372983</v>
      </c>
      <c r="E69" s="32">
        <f t="shared" si="14"/>
        <v>3172040</v>
      </c>
      <c r="F69" s="32">
        <f t="shared" si="14"/>
        <v>9851958</v>
      </c>
      <c r="G69" s="32">
        <f t="shared" si="14"/>
        <v>510852</v>
      </c>
      <c r="H69" s="32">
        <f t="shared" si="14"/>
        <v>0</v>
      </c>
      <c r="I69" s="32">
        <f t="shared" si="14"/>
        <v>147727</v>
      </c>
      <c r="J69" s="32">
        <f t="shared" si="14"/>
        <v>0</v>
      </c>
      <c r="K69" s="32">
        <f t="shared" si="14"/>
        <v>0</v>
      </c>
      <c r="L69" s="32">
        <f t="shared" si="14"/>
        <v>0</v>
      </c>
      <c r="M69" s="32">
        <f t="shared" si="14"/>
        <v>0</v>
      </c>
      <c r="N69" s="32">
        <f t="shared" si="13"/>
        <v>29055560</v>
      </c>
      <c r="O69" s="46">
        <f>(N69/O$73)</f>
        <v>151.27510139479671</v>
      </c>
      <c r="P69" s="9"/>
    </row>
    <row r="70" spans="1:119" ht="15.75" thickBot="1">
      <c r="A70" s="12"/>
      <c r="B70" s="25">
        <v>381</v>
      </c>
      <c r="C70" s="20" t="s">
        <v>97</v>
      </c>
      <c r="D70" s="47">
        <v>15372983</v>
      </c>
      <c r="E70" s="47">
        <v>3172040</v>
      </c>
      <c r="F70" s="47">
        <v>9851958</v>
      </c>
      <c r="G70" s="47">
        <v>510852</v>
      </c>
      <c r="H70" s="47">
        <v>0</v>
      </c>
      <c r="I70" s="47">
        <v>147727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3"/>
        <v>29055560</v>
      </c>
      <c r="O70" s="48">
        <f>(N70/O$73)</f>
        <v>151.27510139479671</v>
      </c>
      <c r="P70" s="9"/>
    </row>
    <row r="71" spans="1:119" ht="16.5" thickBot="1">
      <c r="A71" s="14" t="s">
        <v>65</v>
      </c>
      <c r="B71" s="23"/>
      <c r="C71" s="22"/>
      <c r="D71" s="15">
        <f t="shared" ref="D71:M71" si="15">SUM(D5,D13,D18,D38,D58,D65,D69)</f>
        <v>90698269</v>
      </c>
      <c r="E71" s="15">
        <f t="shared" si="15"/>
        <v>41512003</v>
      </c>
      <c r="F71" s="15">
        <f t="shared" si="15"/>
        <v>11526649</v>
      </c>
      <c r="G71" s="15">
        <f t="shared" si="15"/>
        <v>16348857</v>
      </c>
      <c r="H71" s="15">
        <f t="shared" si="15"/>
        <v>0</v>
      </c>
      <c r="I71" s="15">
        <f t="shared" si="15"/>
        <v>19379440</v>
      </c>
      <c r="J71" s="15">
        <f t="shared" si="15"/>
        <v>12859335</v>
      </c>
      <c r="K71" s="15">
        <f t="shared" si="15"/>
        <v>0</v>
      </c>
      <c r="L71" s="15">
        <f t="shared" si="15"/>
        <v>0</v>
      </c>
      <c r="M71" s="15">
        <f t="shared" si="15"/>
        <v>0</v>
      </c>
      <c r="N71" s="15">
        <f t="shared" si="13"/>
        <v>192324553</v>
      </c>
      <c r="O71" s="38">
        <f>(N71/O$73)</f>
        <v>1001.3201003795472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1"/>
      <c r="B73" s="42"/>
      <c r="C73" s="42"/>
      <c r="D73" s="43"/>
      <c r="E73" s="43"/>
      <c r="F73" s="43"/>
      <c r="G73" s="43"/>
      <c r="H73" s="43"/>
      <c r="I73" s="43"/>
      <c r="J73" s="43"/>
      <c r="K73" s="43"/>
      <c r="L73" s="49" t="s">
        <v>160</v>
      </c>
      <c r="M73" s="49"/>
      <c r="N73" s="49"/>
      <c r="O73" s="44">
        <v>192071</v>
      </c>
    </row>
    <row r="74" spans="1:119">
      <c r="A74" s="50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2"/>
    </row>
    <row r="75" spans="1:119" ht="15.75" customHeight="1" thickBot="1">
      <c r="A75" s="53" t="s">
        <v>134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5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135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104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70"/>
      <c r="M3" s="36"/>
      <c r="N3" s="37"/>
      <c r="O3" s="71" t="s">
        <v>109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10</v>
      </c>
      <c r="N4" s="35" t="s">
        <v>46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21794927</v>
      </c>
      <c r="E5" s="27">
        <f t="shared" si="0"/>
        <v>52535028</v>
      </c>
      <c r="F5" s="27">
        <f t="shared" si="0"/>
        <v>821966</v>
      </c>
      <c r="G5" s="27">
        <f t="shared" si="0"/>
        <v>13675956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88827877</v>
      </c>
      <c r="O5" s="33">
        <f t="shared" ref="O5:O36" si="1">(N5/O$74)</f>
        <v>464.71948750411997</v>
      </c>
      <c r="P5" s="6"/>
    </row>
    <row r="6" spans="1:133">
      <c r="A6" s="12"/>
      <c r="B6" s="25">
        <v>311</v>
      </c>
      <c r="C6" s="20" t="s">
        <v>3</v>
      </c>
      <c r="D6" s="47">
        <v>11677990</v>
      </c>
      <c r="E6" s="47">
        <v>48270997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59948987</v>
      </c>
      <c r="O6" s="48">
        <f t="shared" si="1"/>
        <v>313.63422673077224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4259063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4259063</v>
      </c>
      <c r="O7" s="48">
        <f t="shared" si="1"/>
        <v>22.282076769748304</v>
      </c>
      <c r="P7" s="9"/>
    </row>
    <row r="8" spans="1:133">
      <c r="A8" s="12"/>
      <c r="B8" s="25">
        <v>312.3</v>
      </c>
      <c r="C8" s="20" t="s">
        <v>113</v>
      </c>
      <c r="D8" s="47">
        <v>0</v>
      </c>
      <c r="E8" s="47">
        <v>0</v>
      </c>
      <c r="F8" s="47">
        <v>821033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821033</v>
      </c>
      <c r="O8" s="48">
        <f t="shared" si="1"/>
        <v>4.2953861768414221</v>
      </c>
      <c r="P8" s="9"/>
    </row>
    <row r="9" spans="1:133">
      <c r="A9" s="12"/>
      <c r="B9" s="25">
        <v>312.60000000000002</v>
      </c>
      <c r="C9" s="20" t="s">
        <v>12</v>
      </c>
      <c r="D9" s="47">
        <v>0</v>
      </c>
      <c r="E9" s="47">
        <v>0</v>
      </c>
      <c r="F9" s="47">
        <v>0</v>
      </c>
      <c r="G9" s="47">
        <v>13675956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13675956</v>
      </c>
      <c r="O9" s="48">
        <f t="shared" si="1"/>
        <v>71.548296301721749</v>
      </c>
      <c r="P9" s="9"/>
    </row>
    <row r="10" spans="1:133">
      <c r="A10" s="12"/>
      <c r="B10" s="25">
        <v>314.10000000000002</v>
      </c>
      <c r="C10" s="20" t="s">
        <v>13</v>
      </c>
      <c r="D10" s="47">
        <v>3594741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3594741</v>
      </c>
      <c r="O10" s="48">
        <f t="shared" si="1"/>
        <v>18.806553208854105</v>
      </c>
      <c r="P10" s="9"/>
    </row>
    <row r="11" spans="1:133">
      <c r="A11" s="12"/>
      <c r="B11" s="25">
        <v>315</v>
      </c>
      <c r="C11" s="20" t="s">
        <v>14</v>
      </c>
      <c r="D11" s="47">
        <v>6522196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6522196</v>
      </c>
      <c r="O11" s="48">
        <f t="shared" si="1"/>
        <v>34.122076141946081</v>
      </c>
      <c r="P11" s="9"/>
    </row>
    <row r="12" spans="1:133">
      <c r="A12" s="12"/>
      <c r="B12" s="25">
        <v>319</v>
      </c>
      <c r="C12" s="20" t="s">
        <v>15</v>
      </c>
      <c r="D12" s="47">
        <v>0</v>
      </c>
      <c r="E12" s="47">
        <v>4968</v>
      </c>
      <c r="F12" s="47">
        <v>933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5901</v>
      </c>
      <c r="O12" s="48">
        <f t="shared" si="1"/>
        <v>3.0872174236043173E-2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SUM(D14:D18)</f>
        <v>0</v>
      </c>
      <c r="E13" s="32">
        <f t="shared" si="3"/>
        <v>1569819</v>
      </c>
      <c r="F13" s="32">
        <f t="shared" si="3"/>
        <v>0</v>
      </c>
      <c r="G13" s="32">
        <f t="shared" si="3"/>
        <v>396702</v>
      </c>
      <c r="H13" s="32">
        <f t="shared" si="3"/>
        <v>0</v>
      </c>
      <c r="I13" s="32">
        <f t="shared" si="3"/>
        <v>15113759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4" si="4">SUM(D13:M13)</f>
        <v>17080280</v>
      </c>
      <c r="O13" s="46">
        <f t="shared" si="1"/>
        <v>89.358647714015163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1393121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1393121</v>
      </c>
      <c r="O14" s="48">
        <f t="shared" si="1"/>
        <v>7.2883704870175734</v>
      </c>
      <c r="P14" s="9"/>
    </row>
    <row r="15" spans="1:133">
      <c r="A15" s="12"/>
      <c r="B15" s="25">
        <v>323.7</v>
      </c>
      <c r="C15" s="20" t="s">
        <v>17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860675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860675</v>
      </c>
      <c r="O15" s="48">
        <f t="shared" si="1"/>
        <v>4.5027806406721673</v>
      </c>
      <c r="P15" s="9"/>
    </row>
    <row r="16" spans="1:133">
      <c r="A16" s="12"/>
      <c r="B16" s="25">
        <v>324.31</v>
      </c>
      <c r="C16" s="20" t="s">
        <v>115</v>
      </c>
      <c r="D16" s="47">
        <v>0</v>
      </c>
      <c r="E16" s="47">
        <v>0</v>
      </c>
      <c r="F16" s="47">
        <v>0</v>
      </c>
      <c r="G16" s="47">
        <v>228833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228833</v>
      </c>
      <c r="O16" s="48">
        <f t="shared" si="1"/>
        <v>1.1971822143630686</v>
      </c>
      <c r="P16" s="9"/>
    </row>
    <row r="17" spans="1:16">
      <c r="A17" s="12"/>
      <c r="B17" s="25">
        <v>324.32</v>
      </c>
      <c r="C17" s="20" t="s">
        <v>116</v>
      </c>
      <c r="D17" s="47">
        <v>0</v>
      </c>
      <c r="E17" s="47">
        <v>0</v>
      </c>
      <c r="F17" s="47">
        <v>0</v>
      </c>
      <c r="G17" s="47">
        <v>167869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167869</v>
      </c>
      <c r="O17" s="48">
        <f t="shared" si="1"/>
        <v>0.87823775916460456</v>
      </c>
      <c r="P17" s="9"/>
    </row>
    <row r="18" spans="1:16">
      <c r="A18" s="12"/>
      <c r="B18" s="25">
        <v>329</v>
      </c>
      <c r="C18" s="20" t="s">
        <v>19</v>
      </c>
      <c r="D18" s="47">
        <v>0</v>
      </c>
      <c r="E18" s="47">
        <v>176698</v>
      </c>
      <c r="F18" s="47">
        <v>0</v>
      </c>
      <c r="G18" s="47">
        <v>0</v>
      </c>
      <c r="H18" s="47">
        <v>0</v>
      </c>
      <c r="I18" s="47">
        <v>14253084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14429782</v>
      </c>
      <c r="O18" s="48">
        <f t="shared" si="1"/>
        <v>75.492076612797746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SUM(D20:D40)</f>
        <v>15374371</v>
      </c>
      <c r="E19" s="32">
        <f t="shared" si="5"/>
        <v>9728606</v>
      </c>
      <c r="F19" s="32">
        <f t="shared" si="5"/>
        <v>783662</v>
      </c>
      <c r="G19" s="32">
        <f t="shared" si="5"/>
        <v>1471007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27357646</v>
      </c>
      <c r="O19" s="46">
        <f t="shared" si="1"/>
        <v>143.12659108625479</v>
      </c>
      <c r="P19" s="10"/>
    </row>
    <row r="20" spans="1:16">
      <c r="A20" s="12"/>
      <c r="B20" s="25">
        <v>331.1</v>
      </c>
      <c r="C20" s="20" t="s">
        <v>117</v>
      </c>
      <c r="D20" s="47">
        <v>24676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24676</v>
      </c>
      <c r="O20" s="48">
        <f t="shared" si="1"/>
        <v>0.12909706345510952</v>
      </c>
      <c r="P20" s="9"/>
    </row>
    <row r="21" spans="1:16">
      <c r="A21" s="12"/>
      <c r="B21" s="25">
        <v>331.2</v>
      </c>
      <c r="C21" s="20" t="s">
        <v>20</v>
      </c>
      <c r="D21" s="47">
        <v>225205</v>
      </c>
      <c r="E21" s="47">
        <v>292350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517555</v>
      </c>
      <c r="O21" s="48">
        <f t="shared" si="1"/>
        <v>2.7076848223581296</v>
      </c>
      <c r="P21" s="9"/>
    </row>
    <row r="22" spans="1:16">
      <c r="A22" s="12"/>
      <c r="B22" s="25">
        <v>331.62</v>
      </c>
      <c r="C22" s="20" t="s">
        <v>24</v>
      </c>
      <c r="D22" s="47">
        <v>5260</v>
      </c>
      <c r="E22" s="47">
        <v>1718236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1723496</v>
      </c>
      <c r="O22" s="48">
        <f t="shared" si="1"/>
        <v>9.0167884777365632</v>
      </c>
      <c r="P22" s="9"/>
    </row>
    <row r="23" spans="1:16">
      <c r="A23" s="12"/>
      <c r="B23" s="25">
        <v>331.65</v>
      </c>
      <c r="C23" s="20" t="s">
        <v>25</v>
      </c>
      <c r="D23" s="47">
        <v>0</v>
      </c>
      <c r="E23" s="47">
        <v>538398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538398</v>
      </c>
      <c r="O23" s="48">
        <f t="shared" si="1"/>
        <v>2.8167288365255332</v>
      </c>
      <c r="P23" s="9"/>
    </row>
    <row r="24" spans="1:16">
      <c r="A24" s="12"/>
      <c r="B24" s="25">
        <v>334.2</v>
      </c>
      <c r="C24" s="20" t="s">
        <v>23</v>
      </c>
      <c r="D24" s="47">
        <v>40761</v>
      </c>
      <c r="E24" s="47">
        <v>20005</v>
      </c>
      <c r="F24" s="47">
        <v>0</v>
      </c>
      <c r="G24" s="47">
        <v>212421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273187</v>
      </c>
      <c r="O24" s="48">
        <f t="shared" si="1"/>
        <v>1.4292283787530802</v>
      </c>
      <c r="P24" s="9"/>
    </row>
    <row r="25" spans="1:16">
      <c r="A25" s="12"/>
      <c r="B25" s="25">
        <v>334.36</v>
      </c>
      <c r="C25" s="20" t="s">
        <v>26</v>
      </c>
      <c r="D25" s="47">
        <v>0</v>
      </c>
      <c r="E25" s="47">
        <v>0</v>
      </c>
      <c r="F25" s="47">
        <v>0</v>
      </c>
      <c r="G25" s="47">
        <v>1258586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8" si="6">SUM(D25:M25)</f>
        <v>1258586</v>
      </c>
      <c r="O25" s="48">
        <f t="shared" si="1"/>
        <v>6.584525721580178</v>
      </c>
      <c r="P25" s="9"/>
    </row>
    <row r="26" spans="1:16">
      <c r="A26" s="12"/>
      <c r="B26" s="25">
        <v>334.49</v>
      </c>
      <c r="C26" s="20" t="s">
        <v>28</v>
      </c>
      <c r="D26" s="47">
        <v>0</v>
      </c>
      <c r="E26" s="47">
        <v>107143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107143</v>
      </c>
      <c r="O26" s="48">
        <f t="shared" si="1"/>
        <v>0.56053844503853134</v>
      </c>
      <c r="P26" s="9"/>
    </row>
    <row r="27" spans="1:16">
      <c r="A27" s="12"/>
      <c r="B27" s="25">
        <v>334.69</v>
      </c>
      <c r="C27" s="20" t="s">
        <v>29</v>
      </c>
      <c r="D27" s="47">
        <v>0</v>
      </c>
      <c r="E27" s="47">
        <v>6028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6028</v>
      </c>
      <c r="O27" s="48">
        <f t="shared" si="1"/>
        <v>3.1536598253663485E-2</v>
      </c>
      <c r="P27" s="9"/>
    </row>
    <row r="28" spans="1:16">
      <c r="A28" s="12"/>
      <c r="B28" s="25">
        <v>334.7</v>
      </c>
      <c r="C28" s="20" t="s">
        <v>30</v>
      </c>
      <c r="D28" s="47">
        <v>1250000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1250000</v>
      </c>
      <c r="O28" s="48">
        <f t="shared" si="1"/>
        <v>6.5396064726409024</v>
      </c>
      <c r="P28" s="9"/>
    </row>
    <row r="29" spans="1:16">
      <c r="A29" s="12"/>
      <c r="B29" s="25">
        <v>335.12</v>
      </c>
      <c r="C29" s="20" t="s">
        <v>32</v>
      </c>
      <c r="D29" s="47">
        <v>3750743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3750743</v>
      </c>
      <c r="O29" s="48">
        <f t="shared" si="1"/>
        <v>19.622706560010045</v>
      </c>
      <c r="P29" s="9"/>
    </row>
    <row r="30" spans="1:16">
      <c r="A30" s="12"/>
      <c r="B30" s="25">
        <v>335.13</v>
      </c>
      <c r="C30" s="20" t="s">
        <v>33</v>
      </c>
      <c r="D30" s="47">
        <v>35063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35063</v>
      </c>
      <c r="O30" s="48">
        <f t="shared" si="1"/>
        <v>0.18343857740016636</v>
      </c>
      <c r="P30" s="9"/>
    </row>
    <row r="31" spans="1:16">
      <c r="A31" s="12"/>
      <c r="B31" s="25">
        <v>335.14</v>
      </c>
      <c r="C31" s="20" t="s">
        <v>34</v>
      </c>
      <c r="D31" s="47">
        <v>0</v>
      </c>
      <c r="E31" s="47">
        <v>15942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15942</v>
      </c>
      <c r="O31" s="48">
        <f t="shared" si="1"/>
        <v>8.3403525109473006E-2</v>
      </c>
      <c r="P31" s="9"/>
    </row>
    <row r="32" spans="1:16">
      <c r="A32" s="12"/>
      <c r="B32" s="25">
        <v>335.15</v>
      </c>
      <c r="C32" s="20" t="s">
        <v>35</v>
      </c>
      <c r="D32" s="47">
        <v>45392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45392</v>
      </c>
      <c r="O32" s="48">
        <f t="shared" si="1"/>
        <v>0.23747665360489267</v>
      </c>
      <c r="P32" s="9"/>
    </row>
    <row r="33" spans="1:16">
      <c r="A33" s="12"/>
      <c r="B33" s="25">
        <v>335.16</v>
      </c>
      <c r="C33" s="20" t="s">
        <v>36</v>
      </c>
      <c r="D33" s="47">
        <v>223250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223250</v>
      </c>
      <c r="O33" s="48">
        <f t="shared" si="1"/>
        <v>1.1679737160136652</v>
      </c>
      <c r="P33" s="9"/>
    </row>
    <row r="34" spans="1:16">
      <c r="A34" s="12"/>
      <c r="B34" s="25">
        <v>335.18</v>
      </c>
      <c r="C34" s="20" t="s">
        <v>37</v>
      </c>
      <c r="D34" s="47">
        <v>8073039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8073039</v>
      </c>
      <c r="O34" s="48">
        <f t="shared" si="1"/>
        <v>42.235598478625953</v>
      </c>
      <c r="P34" s="9"/>
    </row>
    <row r="35" spans="1:16">
      <c r="A35" s="12"/>
      <c r="B35" s="25">
        <v>335.29</v>
      </c>
      <c r="C35" s="20" t="s">
        <v>119</v>
      </c>
      <c r="D35" s="47">
        <v>0</v>
      </c>
      <c r="E35" s="47">
        <v>1043833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1043833</v>
      </c>
      <c r="O35" s="48">
        <f t="shared" si="1"/>
        <v>5.4610056345249367</v>
      </c>
      <c r="P35" s="9"/>
    </row>
    <row r="36" spans="1:16">
      <c r="A36" s="12"/>
      <c r="B36" s="25">
        <v>335.49</v>
      </c>
      <c r="C36" s="20" t="s">
        <v>40</v>
      </c>
      <c r="D36" s="47">
        <v>0</v>
      </c>
      <c r="E36" s="47">
        <v>1912997</v>
      </c>
      <c r="F36" s="47">
        <v>783662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2696659</v>
      </c>
      <c r="O36" s="48">
        <f t="shared" si="1"/>
        <v>14.108070920724275</v>
      </c>
      <c r="P36" s="9"/>
    </row>
    <row r="37" spans="1:16">
      <c r="A37" s="12"/>
      <c r="B37" s="25">
        <v>335.5</v>
      </c>
      <c r="C37" s="20" t="s">
        <v>41</v>
      </c>
      <c r="D37" s="47">
        <v>0</v>
      </c>
      <c r="E37" s="47">
        <v>361900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361900</v>
      </c>
      <c r="O37" s="48">
        <f t="shared" ref="O37:O68" si="7">(N37/O$74)</f>
        <v>1.893346865958994</v>
      </c>
      <c r="P37" s="9"/>
    </row>
    <row r="38" spans="1:16">
      <c r="A38" s="12"/>
      <c r="B38" s="25">
        <v>335.8</v>
      </c>
      <c r="C38" s="20" t="s">
        <v>120</v>
      </c>
      <c r="D38" s="47">
        <v>0</v>
      </c>
      <c r="E38" s="47">
        <v>3261774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3261774</v>
      </c>
      <c r="O38" s="48">
        <f t="shared" si="7"/>
        <v>17.064574690153446</v>
      </c>
      <c r="P38" s="9"/>
    </row>
    <row r="39" spans="1:16">
      <c r="A39" s="12"/>
      <c r="B39" s="25">
        <v>337.2</v>
      </c>
      <c r="C39" s="20" t="s">
        <v>42</v>
      </c>
      <c r="D39" s="47">
        <v>0</v>
      </c>
      <c r="E39" s="47">
        <v>450000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450000</v>
      </c>
      <c r="O39" s="48">
        <f t="shared" si="7"/>
        <v>2.3542583301507247</v>
      </c>
      <c r="P39" s="9"/>
    </row>
    <row r="40" spans="1:16">
      <c r="A40" s="12"/>
      <c r="B40" s="25">
        <v>339</v>
      </c>
      <c r="C40" s="20" t="s">
        <v>43</v>
      </c>
      <c r="D40" s="47">
        <v>1700982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1700982</v>
      </c>
      <c r="O40" s="48">
        <f t="shared" si="7"/>
        <v>8.8990023176365334</v>
      </c>
      <c r="P40" s="9"/>
    </row>
    <row r="41" spans="1:16" ht="15.75">
      <c r="A41" s="29" t="s">
        <v>48</v>
      </c>
      <c r="B41" s="30"/>
      <c r="C41" s="31"/>
      <c r="D41" s="32">
        <f t="shared" ref="D41:M41" si="8">SUM(D42:D57)</f>
        <v>6692372</v>
      </c>
      <c r="E41" s="32">
        <f t="shared" si="8"/>
        <v>2813718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3293988</v>
      </c>
      <c r="J41" s="32">
        <f t="shared" si="8"/>
        <v>13511075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26311153</v>
      </c>
      <c r="O41" s="46">
        <f t="shared" si="7"/>
        <v>137.65166916915607</v>
      </c>
      <c r="P41" s="10"/>
    </row>
    <row r="42" spans="1:16">
      <c r="A42" s="12"/>
      <c r="B42" s="25">
        <v>341.1</v>
      </c>
      <c r="C42" s="20" t="s">
        <v>51</v>
      </c>
      <c r="D42" s="47">
        <v>577462</v>
      </c>
      <c r="E42" s="47">
        <v>262564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840026</v>
      </c>
      <c r="O42" s="48">
        <f t="shared" si="7"/>
        <v>4.3947515734293177</v>
      </c>
      <c r="P42" s="9"/>
    </row>
    <row r="43" spans="1:16">
      <c r="A43" s="12"/>
      <c r="B43" s="25">
        <v>341.16</v>
      </c>
      <c r="C43" s="20" t="s">
        <v>52</v>
      </c>
      <c r="D43" s="47">
        <v>0</v>
      </c>
      <c r="E43" s="47">
        <v>331570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57" si="9">SUM(D43:M43)</f>
        <v>331570</v>
      </c>
      <c r="O43" s="48">
        <f t="shared" si="7"/>
        <v>1.7346698545068353</v>
      </c>
      <c r="P43" s="9"/>
    </row>
    <row r="44" spans="1:16">
      <c r="A44" s="12"/>
      <c r="B44" s="25">
        <v>341.2</v>
      </c>
      <c r="C44" s="20" t="s">
        <v>136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13511075</v>
      </c>
      <c r="K44" s="47">
        <v>0</v>
      </c>
      <c r="L44" s="47">
        <v>0</v>
      </c>
      <c r="M44" s="47">
        <v>0</v>
      </c>
      <c r="N44" s="47">
        <f t="shared" si="9"/>
        <v>13511075</v>
      </c>
      <c r="O44" s="48">
        <f t="shared" si="7"/>
        <v>70.685690817869343</v>
      </c>
      <c r="P44" s="9"/>
    </row>
    <row r="45" spans="1:16">
      <c r="A45" s="12"/>
      <c r="B45" s="25">
        <v>341.52</v>
      </c>
      <c r="C45" s="20" t="s">
        <v>53</v>
      </c>
      <c r="D45" s="47">
        <v>0</v>
      </c>
      <c r="E45" s="47">
        <v>372114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372114</v>
      </c>
      <c r="O45" s="48">
        <f t="shared" si="7"/>
        <v>1.9467832983682374</v>
      </c>
      <c r="P45" s="9"/>
    </row>
    <row r="46" spans="1:16">
      <c r="A46" s="12"/>
      <c r="B46" s="25">
        <v>341.56</v>
      </c>
      <c r="C46" s="20" t="s">
        <v>54</v>
      </c>
      <c r="D46" s="47">
        <v>54624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54624</v>
      </c>
      <c r="O46" s="48">
        <f t="shared" si="7"/>
        <v>0.2857755711692293</v>
      </c>
      <c r="P46" s="9"/>
    </row>
    <row r="47" spans="1:16">
      <c r="A47" s="12"/>
      <c r="B47" s="25">
        <v>341.8</v>
      </c>
      <c r="C47" s="20" t="s">
        <v>55</v>
      </c>
      <c r="D47" s="47">
        <v>2380757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2380757</v>
      </c>
      <c r="O47" s="48">
        <f t="shared" si="7"/>
        <v>12.455371109588109</v>
      </c>
      <c r="P47" s="9"/>
    </row>
    <row r="48" spans="1:16">
      <c r="A48" s="12"/>
      <c r="B48" s="25">
        <v>341.9</v>
      </c>
      <c r="C48" s="20" t="s">
        <v>56</v>
      </c>
      <c r="D48" s="47">
        <v>309298</v>
      </c>
      <c r="E48" s="47">
        <v>191887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501185</v>
      </c>
      <c r="O48" s="48">
        <f t="shared" si="7"/>
        <v>2.6220421359924244</v>
      </c>
      <c r="P48" s="9"/>
    </row>
    <row r="49" spans="1:16">
      <c r="A49" s="12"/>
      <c r="B49" s="25">
        <v>342.3</v>
      </c>
      <c r="C49" s="20" t="s">
        <v>123</v>
      </c>
      <c r="D49" s="47">
        <v>0</v>
      </c>
      <c r="E49" s="47">
        <v>-271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-271</v>
      </c>
      <c r="O49" s="48">
        <f t="shared" si="7"/>
        <v>-1.4177866832685477E-3</v>
      </c>
      <c r="P49" s="9"/>
    </row>
    <row r="50" spans="1:16">
      <c r="A50" s="12"/>
      <c r="B50" s="25">
        <v>342.5</v>
      </c>
      <c r="C50" s="20" t="s">
        <v>57</v>
      </c>
      <c r="D50" s="47">
        <v>0</v>
      </c>
      <c r="E50" s="47">
        <v>12132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12132</v>
      </c>
      <c r="O50" s="48">
        <f t="shared" si="7"/>
        <v>6.3470804580863543E-2</v>
      </c>
      <c r="P50" s="9"/>
    </row>
    <row r="51" spans="1:16">
      <c r="A51" s="12"/>
      <c r="B51" s="25">
        <v>342.6</v>
      </c>
      <c r="C51" s="20" t="s">
        <v>58</v>
      </c>
      <c r="D51" s="47">
        <v>2897635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2897635</v>
      </c>
      <c r="O51" s="48">
        <f t="shared" si="7"/>
        <v>15.159514081080657</v>
      </c>
      <c r="P51" s="9"/>
    </row>
    <row r="52" spans="1:16">
      <c r="A52" s="12"/>
      <c r="B52" s="25">
        <v>342.9</v>
      </c>
      <c r="C52" s="20" t="s">
        <v>59</v>
      </c>
      <c r="D52" s="47">
        <v>0</v>
      </c>
      <c r="E52" s="47">
        <v>214917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214917</v>
      </c>
      <c r="O52" s="48">
        <f t="shared" si="7"/>
        <v>1.1243780834244519</v>
      </c>
      <c r="P52" s="9"/>
    </row>
    <row r="53" spans="1:16">
      <c r="A53" s="12"/>
      <c r="B53" s="25">
        <v>343.3</v>
      </c>
      <c r="C53" s="20" t="s">
        <v>124</v>
      </c>
      <c r="D53" s="47">
        <v>7700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7700</v>
      </c>
      <c r="O53" s="48">
        <f t="shared" si="7"/>
        <v>4.028397587146796E-2</v>
      </c>
      <c r="P53" s="9"/>
    </row>
    <row r="54" spans="1:16">
      <c r="A54" s="12"/>
      <c r="B54" s="25">
        <v>343.4</v>
      </c>
      <c r="C54" s="20" t="s">
        <v>60</v>
      </c>
      <c r="D54" s="47">
        <v>376728</v>
      </c>
      <c r="E54" s="47">
        <v>0</v>
      </c>
      <c r="F54" s="47">
        <v>0</v>
      </c>
      <c r="G54" s="47">
        <v>0</v>
      </c>
      <c r="H54" s="47">
        <v>0</v>
      </c>
      <c r="I54" s="47">
        <v>3293988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3670716</v>
      </c>
      <c r="O54" s="48">
        <f t="shared" si="7"/>
        <v>19.204030490261218</v>
      </c>
      <c r="P54" s="9"/>
    </row>
    <row r="55" spans="1:16">
      <c r="A55" s="12"/>
      <c r="B55" s="25">
        <v>346.4</v>
      </c>
      <c r="C55" s="20" t="s">
        <v>61</v>
      </c>
      <c r="D55" s="47">
        <v>79493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79493</v>
      </c>
      <c r="O55" s="48">
        <f t="shared" si="7"/>
        <v>0.41588234986371458</v>
      </c>
      <c r="P55" s="9"/>
    </row>
    <row r="56" spans="1:16">
      <c r="A56" s="12"/>
      <c r="B56" s="25">
        <v>347.9</v>
      </c>
      <c r="C56" s="20" t="s">
        <v>63</v>
      </c>
      <c r="D56" s="47">
        <v>0</v>
      </c>
      <c r="E56" s="47">
        <v>2469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2469</v>
      </c>
      <c r="O56" s="48">
        <f t="shared" si="7"/>
        <v>1.291703070476031E-2</v>
      </c>
      <c r="P56" s="9"/>
    </row>
    <row r="57" spans="1:16">
      <c r="A57" s="12"/>
      <c r="B57" s="25">
        <v>349</v>
      </c>
      <c r="C57" s="20" t="s">
        <v>1</v>
      </c>
      <c r="D57" s="47">
        <v>8675</v>
      </c>
      <c r="E57" s="47">
        <v>1426336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1435011</v>
      </c>
      <c r="O57" s="48">
        <f t="shared" si="7"/>
        <v>7.5075257791287155</v>
      </c>
      <c r="P57" s="9"/>
    </row>
    <row r="58" spans="1:16" ht="15.75">
      <c r="A58" s="29" t="s">
        <v>49</v>
      </c>
      <c r="B58" s="30"/>
      <c r="C58" s="31"/>
      <c r="D58" s="32">
        <f t="shared" ref="D58:M58" si="10">SUM(D59:D62)</f>
        <v>9023</v>
      </c>
      <c r="E58" s="32">
        <f t="shared" si="10"/>
        <v>534097</v>
      </c>
      <c r="F58" s="32">
        <f t="shared" si="10"/>
        <v>0</v>
      </c>
      <c r="G58" s="32">
        <f t="shared" si="10"/>
        <v>0</v>
      </c>
      <c r="H58" s="32">
        <f t="shared" si="10"/>
        <v>0</v>
      </c>
      <c r="I58" s="32">
        <f t="shared" si="10"/>
        <v>0</v>
      </c>
      <c r="J58" s="32">
        <f t="shared" si="10"/>
        <v>0</v>
      </c>
      <c r="K58" s="32">
        <f t="shared" si="10"/>
        <v>0</v>
      </c>
      <c r="L58" s="32">
        <f t="shared" si="10"/>
        <v>0</v>
      </c>
      <c r="M58" s="32">
        <f t="shared" si="10"/>
        <v>0</v>
      </c>
      <c r="N58" s="32">
        <f t="shared" ref="N58:N72" si="11">SUM(D58:M58)</f>
        <v>543120</v>
      </c>
      <c r="O58" s="46">
        <f t="shared" si="7"/>
        <v>2.8414328539365816</v>
      </c>
      <c r="P58" s="10"/>
    </row>
    <row r="59" spans="1:16">
      <c r="A59" s="13"/>
      <c r="B59" s="40">
        <v>351.1</v>
      </c>
      <c r="C59" s="21" t="s">
        <v>84</v>
      </c>
      <c r="D59" s="47">
        <v>4345</v>
      </c>
      <c r="E59" s="47">
        <v>125052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129397</v>
      </c>
      <c r="O59" s="48">
        <f t="shared" si="7"/>
        <v>0.67696436699225182</v>
      </c>
      <c r="P59" s="9"/>
    </row>
    <row r="60" spans="1:16">
      <c r="A60" s="13"/>
      <c r="B60" s="40">
        <v>351.8</v>
      </c>
      <c r="C60" s="21" t="s">
        <v>137</v>
      </c>
      <c r="D60" s="47">
        <v>0</v>
      </c>
      <c r="E60" s="47">
        <v>157276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157276</v>
      </c>
      <c r="O60" s="48">
        <f t="shared" si="7"/>
        <v>0.82281851807285644</v>
      </c>
      <c r="P60" s="9"/>
    </row>
    <row r="61" spans="1:16">
      <c r="A61" s="13"/>
      <c r="B61" s="40">
        <v>352</v>
      </c>
      <c r="C61" s="21" t="s">
        <v>88</v>
      </c>
      <c r="D61" s="47">
        <v>0</v>
      </c>
      <c r="E61" s="47">
        <v>88287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88287</v>
      </c>
      <c r="O61" s="48">
        <f t="shared" si="7"/>
        <v>0.46188978932003788</v>
      </c>
      <c r="P61" s="9"/>
    </row>
    <row r="62" spans="1:16">
      <c r="A62" s="13"/>
      <c r="B62" s="40">
        <v>359</v>
      </c>
      <c r="C62" s="21" t="s">
        <v>90</v>
      </c>
      <c r="D62" s="47">
        <v>4678</v>
      </c>
      <c r="E62" s="47">
        <v>163482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168160</v>
      </c>
      <c r="O62" s="48">
        <f t="shared" si="7"/>
        <v>0.87976017955143526</v>
      </c>
      <c r="P62" s="9"/>
    </row>
    <row r="63" spans="1:16" ht="15.75">
      <c r="A63" s="29" t="s">
        <v>4</v>
      </c>
      <c r="B63" s="30"/>
      <c r="C63" s="31"/>
      <c r="D63" s="32">
        <f t="shared" ref="D63:M63" si="12">SUM(D64:D69)</f>
        <v>1055618</v>
      </c>
      <c r="E63" s="32">
        <f t="shared" si="12"/>
        <v>645287</v>
      </c>
      <c r="F63" s="32">
        <f t="shared" si="12"/>
        <v>29845</v>
      </c>
      <c r="G63" s="32">
        <f t="shared" si="12"/>
        <v>720866</v>
      </c>
      <c r="H63" s="32">
        <f t="shared" si="12"/>
        <v>0</v>
      </c>
      <c r="I63" s="32">
        <f t="shared" si="12"/>
        <v>1318675</v>
      </c>
      <c r="J63" s="32">
        <f t="shared" si="12"/>
        <v>2553</v>
      </c>
      <c r="K63" s="32">
        <f t="shared" si="12"/>
        <v>0</v>
      </c>
      <c r="L63" s="32">
        <f t="shared" si="12"/>
        <v>0</v>
      </c>
      <c r="M63" s="32">
        <f t="shared" si="12"/>
        <v>0</v>
      </c>
      <c r="N63" s="32">
        <f t="shared" si="11"/>
        <v>3772844</v>
      </c>
      <c r="O63" s="46">
        <f t="shared" si="7"/>
        <v>19.738332034131513</v>
      </c>
      <c r="P63" s="10"/>
    </row>
    <row r="64" spans="1:16">
      <c r="A64" s="12"/>
      <c r="B64" s="25">
        <v>361.1</v>
      </c>
      <c r="C64" s="20" t="s">
        <v>91</v>
      </c>
      <c r="D64" s="47">
        <v>298342</v>
      </c>
      <c r="E64" s="47">
        <v>61366</v>
      </c>
      <c r="F64" s="47">
        <v>29845</v>
      </c>
      <c r="G64" s="47">
        <v>194691</v>
      </c>
      <c r="H64" s="47">
        <v>0</v>
      </c>
      <c r="I64" s="47">
        <v>53594</v>
      </c>
      <c r="J64" s="47">
        <v>2553</v>
      </c>
      <c r="K64" s="47">
        <v>0</v>
      </c>
      <c r="L64" s="47">
        <v>0</v>
      </c>
      <c r="M64" s="47">
        <v>0</v>
      </c>
      <c r="N64" s="47">
        <f t="shared" si="11"/>
        <v>640391</v>
      </c>
      <c r="O64" s="48">
        <f t="shared" si="7"/>
        <v>3.3503241028967841</v>
      </c>
      <c r="P64" s="9"/>
    </row>
    <row r="65" spans="1:119">
      <c r="A65" s="12"/>
      <c r="B65" s="25">
        <v>362</v>
      </c>
      <c r="C65" s="20" t="s">
        <v>92</v>
      </c>
      <c r="D65" s="47">
        <v>137725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137725</v>
      </c>
      <c r="O65" s="48">
        <f t="shared" si="7"/>
        <v>0.72053384115557462</v>
      </c>
      <c r="P65" s="9"/>
    </row>
    <row r="66" spans="1:119">
      <c r="A66" s="12"/>
      <c r="B66" s="25">
        <v>364</v>
      </c>
      <c r="C66" s="20" t="s">
        <v>93</v>
      </c>
      <c r="D66" s="47">
        <v>0</v>
      </c>
      <c r="E66" s="47">
        <v>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</v>
      </c>
      <c r="O66" s="48">
        <f t="shared" si="7"/>
        <v>5.2316851781127219E-6</v>
      </c>
      <c r="P66" s="9"/>
    </row>
    <row r="67" spans="1:119">
      <c r="A67" s="12"/>
      <c r="B67" s="25">
        <v>365</v>
      </c>
      <c r="C67" s="20" t="s">
        <v>94</v>
      </c>
      <c r="D67" s="47">
        <v>0</v>
      </c>
      <c r="E67" s="47">
        <v>12216</v>
      </c>
      <c r="F67" s="47">
        <v>0</v>
      </c>
      <c r="G67" s="47">
        <v>0</v>
      </c>
      <c r="H67" s="47">
        <v>0</v>
      </c>
      <c r="I67" s="47">
        <v>1265081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1277297</v>
      </c>
      <c r="O67" s="48">
        <f t="shared" si="7"/>
        <v>6.682415782947845</v>
      </c>
      <c r="P67" s="9"/>
    </row>
    <row r="68" spans="1:119">
      <c r="A68" s="12"/>
      <c r="B68" s="25">
        <v>366</v>
      </c>
      <c r="C68" s="20" t="s">
        <v>95</v>
      </c>
      <c r="D68" s="47">
        <v>111605</v>
      </c>
      <c r="E68" s="47">
        <v>100936</v>
      </c>
      <c r="F68" s="47">
        <v>0</v>
      </c>
      <c r="G68" s="47">
        <v>475150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687691</v>
      </c>
      <c r="O68" s="48">
        <f t="shared" si="7"/>
        <v>3.5977828118215158</v>
      </c>
      <c r="P68" s="9"/>
    </row>
    <row r="69" spans="1:119">
      <c r="A69" s="12"/>
      <c r="B69" s="25">
        <v>369.9</v>
      </c>
      <c r="C69" s="20" t="s">
        <v>96</v>
      </c>
      <c r="D69" s="47">
        <v>507946</v>
      </c>
      <c r="E69" s="47">
        <v>470768</v>
      </c>
      <c r="F69" s="47">
        <v>0</v>
      </c>
      <c r="G69" s="47">
        <v>51025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1029739</v>
      </c>
      <c r="O69" s="48">
        <f>(N69/O$74)</f>
        <v>5.3872702636246164</v>
      </c>
      <c r="P69" s="9"/>
    </row>
    <row r="70" spans="1:119" ht="15.75">
      <c r="A70" s="29" t="s">
        <v>50</v>
      </c>
      <c r="B70" s="30"/>
      <c r="C70" s="31"/>
      <c r="D70" s="32">
        <f t="shared" ref="D70:M70" si="13">SUM(D71:D71)</f>
        <v>42585847</v>
      </c>
      <c r="E70" s="32">
        <f t="shared" si="13"/>
        <v>4183291</v>
      </c>
      <c r="F70" s="32">
        <f t="shared" si="13"/>
        <v>9858905</v>
      </c>
      <c r="G70" s="32">
        <f t="shared" si="13"/>
        <v>2650000</v>
      </c>
      <c r="H70" s="32">
        <f t="shared" si="13"/>
        <v>0</v>
      </c>
      <c r="I70" s="32">
        <f t="shared" si="13"/>
        <v>0</v>
      </c>
      <c r="J70" s="32">
        <f t="shared" si="13"/>
        <v>0</v>
      </c>
      <c r="K70" s="32">
        <f t="shared" si="13"/>
        <v>0</v>
      </c>
      <c r="L70" s="32">
        <f t="shared" si="13"/>
        <v>0</v>
      </c>
      <c r="M70" s="32">
        <f t="shared" si="13"/>
        <v>0</v>
      </c>
      <c r="N70" s="32">
        <f t="shared" si="11"/>
        <v>59278043</v>
      </c>
      <c r="O70" s="46">
        <f>(N70/O$74)</f>
        <v>310.12405895062858</v>
      </c>
      <c r="P70" s="9"/>
    </row>
    <row r="71" spans="1:119" ht="15.75" thickBot="1">
      <c r="A71" s="12"/>
      <c r="B71" s="25">
        <v>381</v>
      </c>
      <c r="C71" s="20" t="s">
        <v>97</v>
      </c>
      <c r="D71" s="47">
        <v>42585847</v>
      </c>
      <c r="E71" s="47">
        <v>4183291</v>
      </c>
      <c r="F71" s="47">
        <v>9858905</v>
      </c>
      <c r="G71" s="47">
        <v>2650000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59278043</v>
      </c>
      <c r="O71" s="48">
        <f>(N71/O$74)</f>
        <v>310.12405895062858</v>
      </c>
      <c r="P71" s="9"/>
    </row>
    <row r="72" spans="1:119" ht="16.5" thickBot="1">
      <c r="A72" s="14" t="s">
        <v>65</v>
      </c>
      <c r="B72" s="23"/>
      <c r="C72" s="22"/>
      <c r="D72" s="15">
        <f t="shared" ref="D72:M72" si="14">SUM(D5,D13,D19,D41,D58,D63,D70)</f>
        <v>87512158</v>
      </c>
      <c r="E72" s="15">
        <f t="shared" si="14"/>
        <v>72009846</v>
      </c>
      <c r="F72" s="15">
        <f t="shared" si="14"/>
        <v>11494378</v>
      </c>
      <c r="G72" s="15">
        <f t="shared" si="14"/>
        <v>18914531</v>
      </c>
      <c r="H72" s="15">
        <f t="shared" si="14"/>
        <v>0</v>
      </c>
      <c r="I72" s="15">
        <f t="shared" si="14"/>
        <v>19726422</v>
      </c>
      <c r="J72" s="15">
        <f t="shared" si="14"/>
        <v>13513628</v>
      </c>
      <c r="K72" s="15">
        <f t="shared" si="14"/>
        <v>0</v>
      </c>
      <c r="L72" s="15">
        <f t="shared" si="14"/>
        <v>0</v>
      </c>
      <c r="M72" s="15">
        <f t="shared" si="14"/>
        <v>0</v>
      </c>
      <c r="N72" s="15">
        <f t="shared" si="11"/>
        <v>223170963</v>
      </c>
      <c r="O72" s="38">
        <f>(N72/O$74)</f>
        <v>1167.5602193122427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1"/>
      <c r="B74" s="42"/>
      <c r="C74" s="42"/>
      <c r="D74" s="43"/>
      <c r="E74" s="43"/>
      <c r="F74" s="43"/>
      <c r="G74" s="43"/>
      <c r="H74" s="43"/>
      <c r="I74" s="43"/>
      <c r="J74" s="43"/>
      <c r="K74" s="43"/>
      <c r="L74" s="49" t="s">
        <v>138</v>
      </c>
      <c r="M74" s="49"/>
      <c r="N74" s="49"/>
      <c r="O74" s="44">
        <v>191143</v>
      </c>
    </row>
    <row r="75" spans="1:119">
      <c r="A75" s="50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2"/>
    </row>
    <row r="76" spans="1:119" ht="15.75" customHeight="1" thickBot="1">
      <c r="A76" s="53" t="s">
        <v>134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5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112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104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70"/>
      <c r="M3" s="36"/>
      <c r="N3" s="37"/>
      <c r="O3" s="71" t="s">
        <v>109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10</v>
      </c>
      <c r="N4" s="35" t="s">
        <v>46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25957212</v>
      </c>
      <c r="E5" s="27">
        <f t="shared" si="0"/>
        <v>54286172</v>
      </c>
      <c r="F5" s="27">
        <f t="shared" si="0"/>
        <v>997054</v>
      </c>
      <c r="G5" s="27">
        <f t="shared" si="0"/>
        <v>13497784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94738222</v>
      </c>
      <c r="O5" s="33">
        <f t="shared" ref="O5:O36" si="1">(N5/O$88)</f>
        <v>496.36246561705917</v>
      </c>
      <c r="P5" s="6"/>
    </row>
    <row r="6" spans="1:133">
      <c r="A6" s="12"/>
      <c r="B6" s="25">
        <v>311</v>
      </c>
      <c r="C6" s="20" t="s">
        <v>3</v>
      </c>
      <c r="D6" s="47">
        <v>15532817</v>
      </c>
      <c r="E6" s="47">
        <v>49851986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65384803</v>
      </c>
      <c r="O6" s="48">
        <f t="shared" si="1"/>
        <v>342.57094281298299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435719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435719</v>
      </c>
      <c r="O7" s="48">
        <f t="shared" si="1"/>
        <v>2.2828648521206087</v>
      </c>
      <c r="P7" s="9"/>
    </row>
    <row r="8" spans="1:133">
      <c r="A8" s="12"/>
      <c r="B8" s="25">
        <v>312.3</v>
      </c>
      <c r="C8" s="20" t="s">
        <v>113</v>
      </c>
      <c r="D8" s="47">
        <v>0</v>
      </c>
      <c r="E8" s="47">
        <v>0</v>
      </c>
      <c r="F8" s="47">
        <v>855389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855389</v>
      </c>
      <c r="O8" s="48">
        <f t="shared" si="1"/>
        <v>4.4816440939931361</v>
      </c>
      <c r="P8" s="9"/>
    </row>
    <row r="9" spans="1:133">
      <c r="A9" s="12"/>
      <c r="B9" s="25">
        <v>312.41000000000003</v>
      </c>
      <c r="C9" s="20" t="s">
        <v>114</v>
      </c>
      <c r="D9" s="47">
        <v>0</v>
      </c>
      <c r="E9" s="47">
        <v>3993295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3993295</v>
      </c>
      <c r="O9" s="48">
        <f t="shared" si="1"/>
        <v>20.922091530663035</v>
      </c>
      <c r="P9" s="9"/>
    </row>
    <row r="10" spans="1:133">
      <c r="A10" s="12"/>
      <c r="B10" s="25">
        <v>312.60000000000002</v>
      </c>
      <c r="C10" s="20" t="s">
        <v>12</v>
      </c>
      <c r="D10" s="47">
        <v>0</v>
      </c>
      <c r="E10" s="47">
        <v>0</v>
      </c>
      <c r="F10" s="47">
        <v>0</v>
      </c>
      <c r="G10" s="47">
        <v>13497784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13497784</v>
      </c>
      <c r="O10" s="48">
        <f t="shared" si="1"/>
        <v>70.719010819165376</v>
      </c>
      <c r="P10" s="9"/>
    </row>
    <row r="11" spans="1:133">
      <c r="A11" s="12"/>
      <c r="B11" s="25">
        <v>314.10000000000002</v>
      </c>
      <c r="C11" s="20" t="s">
        <v>13</v>
      </c>
      <c r="D11" s="47">
        <v>3420107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3420107</v>
      </c>
      <c r="O11" s="48">
        <f t="shared" si="1"/>
        <v>17.918984622639037</v>
      </c>
      <c r="P11" s="9"/>
    </row>
    <row r="12" spans="1:133">
      <c r="A12" s="12"/>
      <c r="B12" s="25">
        <v>315</v>
      </c>
      <c r="C12" s="20" t="s">
        <v>14</v>
      </c>
      <c r="D12" s="47">
        <v>7004288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7004288</v>
      </c>
      <c r="O12" s="48">
        <f t="shared" si="1"/>
        <v>36.697603017839832</v>
      </c>
      <c r="P12" s="9"/>
    </row>
    <row r="13" spans="1:133">
      <c r="A13" s="12"/>
      <c r="B13" s="25">
        <v>319</v>
      </c>
      <c r="C13" s="20" t="s">
        <v>15</v>
      </c>
      <c r="D13" s="47">
        <v>0</v>
      </c>
      <c r="E13" s="47">
        <v>5172</v>
      </c>
      <c r="F13" s="47">
        <v>141665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146837</v>
      </c>
      <c r="O13" s="48">
        <f t="shared" si="1"/>
        <v>0.76932386765514893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0</v>
      </c>
      <c r="E14" s="32">
        <f t="shared" si="3"/>
        <v>1544737</v>
      </c>
      <c r="F14" s="32">
        <f t="shared" si="3"/>
        <v>0</v>
      </c>
      <c r="G14" s="32">
        <f t="shared" si="3"/>
        <v>391901</v>
      </c>
      <c r="H14" s="32">
        <f t="shared" si="3"/>
        <v>0</v>
      </c>
      <c r="I14" s="32">
        <f t="shared" si="3"/>
        <v>979192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8" si="4">SUM(D14:M14)</f>
        <v>2915830</v>
      </c>
      <c r="O14" s="46">
        <f t="shared" si="1"/>
        <v>15.276923479946559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1370971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1370971</v>
      </c>
      <c r="O15" s="48">
        <f t="shared" si="1"/>
        <v>7.1829355827417283</v>
      </c>
      <c r="P15" s="9"/>
    </row>
    <row r="16" spans="1:133">
      <c r="A16" s="12"/>
      <c r="B16" s="25">
        <v>323.7</v>
      </c>
      <c r="C16" s="20" t="s">
        <v>17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979192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979192</v>
      </c>
      <c r="O16" s="48">
        <f t="shared" si="1"/>
        <v>5.1302858041023764</v>
      </c>
      <c r="P16" s="9"/>
    </row>
    <row r="17" spans="1:16">
      <c r="A17" s="12"/>
      <c r="B17" s="25">
        <v>324.31</v>
      </c>
      <c r="C17" s="20" t="s">
        <v>115</v>
      </c>
      <c r="D17" s="47">
        <v>0</v>
      </c>
      <c r="E17" s="47">
        <v>0</v>
      </c>
      <c r="F17" s="47">
        <v>0</v>
      </c>
      <c r="G17" s="47">
        <v>342363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342363</v>
      </c>
      <c r="O17" s="48">
        <f t="shared" si="1"/>
        <v>1.7937442695098631</v>
      </c>
      <c r="P17" s="9"/>
    </row>
    <row r="18" spans="1:16">
      <c r="A18" s="12"/>
      <c r="B18" s="25">
        <v>324.32</v>
      </c>
      <c r="C18" s="20" t="s">
        <v>116</v>
      </c>
      <c r="D18" s="47">
        <v>0</v>
      </c>
      <c r="E18" s="47">
        <v>0</v>
      </c>
      <c r="F18" s="47">
        <v>0</v>
      </c>
      <c r="G18" s="47">
        <v>49538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49538</v>
      </c>
      <c r="O18" s="48">
        <f t="shared" si="1"/>
        <v>0.25954470437220023</v>
      </c>
      <c r="P18" s="9"/>
    </row>
    <row r="19" spans="1:16">
      <c r="A19" s="12"/>
      <c r="B19" s="25">
        <v>325.2</v>
      </c>
      <c r="C19" s="20" t="s">
        <v>18</v>
      </c>
      <c r="D19" s="47">
        <v>0</v>
      </c>
      <c r="E19" s="47">
        <v>98511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98511</v>
      </c>
      <c r="O19" s="48">
        <f t="shared" si="1"/>
        <v>0.51612920126791184</v>
      </c>
      <c r="P19" s="9"/>
    </row>
    <row r="20" spans="1:16">
      <c r="A20" s="12"/>
      <c r="B20" s="25">
        <v>329</v>
      </c>
      <c r="C20" s="20" t="s">
        <v>19</v>
      </c>
      <c r="D20" s="47">
        <v>0</v>
      </c>
      <c r="E20" s="47">
        <v>75255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75255</v>
      </c>
      <c r="O20" s="48">
        <f t="shared" si="1"/>
        <v>0.39428391795247952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SUM(D22:D45)</f>
        <v>14679286</v>
      </c>
      <c r="E21" s="32">
        <f t="shared" si="5"/>
        <v>11745385</v>
      </c>
      <c r="F21" s="32">
        <f t="shared" si="5"/>
        <v>776020</v>
      </c>
      <c r="G21" s="32">
        <f t="shared" si="5"/>
        <v>1011682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5">
        <f t="shared" si="4"/>
        <v>28212373</v>
      </c>
      <c r="O21" s="46">
        <f t="shared" si="1"/>
        <v>147.81323448510727</v>
      </c>
      <c r="P21" s="10"/>
    </row>
    <row r="22" spans="1:16">
      <c r="A22" s="12"/>
      <c r="B22" s="25">
        <v>331.1</v>
      </c>
      <c r="C22" s="20" t="s">
        <v>117</v>
      </c>
      <c r="D22" s="47">
        <v>0</v>
      </c>
      <c r="E22" s="47">
        <v>24810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24810</v>
      </c>
      <c r="O22" s="48">
        <f t="shared" si="1"/>
        <v>0.12998716370209309</v>
      </c>
      <c r="P22" s="9"/>
    </row>
    <row r="23" spans="1:16">
      <c r="A23" s="12"/>
      <c r="B23" s="25">
        <v>331.2</v>
      </c>
      <c r="C23" s="20" t="s">
        <v>20</v>
      </c>
      <c r="D23" s="47">
        <v>351143</v>
      </c>
      <c r="E23" s="47">
        <v>844567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1195710</v>
      </c>
      <c r="O23" s="48">
        <f t="shared" si="1"/>
        <v>6.2646897021454953</v>
      </c>
      <c r="P23" s="9"/>
    </row>
    <row r="24" spans="1:16">
      <c r="A24" s="12"/>
      <c r="B24" s="25">
        <v>331.5</v>
      </c>
      <c r="C24" s="20" t="s">
        <v>22</v>
      </c>
      <c r="D24" s="47">
        <v>0</v>
      </c>
      <c r="E24" s="47">
        <v>2712281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2712281</v>
      </c>
      <c r="O24" s="48">
        <f t="shared" si="1"/>
        <v>14.210468131925706</v>
      </c>
      <c r="P24" s="9"/>
    </row>
    <row r="25" spans="1:16">
      <c r="A25" s="12"/>
      <c r="B25" s="25">
        <v>331.62</v>
      </c>
      <c r="C25" s="20" t="s">
        <v>24</v>
      </c>
      <c r="D25" s="47">
        <v>0</v>
      </c>
      <c r="E25" s="47">
        <v>20929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20929</v>
      </c>
      <c r="O25" s="48">
        <f t="shared" si="1"/>
        <v>0.10965341995651377</v>
      </c>
      <c r="P25" s="9"/>
    </row>
    <row r="26" spans="1:16">
      <c r="A26" s="12"/>
      <c r="B26" s="25">
        <v>331.65</v>
      </c>
      <c r="C26" s="20" t="s">
        <v>25</v>
      </c>
      <c r="D26" s="47">
        <v>1530</v>
      </c>
      <c r="E26" s="47">
        <v>300516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302046</v>
      </c>
      <c r="O26" s="48">
        <f t="shared" si="1"/>
        <v>1.5825111990150107</v>
      </c>
      <c r="P26" s="9"/>
    </row>
    <row r="27" spans="1:16">
      <c r="A27" s="12"/>
      <c r="B27" s="25">
        <v>331.7</v>
      </c>
      <c r="C27" s="20" t="s">
        <v>118</v>
      </c>
      <c r="D27" s="47">
        <v>0</v>
      </c>
      <c r="E27" s="47">
        <v>0</v>
      </c>
      <c r="F27" s="47">
        <v>0</v>
      </c>
      <c r="G27" s="47">
        <v>100000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100000</v>
      </c>
      <c r="O27" s="48">
        <f t="shared" si="1"/>
        <v>0.52393052681214469</v>
      </c>
      <c r="P27" s="9"/>
    </row>
    <row r="28" spans="1:16">
      <c r="A28" s="12"/>
      <c r="B28" s="25">
        <v>334.2</v>
      </c>
      <c r="C28" s="20" t="s">
        <v>23</v>
      </c>
      <c r="D28" s="47">
        <v>61432</v>
      </c>
      <c r="E28" s="47">
        <v>497256</v>
      </c>
      <c r="F28" s="47">
        <v>0</v>
      </c>
      <c r="G28" s="47">
        <v>911682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1470370</v>
      </c>
      <c r="O28" s="48">
        <f t="shared" si="1"/>
        <v>7.7037172870877324</v>
      </c>
      <c r="P28" s="9"/>
    </row>
    <row r="29" spans="1:16">
      <c r="A29" s="12"/>
      <c r="B29" s="25">
        <v>334.49</v>
      </c>
      <c r="C29" s="20" t="s">
        <v>28</v>
      </c>
      <c r="D29" s="47">
        <v>0</v>
      </c>
      <c r="E29" s="47">
        <v>144996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3" si="6">SUM(D29:M29)</f>
        <v>144996</v>
      </c>
      <c r="O29" s="48">
        <f t="shared" si="1"/>
        <v>0.75967830665653735</v>
      </c>
      <c r="P29" s="9"/>
    </row>
    <row r="30" spans="1:16">
      <c r="A30" s="12"/>
      <c r="B30" s="25">
        <v>334.69</v>
      </c>
      <c r="C30" s="20" t="s">
        <v>29</v>
      </c>
      <c r="D30" s="47">
        <v>0</v>
      </c>
      <c r="E30" s="47">
        <v>55975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55975</v>
      </c>
      <c r="O30" s="48">
        <f t="shared" si="1"/>
        <v>0.29327011238309802</v>
      </c>
      <c r="P30" s="9"/>
    </row>
    <row r="31" spans="1:16">
      <c r="A31" s="12"/>
      <c r="B31" s="25">
        <v>334.7</v>
      </c>
      <c r="C31" s="20" t="s">
        <v>30</v>
      </c>
      <c r="D31" s="47">
        <v>880932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880932</v>
      </c>
      <c r="O31" s="48">
        <f t="shared" si="1"/>
        <v>4.6154716684567623</v>
      </c>
      <c r="P31" s="9"/>
    </row>
    <row r="32" spans="1:16">
      <c r="A32" s="12"/>
      <c r="B32" s="25">
        <v>334.9</v>
      </c>
      <c r="C32" s="20" t="s">
        <v>31</v>
      </c>
      <c r="D32" s="47">
        <v>0</v>
      </c>
      <c r="E32" s="47">
        <v>255953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255953</v>
      </c>
      <c r="O32" s="48">
        <f t="shared" si="1"/>
        <v>1.3410159012914888</v>
      </c>
      <c r="P32" s="9"/>
    </row>
    <row r="33" spans="1:16">
      <c r="A33" s="12"/>
      <c r="B33" s="25">
        <v>335.12</v>
      </c>
      <c r="C33" s="20" t="s">
        <v>32</v>
      </c>
      <c r="D33" s="47">
        <v>3631456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3631456</v>
      </c>
      <c r="O33" s="48">
        <f t="shared" si="1"/>
        <v>19.026306551751237</v>
      </c>
      <c r="P33" s="9"/>
    </row>
    <row r="34" spans="1:16">
      <c r="A34" s="12"/>
      <c r="B34" s="25">
        <v>335.13</v>
      </c>
      <c r="C34" s="20" t="s">
        <v>33</v>
      </c>
      <c r="D34" s="47">
        <v>32093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32093</v>
      </c>
      <c r="O34" s="48">
        <f t="shared" si="1"/>
        <v>0.16814502396982159</v>
      </c>
      <c r="P34" s="9"/>
    </row>
    <row r="35" spans="1:16">
      <c r="A35" s="12"/>
      <c r="B35" s="25">
        <v>335.14</v>
      </c>
      <c r="C35" s="20" t="s">
        <v>34</v>
      </c>
      <c r="D35" s="47">
        <v>0</v>
      </c>
      <c r="E35" s="47">
        <v>18799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18799</v>
      </c>
      <c r="O35" s="48">
        <f t="shared" si="1"/>
        <v>9.849369973541508E-2</v>
      </c>
      <c r="P35" s="9"/>
    </row>
    <row r="36" spans="1:16">
      <c r="A36" s="12"/>
      <c r="B36" s="25">
        <v>335.15</v>
      </c>
      <c r="C36" s="20" t="s">
        <v>35</v>
      </c>
      <c r="D36" s="47">
        <v>43212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43212</v>
      </c>
      <c r="O36" s="48">
        <f t="shared" si="1"/>
        <v>0.22640085924606398</v>
      </c>
      <c r="P36" s="9"/>
    </row>
    <row r="37" spans="1:16">
      <c r="A37" s="12"/>
      <c r="B37" s="25">
        <v>335.16</v>
      </c>
      <c r="C37" s="20" t="s">
        <v>36</v>
      </c>
      <c r="D37" s="47">
        <v>223250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223250</v>
      </c>
      <c r="O37" s="48">
        <f t="shared" ref="O37:O68" si="7">(N37/O$88)</f>
        <v>1.1696749011081131</v>
      </c>
      <c r="P37" s="9"/>
    </row>
    <row r="38" spans="1:16">
      <c r="A38" s="12"/>
      <c r="B38" s="25">
        <v>335.18</v>
      </c>
      <c r="C38" s="20" t="s">
        <v>37</v>
      </c>
      <c r="D38" s="47">
        <v>8038742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8038742</v>
      </c>
      <c r="O38" s="48">
        <f t="shared" si="7"/>
        <v>42.117423309669135</v>
      </c>
      <c r="P38" s="9"/>
    </row>
    <row r="39" spans="1:16">
      <c r="A39" s="12"/>
      <c r="B39" s="25">
        <v>335.22</v>
      </c>
      <c r="C39" s="20" t="s">
        <v>39</v>
      </c>
      <c r="D39" s="47">
        <v>0</v>
      </c>
      <c r="E39" s="47">
        <v>987489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987489</v>
      </c>
      <c r="O39" s="48">
        <f t="shared" si="7"/>
        <v>5.1737563199119796</v>
      </c>
      <c r="P39" s="9"/>
    </row>
    <row r="40" spans="1:16">
      <c r="A40" s="12"/>
      <c r="B40" s="25">
        <v>335.29</v>
      </c>
      <c r="C40" s="20" t="s">
        <v>119</v>
      </c>
      <c r="D40" s="47">
        <v>0</v>
      </c>
      <c r="E40" s="47">
        <v>19240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19240</v>
      </c>
      <c r="O40" s="48">
        <f t="shared" si="7"/>
        <v>0.10080423335865664</v>
      </c>
      <c r="P40" s="9"/>
    </row>
    <row r="41" spans="1:16">
      <c r="A41" s="12"/>
      <c r="B41" s="25">
        <v>335.49</v>
      </c>
      <c r="C41" s="20" t="s">
        <v>40</v>
      </c>
      <c r="D41" s="47">
        <v>0</v>
      </c>
      <c r="E41" s="47">
        <v>1900036</v>
      </c>
      <c r="F41" s="47">
        <v>776020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2676056</v>
      </c>
      <c r="O41" s="48">
        <f t="shared" si="7"/>
        <v>14.020674298588007</v>
      </c>
      <c r="P41" s="9"/>
    </row>
    <row r="42" spans="1:16">
      <c r="A42" s="12"/>
      <c r="B42" s="25">
        <v>335.5</v>
      </c>
      <c r="C42" s="20" t="s">
        <v>41</v>
      </c>
      <c r="D42" s="47">
        <v>0</v>
      </c>
      <c r="E42" s="47">
        <v>170978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170978</v>
      </c>
      <c r="O42" s="48">
        <f t="shared" si="7"/>
        <v>0.89580593613286874</v>
      </c>
      <c r="P42" s="9"/>
    </row>
    <row r="43" spans="1:16">
      <c r="A43" s="12"/>
      <c r="B43" s="25">
        <v>335.8</v>
      </c>
      <c r="C43" s="20" t="s">
        <v>120</v>
      </c>
      <c r="D43" s="47">
        <v>0</v>
      </c>
      <c r="E43" s="47">
        <v>3341560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3341560</v>
      </c>
      <c r="O43" s="48">
        <f t="shared" si="7"/>
        <v>17.507452911743904</v>
      </c>
      <c r="P43" s="9"/>
    </row>
    <row r="44" spans="1:16">
      <c r="A44" s="12"/>
      <c r="B44" s="25">
        <v>337.2</v>
      </c>
      <c r="C44" s="20" t="s">
        <v>42</v>
      </c>
      <c r="D44" s="47">
        <v>0</v>
      </c>
      <c r="E44" s="47">
        <v>450000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450000</v>
      </c>
      <c r="O44" s="48">
        <f t="shared" si="7"/>
        <v>2.3576873706546513</v>
      </c>
      <c r="P44" s="9"/>
    </row>
    <row r="45" spans="1:16">
      <c r="A45" s="12"/>
      <c r="B45" s="25">
        <v>339</v>
      </c>
      <c r="C45" s="20" t="s">
        <v>43</v>
      </c>
      <c r="D45" s="47">
        <v>1415496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1415496</v>
      </c>
      <c r="O45" s="48">
        <f t="shared" si="7"/>
        <v>7.4162156498048359</v>
      </c>
      <c r="P45" s="9"/>
    </row>
    <row r="46" spans="1:16" ht="15.75">
      <c r="A46" s="29" t="s">
        <v>48</v>
      </c>
      <c r="B46" s="30"/>
      <c r="C46" s="31"/>
      <c r="D46" s="32">
        <f t="shared" ref="D46:M46" si="8">SUM(D47:D69)</f>
        <v>3312509</v>
      </c>
      <c r="E46" s="32">
        <f t="shared" si="8"/>
        <v>9073875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17840173</v>
      </c>
      <c r="J46" s="32">
        <f t="shared" si="8"/>
        <v>0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>SUM(D46:M46)</f>
        <v>30226557</v>
      </c>
      <c r="O46" s="46">
        <f t="shared" si="7"/>
        <v>158.36615932727321</v>
      </c>
      <c r="P46" s="10"/>
    </row>
    <row r="47" spans="1:16">
      <c r="A47" s="12"/>
      <c r="B47" s="25">
        <v>341.1</v>
      </c>
      <c r="C47" s="20" t="s">
        <v>51</v>
      </c>
      <c r="D47" s="47">
        <v>3959</v>
      </c>
      <c r="E47" s="47">
        <v>823996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827955</v>
      </c>
      <c r="O47" s="48">
        <f t="shared" si="7"/>
        <v>4.3379089932674928</v>
      </c>
      <c r="P47" s="9"/>
    </row>
    <row r="48" spans="1:16">
      <c r="A48" s="12"/>
      <c r="B48" s="25">
        <v>341.16</v>
      </c>
      <c r="C48" s="20" t="s">
        <v>52</v>
      </c>
      <c r="D48" s="47">
        <v>0</v>
      </c>
      <c r="E48" s="47">
        <v>323007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69" si="9">SUM(D48:M48)</f>
        <v>323007</v>
      </c>
      <c r="O48" s="48">
        <f t="shared" si="7"/>
        <v>1.6923322767401043</v>
      </c>
      <c r="P48" s="9"/>
    </row>
    <row r="49" spans="1:16">
      <c r="A49" s="12"/>
      <c r="B49" s="25">
        <v>341.52</v>
      </c>
      <c r="C49" s="20" t="s">
        <v>53</v>
      </c>
      <c r="D49" s="47">
        <v>0</v>
      </c>
      <c r="E49" s="47">
        <v>416612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416612</v>
      </c>
      <c r="O49" s="48">
        <f t="shared" si="7"/>
        <v>2.1827574463626123</v>
      </c>
      <c r="P49" s="9"/>
    </row>
    <row r="50" spans="1:16">
      <c r="A50" s="12"/>
      <c r="B50" s="25">
        <v>341.55</v>
      </c>
      <c r="C50" s="20" t="s">
        <v>121</v>
      </c>
      <c r="D50" s="47">
        <v>300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300</v>
      </c>
      <c r="O50" s="48">
        <f t="shared" si="7"/>
        <v>1.5717915804364341E-3</v>
      </c>
      <c r="P50" s="9"/>
    </row>
    <row r="51" spans="1:16">
      <c r="A51" s="12"/>
      <c r="B51" s="25">
        <v>341.56</v>
      </c>
      <c r="C51" s="20" t="s">
        <v>54</v>
      </c>
      <c r="D51" s="47">
        <v>15</v>
      </c>
      <c r="E51" s="47">
        <v>59995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60010</v>
      </c>
      <c r="O51" s="48">
        <f t="shared" si="7"/>
        <v>0.31441070913996805</v>
      </c>
      <c r="P51" s="9"/>
    </row>
    <row r="52" spans="1:16">
      <c r="A52" s="12"/>
      <c r="B52" s="25">
        <v>341.8</v>
      </c>
      <c r="C52" s="20" t="s">
        <v>55</v>
      </c>
      <c r="D52" s="47">
        <v>0</v>
      </c>
      <c r="E52" s="47">
        <v>5217024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5217024</v>
      </c>
      <c r="O52" s="48">
        <f t="shared" si="7"/>
        <v>27.333581327116026</v>
      </c>
      <c r="P52" s="9"/>
    </row>
    <row r="53" spans="1:16">
      <c r="A53" s="12"/>
      <c r="B53" s="25">
        <v>341.9</v>
      </c>
      <c r="C53" s="20" t="s">
        <v>56</v>
      </c>
      <c r="D53" s="47">
        <v>0</v>
      </c>
      <c r="E53" s="47">
        <v>686795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686795</v>
      </c>
      <c r="O53" s="48">
        <f t="shared" si="7"/>
        <v>3.5983286616194694</v>
      </c>
      <c r="P53" s="9"/>
    </row>
    <row r="54" spans="1:16">
      <c r="A54" s="12"/>
      <c r="B54" s="25">
        <v>342.2</v>
      </c>
      <c r="C54" s="20" t="s">
        <v>122</v>
      </c>
      <c r="D54" s="47">
        <v>0</v>
      </c>
      <c r="E54" s="47">
        <v>28222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28222</v>
      </c>
      <c r="O54" s="48">
        <f t="shared" si="7"/>
        <v>0.14786367327692349</v>
      </c>
      <c r="P54" s="9"/>
    </row>
    <row r="55" spans="1:16">
      <c r="A55" s="12"/>
      <c r="B55" s="25">
        <v>342.3</v>
      </c>
      <c r="C55" s="20" t="s">
        <v>123</v>
      </c>
      <c r="D55" s="47">
        <v>0</v>
      </c>
      <c r="E55" s="47">
        <v>566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566</v>
      </c>
      <c r="O55" s="48">
        <f t="shared" si="7"/>
        <v>2.9654467817567393E-3</v>
      </c>
      <c r="P55" s="9"/>
    </row>
    <row r="56" spans="1:16">
      <c r="A56" s="12"/>
      <c r="B56" s="25">
        <v>342.6</v>
      </c>
      <c r="C56" s="20" t="s">
        <v>58</v>
      </c>
      <c r="D56" s="47">
        <v>2909170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2909170</v>
      </c>
      <c r="O56" s="48">
        <f t="shared" si="7"/>
        <v>15.242029706860871</v>
      </c>
      <c r="P56" s="9"/>
    </row>
    <row r="57" spans="1:16">
      <c r="A57" s="12"/>
      <c r="B57" s="25">
        <v>342.9</v>
      </c>
      <c r="C57" s="20" t="s">
        <v>59</v>
      </c>
      <c r="D57" s="47">
        <v>0</v>
      </c>
      <c r="E57" s="47">
        <v>246447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246447</v>
      </c>
      <c r="O57" s="48">
        <f t="shared" si="7"/>
        <v>1.2912110654127262</v>
      </c>
      <c r="P57" s="9"/>
    </row>
    <row r="58" spans="1:16">
      <c r="A58" s="12"/>
      <c r="B58" s="25">
        <v>343.3</v>
      </c>
      <c r="C58" s="20" t="s">
        <v>124</v>
      </c>
      <c r="D58" s="47">
        <v>4300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4300</v>
      </c>
      <c r="O58" s="48">
        <f t="shared" si="7"/>
        <v>2.2529012652922221E-2</v>
      </c>
      <c r="P58" s="9"/>
    </row>
    <row r="59" spans="1:16">
      <c r="A59" s="12"/>
      <c r="B59" s="25">
        <v>343.4</v>
      </c>
      <c r="C59" s="20" t="s">
        <v>60</v>
      </c>
      <c r="D59" s="47">
        <v>305744</v>
      </c>
      <c r="E59" s="47">
        <v>0</v>
      </c>
      <c r="F59" s="47">
        <v>0</v>
      </c>
      <c r="G59" s="47">
        <v>0</v>
      </c>
      <c r="H59" s="47">
        <v>0</v>
      </c>
      <c r="I59" s="47">
        <v>17840173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18145917</v>
      </c>
      <c r="O59" s="48">
        <f t="shared" si="7"/>
        <v>95.071998532994527</v>
      </c>
      <c r="P59" s="9"/>
    </row>
    <row r="60" spans="1:16">
      <c r="A60" s="12"/>
      <c r="B60" s="25">
        <v>346.4</v>
      </c>
      <c r="C60" s="20" t="s">
        <v>61</v>
      </c>
      <c r="D60" s="47">
        <v>89021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89021</v>
      </c>
      <c r="O60" s="48">
        <f t="shared" si="7"/>
        <v>0.46640819427343932</v>
      </c>
      <c r="P60" s="9"/>
    </row>
    <row r="61" spans="1:16">
      <c r="A61" s="12"/>
      <c r="B61" s="25">
        <v>346.9</v>
      </c>
      <c r="C61" s="20" t="s">
        <v>62</v>
      </c>
      <c r="D61" s="47">
        <v>0</v>
      </c>
      <c r="E61" s="47">
        <v>11580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11580</v>
      </c>
      <c r="O61" s="48">
        <f t="shared" si="7"/>
        <v>6.0671155004846357E-2</v>
      </c>
      <c r="P61" s="9"/>
    </row>
    <row r="62" spans="1:16">
      <c r="A62" s="12"/>
      <c r="B62" s="25">
        <v>347.9</v>
      </c>
      <c r="C62" s="20" t="s">
        <v>63</v>
      </c>
      <c r="D62" s="47">
        <v>0</v>
      </c>
      <c r="E62" s="47">
        <v>2756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2756</v>
      </c>
      <c r="O62" s="48">
        <f t="shared" si="7"/>
        <v>1.4439525318942709E-2</v>
      </c>
      <c r="P62" s="9"/>
    </row>
    <row r="63" spans="1:16">
      <c r="A63" s="12"/>
      <c r="B63" s="25">
        <v>348.82</v>
      </c>
      <c r="C63" s="20" t="s">
        <v>64</v>
      </c>
      <c r="D63" s="47">
        <v>0</v>
      </c>
      <c r="E63" s="47">
        <v>122399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122399</v>
      </c>
      <c r="O63" s="48">
        <f t="shared" si="7"/>
        <v>0.64128572551279706</v>
      </c>
      <c r="P63" s="9"/>
    </row>
    <row r="64" spans="1:16">
      <c r="A64" s="12"/>
      <c r="B64" s="25">
        <v>348.92200000000003</v>
      </c>
      <c r="C64" s="20" t="s">
        <v>125</v>
      </c>
      <c r="D64" s="47">
        <v>0</v>
      </c>
      <c r="E64" s="47">
        <v>70566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70566</v>
      </c>
      <c r="O64" s="48">
        <f t="shared" si="7"/>
        <v>0.36971681555025804</v>
      </c>
      <c r="P64" s="9"/>
    </row>
    <row r="65" spans="1:16">
      <c r="A65" s="12"/>
      <c r="B65" s="25">
        <v>348.923</v>
      </c>
      <c r="C65" s="20" t="s">
        <v>126</v>
      </c>
      <c r="D65" s="47">
        <v>0</v>
      </c>
      <c r="E65" s="47">
        <v>70566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70566</v>
      </c>
      <c r="O65" s="48">
        <f t="shared" si="7"/>
        <v>0.36971681555025804</v>
      </c>
      <c r="P65" s="9"/>
    </row>
    <row r="66" spans="1:16">
      <c r="A66" s="12"/>
      <c r="B66" s="25">
        <v>348.92399999999998</v>
      </c>
      <c r="C66" s="20" t="s">
        <v>127</v>
      </c>
      <c r="D66" s="47">
        <v>0</v>
      </c>
      <c r="E66" s="47">
        <v>70566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70566</v>
      </c>
      <c r="O66" s="48">
        <f t="shared" si="7"/>
        <v>0.36971681555025804</v>
      </c>
      <c r="P66" s="9"/>
    </row>
    <row r="67" spans="1:16">
      <c r="A67" s="12"/>
      <c r="B67" s="25">
        <v>348.93</v>
      </c>
      <c r="C67" s="20" t="s">
        <v>128</v>
      </c>
      <c r="D67" s="47">
        <v>0</v>
      </c>
      <c r="E67" s="47">
        <v>755399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755399</v>
      </c>
      <c r="O67" s="48">
        <f t="shared" si="7"/>
        <v>3.9577659602336732</v>
      </c>
      <c r="P67" s="9"/>
    </row>
    <row r="68" spans="1:16">
      <c r="A68" s="12"/>
      <c r="B68" s="25">
        <v>348.93099999999998</v>
      </c>
      <c r="C68" s="20" t="s">
        <v>129</v>
      </c>
      <c r="D68" s="47">
        <v>0</v>
      </c>
      <c r="E68" s="47">
        <v>152571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152571</v>
      </c>
      <c r="O68" s="48">
        <f t="shared" si="7"/>
        <v>0.79936604406255729</v>
      </c>
      <c r="P68" s="9"/>
    </row>
    <row r="69" spans="1:16">
      <c r="A69" s="12"/>
      <c r="B69" s="25">
        <v>349</v>
      </c>
      <c r="C69" s="20" t="s">
        <v>1</v>
      </c>
      <c r="D69" s="47">
        <v>0</v>
      </c>
      <c r="E69" s="47">
        <v>14808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14808</v>
      </c>
      <c r="O69" s="48">
        <f t="shared" ref="O69:O86" si="10">(N69/O$88)</f>
        <v>7.7583632410342385E-2</v>
      </c>
      <c r="P69" s="9"/>
    </row>
    <row r="70" spans="1:16" ht="15.75">
      <c r="A70" s="29" t="s">
        <v>49</v>
      </c>
      <c r="B70" s="30"/>
      <c r="C70" s="31"/>
      <c r="D70" s="32">
        <f t="shared" ref="D70:M70" si="11">SUM(D71:D76)</f>
        <v>14378</v>
      </c>
      <c r="E70" s="32">
        <f t="shared" si="11"/>
        <v>884479</v>
      </c>
      <c r="F70" s="32">
        <f t="shared" si="11"/>
        <v>0</v>
      </c>
      <c r="G70" s="32">
        <f t="shared" si="11"/>
        <v>0</v>
      </c>
      <c r="H70" s="32">
        <f t="shared" si="11"/>
        <v>0</v>
      </c>
      <c r="I70" s="32">
        <f t="shared" si="11"/>
        <v>0</v>
      </c>
      <c r="J70" s="32">
        <f t="shared" si="11"/>
        <v>0</v>
      </c>
      <c r="K70" s="32">
        <f t="shared" si="11"/>
        <v>0</v>
      </c>
      <c r="L70" s="32">
        <f t="shared" si="11"/>
        <v>0</v>
      </c>
      <c r="M70" s="32">
        <f t="shared" si="11"/>
        <v>0</v>
      </c>
      <c r="N70" s="32">
        <f t="shared" ref="N70:N86" si="12">SUM(D70:M70)</f>
        <v>898857</v>
      </c>
      <c r="O70" s="46">
        <f t="shared" si="10"/>
        <v>4.7093862153878394</v>
      </c>
      <c r="P70" s="10"/>
    </row>
    <row r="71" spans="1:16">
      <c r="A71" s="13"/>
      <c r="B71" s="40">
        <v>351.1</v>
      </c>
      <c r="C71" s="21" t="s">
        <v>84</v>
      </c>
      <c r="D71" s="47">
        <v>1641</v>
      </c>
      <c r="E71" s="47">
        <v>294030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295671</v>
      </c>
      <c r="O71" s="48">
        <f t="shared" si="10"/>
        <v>1.5491106279307363</v>
      </c>
      <c r="P71" s="9"/>
    </row>
    <row r="72" spans="1:16">
      <c r="A72" s="13"/>
      <c r="B72" s="40">
        <v>351.3</v>
      </c>
      <c r="C72" s="21" t="s">
        <v>130</v>
      </c>
      <c r="D72" s="47">
        <v>0</v>
      </c>
      <c r="E72" s="47">
        <v>3795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3795</v>
      </c>
      <c r="O72" s="48">
        <f t="shared" si="10"/>
        <v>1.9883163492520891E-2</v>
      </c>
      <c r="P72" s="9"/>
    </row>
    <row r="73" spans="1:16">
      <c r="A73" s="13"/>
      <c r="B73" s="40">
        <v>351.7</v>
      </c>
      <c r="C73" s="21" t="s">
        <v>131</v>
      </c>
      <c r="D73" s="47">
        <v>0</v>
      </c>
      <c r="E73" s="47">
        <v>211425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211425</v>
      </c>
      <c r="O73" s="48">
        <f t="shared" si="10"/>
        <v>1.1077201163125769</v>
      </c>
      <c r="P73" s="9"/>
    </row>
    <row r="74" spans="1:16">
      <c r="A74" s="13"/>
      <c r="B74" s="40">
        <v>352</v>
      </c>
      <c r="C74" s="21" t="s">
        <v>88</v>
      </c>
      <c r="D74" s="47">
        <v>0</v>
      </c>
      <c r="E74" s="47">
        <v>88289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88289</v>
      </c>
      <c r="O74" s="48">
        <f t="shared" si="10"/>
        <v>0.46257302281717444</v>
      </c>
      <c r="P74" s="9"/>
    </row>
    <row r="75" spans="1:16">
      <c r="A75" s="13"/>
      <c r="B75" s="40">
        <v>355</v>
      </c>
      <c r="C75" s="21" t="s">
        <v>132</v>
      </c>
      <c r="D75" s="47">
        <v>0</v>
      </c>
      <c r="E75" s="47">
        <v>35000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35000</v>
      </c>
      <c r="O75" s="48">
        <f t="shared" si="10"/>
        <v>0.18337568438425064</v>
      </c>
      <c r="P75" s="9"/>
    </row>
    <row r="76" spans="1:16">
      <c r="A76" s="13"/>
      <c r="B76" s="40">
        <v>359</v>
      </c>
      <c r="C76" s="21" t="s">
        <v>90</v>
      </c>
      <c r="D76" s="47">
        <v>12737</v>
      </c>
      <c r="E76" s="47">
        <v>251940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264677</v>
      </c>
      <c r="O76" s="48">
        <f t="shared" si="10"/>
        <v>1.3867236004505803</v>
      </c>
      <c r="P76" s="9"/>
    </row>
    <row r="77" spans="1:16" ht="15.75">
      <c r="A77" s="29" t="s">
        <v>4</v>
      </c>
      <c r="B77" s="30"/>
      <c r="C77" s="31"/>
      <c r="D77" s="32">
        <f t="shared" ref="D77:M77" si="13">SUM(D78:D83)</f>
        <v>4077699</v>
      </c>
      <c r="E77" s="32">
        <f t="shared" si="13"/>
        <v>841171</v>
      </c>
      <c r="F77" s="32">
        <f t="shared" si="13"/>
        <v>39186</v>
      </c>
      <c r="G77" s="32">
        <f t="shared" si="13"/>
        <v>499125</v>
      </c>
      <c r="H77" s="32">
        <f t="shared" si="13"/>
        <v>0</v>
      </c>
      <c r="I77" s="32">
        <f t="shared" si="13"/>
        <v>1084826</v>
      </c>
      <c r="J77" s="32">
        <f t="shared" si="13"/>
        <v>0</v>
      </c>
      <c r="K77" s="32">
        <f t="shared" si="13"/>
        <v>0</v>
      </c>
      <c r="L77" s="32">
        <f t="shared" si="13"/>
        <v>0</v>
      </c>
      <c r="M77" s="32">
        <f t="shared" si="13"/>
        <v>0</v>
      </c>
      <c r="N77" s="32">
        <f t="shared" si="12"/>
        <v>6542007</v>
      </c>
      <c r="O77" s="46">
        <f t="shared" si="10"/>
        <v>34.275571739187384</v>
      </c>
      <c r="P77" s="10"/>
    </row>
    <row r="78" spans="1:16">
      <c r="A78" s="12"/>
      <c r="B78" s="25">
        <v>361.1</v>
      </c>
      <c r="C78" s="20" t="s">
        <v>91</v>
      </c>
      <c r="D78" s="47">
        <v>699445</v>
      </c>
      <c r="E78" s="47">
        <v>141286</v>
      </c>
      <c r="F78" s="47">
        <v>39186</v>
      </c>
      <c r="G78" s="47">
        <v>261182</v>
      </c>
      <c r="H78" s="47">
        <v>0</v>
      </c>
      <c r="I78" s="47">
        <v>76937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1218036</v>
      </c>
      <c r="O78" s="48">
        <f t="shared" si="10"/>
        <v>6.3816624315615753</v>
      </c>
      <c r="P78" s="9"/>
    </row>
    <row r="79" spans="1:16">
      <c r="A79" s="12"/>
      <c r="B79" s="25">
        <v>362</v>
      </c>
      <c r="C79" s="20" t="s">
        <v>92</v>
      </c>
      <c r="D79" s="47">
        <v>143393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143393</v>
      </c>
      <c r="O79" s="48">
        <f t="shared" si="10"/>
        <v>0.75127970031173863</v>
      </c>
      <c r="P79" s="9"/>
    </row>
    <row r="80" spans="1:16">
      <c r="A80" s="12"/>
      <c r="B80" s="25">
        <v>364</v>
      </c>
      <c r="C80" s="20" t="s">
        <v>93</v>
      </c>
      <c r="D80" s="47">
        <v>220000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220000</v>
      </c>
      <c r="O80" s="48">
        <f t="shared" si="10"/>
        <v>1.1526471589867184</v>
      </c>
      <c r="P80" s="9"/>
    </row>
    <row r="81" spans="1:119">
      <c r="A81" s="12"/>
      <c r="B81" s="25">
        <v>365</v>
      </c>
      <c r="C81" s="20" t="s">
        <v>94</v>
      </c>
      <c r="D81" s="47">
        <v>16008</v>
      </c>
      <c r="E81" s="47">
        <v>35115</v>
      </c>
      <c r="F81" s="47">
        <v>0</v>
      </c>
      <c r="G81" s="47">
        <v>108657</v>
      </c>
      <c r="H81" s="47">
        <v>0</v>
      </c>
      <c r="I81" s="47">
        <v>1007889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1167669</v>
      </c>
      <c r="O81" s="48">
        <f t="shared" si="10"/>
        <v>6.1177743431221021</v>
      </c>
      <c r="P81" s="9"/>
    </row>
    <row r="82" spans="1:119">
      <c r="A82" s="12"/>
      <c r="B82" s="25">
        <v>366</v>
      </c>
      <c r="C82" s="20" t="s">
        <v>95</v>
      </c>
      <c r="D82" s="47">
        <v>974901</v>
      </c>
      <c r="E82" s="47">
        <v>85871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1060772</v>
      </c>
      <c r="O82" s="48">
        <f t="shared" si="10"/>
        <v>5.5577083278757238</v>
      </c>
      <c r="P82" s="9"/>
    </row>
    <row r="83" spans="1:119">
      <c r="A83" s="12"/>
      <c r="B83" s="25">
        <v>369.9</v>
      </c>
      <c r="C83" s="20" t="s">
        <v>96</v>
      </c>
      <c r="D83" s="47">
        <v>2023952</v>
      </c>
      <c r="E83" s="47">
        <v>578899</v>
      </c>
      <c r="F83" s="47">
        <v>0</v>
      </c>
      <c r="G83" s="47">
        <v>129286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2732137</v>
      </c>
      <c r="O83" s="48">
        <f t="shared" si="10"/>
        <v>14.314499777329527</v>
      </c>
      <c r="P83" s="9"/>
    </row>
    <row r="84" spans="1:119" ht="15.75">
      <c r="A84" s="29" t="s">
        <v>50</v>
      </c>
      <c r="B84" s="30"/>
      <c r="C84" s="31"/>
      <c r="D84" s="32">
        <f t="shared" ref="D84:M84" si="14">SUM(D85:D85)</f>
        <v>2907896</v>
      </c>
      <c r="E84" s="32">
        <f t="shared" si="14"/>
        <v>50033716</v>
      </c>
      <c r="F84" s="32">
        <f t="shared" si="14"/>
        <v>9855605</v>
      </c>
      <c r="G84" s="32">
        <f t="shared" si="14"/>
        <v>5803491</v>
      </c>
      <c r="H84" s="32">
        <f t="shared" si="14"/>
        <v>0</v>
      </c>
      <c r="I84" s="32">
        <f t="shared" si="14"/>
        <v>0</v>
      </c>
      <c r="J84" s="32">
        <f t="shared" si="14"/>
        <v>0</v>
      </c>
      <c r="K84" s="32">
        <f t="shared" si="14"/>
        <v>0</v>
      </c>
      <c r="L84" s="32">
        <f t="shared" si="14"/>
        <v>0</v>
      </c>
      <c r="M84" s="32">
        <f t="shared" si="14"/>
        <v>0</v>
      </c>
      <c r="N84" s="32">
        <f t="shared" si="12"/>
        <v>68600708</v>
      </c>
      <c r="O84" s="46">
        <f t="shared" si="10"/>
        <v>359.4200508212611</v>
      </c>
      <c r="P84" s="9"/>
    </row>
    <row r="85" spans="1:119" ht="15.75" thickBot="1">
      <c r="A85" s="12"/>
      <c r="B85" s="25">
        <v>381</v>
      </c>
      <c r="C85" s="20" t="s">
        <v>97</v>
      </c>
      <c r="D85" s="47">
        <v>2907896</v>
      </c>
      <c r="E85" s="47">
        <v>50033716</v>
      </c>
      <c r="F85" s="47">
        <v>9855605</v>
      </c>
      <c r="G85" s="47">
        <v>5803491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68600708</v>
      </c>
      <c r="O85" s="48">
        <f t="shared" si="10"/>
        <v>359.4200508212611</v>
      </c>
      <c r="P85" s="9"/>
    </row>
    <row r="86" spans="1:119" ht="16.5" thickBot="1">
      <c r="A86" s="14" t="s">
        <v>65</v>
      </c>
      <c r="B86" s="23"/>
      <c r="C86" s="22"/>
      <c r="D86" s="15">
        <f t="shared" ref="D86:M86" si="15">SUM(D5,D14,D21,D46,D70,D77,D84)</f>
        <v>50948980</v>
      </c>
      <c r="E86" s="15">
        <f t="shared" si="15"/>
        <v>128409535</v>
      </c>
      <c r="F86" s="15">
        <f t="shared" si="15"/>
        <v>11667865</v>
      </c>
      <c r="G86" s="15">
        <f t="shared" si="15"/>
        <v>21203983</v>
      </c>
      <c r="H86" s="15">
        <f t="shared" si="15"/>
        <v>0</v>
      </c>
      <c r="I86" s="15">
        <f t="shared" si="15"/>
        <v>19904191</v>
      </c>
      <c r="J86" s="15">
        <f t="shared" si="15"/>
        <v>0</v>
      </c>
      <c r="K86" s="15">
        <f t="shared" si="15"/>
        <v>0</v>
      </c>
      <c r="L86" s="15">
        <f t="shared" si="15"/>
        <v>0</v>
      </c>
      <c r="M86" s="15">
        <f t="shared" si="15"/>
        <v>0</v>
      </c>
      <c r="N86" s="15">
        <f t="shared" si="12"/>
        <v>232134554</v>
      </c>
      <c r="O86" s="38">
        <f t="shared" si="10"/>
        <v>1216.2237916852225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1"/>
      <c r="B88" s="42"/>
      <c r="C88" s="42"/>
      <c r="D88" s="43"/>
      <c r="E88" s="43"/>
      <c r="F88" s="43"/>
      <c r="G88" s="43"/>
      <c r="H88" s="43"/>
      <c r="I88" s="43"/>
      <c r="J88" s="43"/>
      <c r="K88" s="43"/>
      <c r="L88" s="49" t="s">
        <v>133</v>
      </c>
      <c r="M88" s="49"/>
      <c r="N88" s="49"/>
      <c r="O88" s="44">
        <v>190865</v>
      </c>
    </row>
    <row r="89" spans="1:119">
      <c r="A89" s="50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2"/>
    </row>
    <row r="90" spans="1:119" ht="15.75" thickBot="1">
      <c r="A90" s="53" t="s">
        <v>134</v>
      </c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5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83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104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70"/>
      <c r="M3" s="36"/>
      <c r="N3" s="37"/>
      <c r="O3" s="71" t="s">
        <v>109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10</v>
      </c>
      <c r="N4" s="35" t="s">
        <v>46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28025106</v>
      </c>
      <c r="E5" s="27">
        <f t="shared" si="0"/>
        <v>51313915</v>
      </c>
      <c r="F5" s="27">
        <f t="shared" si="0"/>
        <v>974467</v>
      </c>
      <c r="G5" s="27">
        <f t="shared" si="0"/>
        <v>13838544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94152032</v>
      </c>
      <c r="O5" s="33">
        <f t="shared" ref="O5:O36" si="2">(N5/O$99)</f>
        <v>508.35834305213598</v>
      </c>
      <c r="P5" s="6"/>
    </row>
    <row r="6" spans="1:133">
      <c r="A6" s="12"/>
      <c r="B6" s="25">
        <v>311</v>
      </c>
      <c r="C6" s="20" t="s">
        <v>3</v>
      </c>
      <c r="D6" s="47">
        <v>18356958</v>
      </c>
      <c r="E6" s="47">
        <v>46838585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65195543</v>
      </c>
      <c r="O6" s="48">
        <f t="shared" si="2"/>
        <v>352.01256425208413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4353301</v>
      </c>
      <c r="F7" s="47">
        <v>835881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5189182</v>
      </c>
      <c r="O7" s="48">
        <f t="shared" si="2"/>
        <v>28.018130966264955</v>
      </c>
      <c r="P7" s="9"/>
    </row>
    <row r="8" spans="1:133">
      <c r="A8" s="12"/>
      <c r="B8" s="25">
        <v>312.60000000000002</v>
      </c>
      <c r="C8" s="20" t="s">
        <v>12</v>
      </c>
      <c r="D8" s="47">
        <v>0</v>
      </c>
      <c r="E8" s="47">
        <v>0</v>
      </c>
      <c r="F8" s="47">
        <v>0</v>
      </c>
      <c r="G8" s="47">
        <v>13838544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13838544</v>
      </c>
      <c r="O8" s="48">
        <f t="shared" si="2"/>
        <v>74.718932227549573</v>
      </c>
      <c r="P8" s="9"/>
    </row>
    <row r="9" spans="1:133">
      <c r="A9" s="12"/>
      <c r="B9" s="25">
        <v>314.10000000000002</v>
      </c>
      <c r="C9" s="20" t="s">
        <v>13</v>
      </c>
      <c r="D9" s="47">
        <v>2922524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2922524</v>
      </c>
      <c r="O9" s="48">
        <f t="shared" si="2"/>
        <v>15.779685542741134</v>
      </c>
      <c r="P9" s="9"/>
    </row>
    <row r="10" spans="1:133">
      <c r="A10" s="12"/>
      <c r="B10" s="25">
        <v>315</v>
      </c>
      <c r="C10" s="20" t="s">
        <v>14</v>
      </c>
      <c r="D10" s="47">
        <v>6716944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6716944</v>
      </c>
      <c r="O10" s="48">
        <f t="shared" si="2"/>
        <v>36.267029501965361</v>
      </c>
      <c r="P10" s="9"/>
    </row>
    <row r="11" spans="1:133">
      <c r="A11" s="12"/>
      <c r="B11" s="25">
        <v>319</v>
      </c>
      <c r="C11" s="20" t="s">
        <v>15</v>
      </c>
      <c r="D11" s="47">
        <v>28680</v>
      </c>
      <c r="E11" s="47">
        <v>122029</v>
      </c>
      <c r="F11" s="47">
        <v>138586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289295</v>
      </c>
      <c r="O11" s="48">
        <f t="shared" si="2"/>
        <v>1.5620005615308195</v>
      </c>
      <c r="P11" s="9"/>
    </row>
    <row r="12" spans="1:133" ht="15.75">
      <c r="A12" s="29" t="s">
        <v>16</v>
      </c>
      <c r="B12" s="30"/>
      <c r="C12" s="31"/>
      <c r="D12" s="32">
        <f>SUM(D13:D16)</f>
        <v>0</v>
      </c>
      <c r="E12" s="32">
        <f t="shared" ref="E12:M12" si="3">SUM(E13:E16)</f>
        <v>1848216</v>
      </c>
      <c r="F12" s="32">
        <f t="shared" si="3"/>
        <v>0</v>
      </c>
      <c r="G12" s="32">
        <f t="shared" si="3"/>
        <v>7524</v>
      </c>
      <c r="H12" s="32">
        <f t="shared" si="3"/>
        <v>0</v>
      </c>
      <c r="I12" s="32">
        <f t="shared" si="3"/>
        <v>1151121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3006861</v>
      </c>
      <c r="O12" s="46">
        <f t="shared" si="2"/>
        <v>16.235049241933392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1700018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1700018</v>
      </c>
      <c r="O13" s="48">
        <f t="shared" si="2"/>
        <v>9.1789663513455135</v>
      </c>
      <c r="P13" s="9"/>
    </row>
    <row r="14" spans="1:133">
      <c r="A14" s="12"/>
      <c r="B14" s="25">
        <v>323.7</v>
      </c>
      <c r="C14" s="20" t="s">
        <v>17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1151121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1151121</v>
      </c>
      <c r="O14" s="48">
        <f t="shared" si="2"/>
        <v>6.2152876765582477</v>
      </c>
      <c r="P14" s="9"/>
    </row>
    <row r="15" spans="1:133">
      <c r="A15" s="12"/>
      <c r="B15" s="25">
        <v>325.2</v>
      </c>
      <c r="C15" s="20" t="s">
        <v>18</v>
      </c>
      <c r="D15" s="47">
        <v>0</v>
      </c>
      <c r="E15" s="47">
        <v>19065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19065</v>
      </c>
      <c r="O15" s="48">
        <f t="shared" si="2"/>
        <v>0.1029383179992225</v>
      </c>
      <c r="P15" s="9"/>
    </row>
    <row r="16" spans="1:133">
      <c r="A16" s="12"/>
      <c r="B16" s="25">
        <v>329</v>
      </c>
      <c r="C16" s="20" t="s">
        <v>19</v>
      </c>
      <c r="D16" s="47">
        <v>0</v>
      </c>
      <c r="E16" s="47">
        <v>129133</v>
      </c>
      <c r="F16" s="47">
        <v>0</v>
      </c>
      <c r="G16" s="47">
        <v>7524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136657</v>
      </c>
      <c r="O16" s="48">
        <f t="shared" si="2"/>
        <v>0.73785689603040905</v>
      </c>
      <c r="P16" s="9"/>
    </row>
    <row r="17" spans="1:16" ht="15.75">
      <c r="A17" s="29" t="s">
        <v>21</v>
      </c>
      <c r="B17" s="30"/>
      <c r="C17" s="31"/>
      <c r="D17" s="32">
        <f t="shared" ref="D17:M17" si="4">SUM(D18:D40)</f>
        <v>14274970</v>
      </c>
      <c r="E17" s="32">
        <f t="shared" si="4"/>
        <v>6394041</v>
      </c>
      <c r="F17" s="32">
        <f t="shared" si="4"/>
        <v>768684</v>
      </c>
      <c r="G17" s="32">
        <f t="shared" si="4"/>
        <v>3621039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1"/>
        <v>25058734</v>
      </c>
      <c r="O17" s="46">
        <f t="shared" si="2"/>
        <v>135.30049457906784</v>
      </c>
      <c r="P17" s="10"/>
    </row>
    <row r="18" spans="1:16">
      <c r="A18" s="12"/>
      <c r="B18" s="25">
        <v>331.2</v>
      </c>
      <c r="C18" s="20" t="s">
        <v>20</v>
      </c>
      <c r="D18" s="47">
        <v>336274</v>
      </c>
      <c r="E18" s="47">
        <v>150602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486876</v>
      </c>
      <c r="O18" s="48">
        <f t="shared" si="2"/>
        <v>2.6288065310353765</v>
      </c>
      <c r="P18" s="9"/>
    </row>
    <row r="19" spans="1:16">
      <c r="A19" s="12"/>
      <c r="B19" s="25">
        <v>331.5</v>
      </c>
      <c r="C19" s="20" t="s">
        <v>22</v>
      </c>
      <c r="D19" s="47">
        <v>30038</v>
      </c>
      <c r="E19" s="47">
        <v>12828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42866</v>
      </c>
      <c r="O19" s="48">
        <f t="shared" si="2"/>
        <v>0.23144788562049157</v>
      </c>
      <c r="P19" s="9"/>
    </row>
    <row r="20" spans="1:16">
      <c r="A20" s="12"/>
      <c r="B20" s="25">
        <v>331.62</v>
      </c>
      <c r="C20" s="20" t="s">
        <v>24</v>
      </c>
      <c r="D20" s="47">
        <v>3925</v>
      </c>
      <c r="E20" s="47">
        <v>13913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17838</v>
      </c>
      <c r="O20" s="48">
        <f t="shared" si="2"/>
        <v>9.6313334197226902E-2</v>
      </c>
      <c r="P20" s="9"/>
    </row>
    <row r="21" spans="1:16">
      <c r="A21" s="12"/>
      <c r="B21" s="25">
        <v>331.65</v>
      </c>
      <c r="C21" s="20" t="s">
        <v>25</v>
      </c>
      <c r="D21" s="47">
        <v>0</v>
      </c>
      <c r="E21" s="47">
        <v>295395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295395</v>
      </c>
      <c r="O21" s="48">
        <f t="shared" si="2"/>
        <v>1.594936503822729</v>
      </c>
      <c r="P21" s="9"/>
    </row>
    <row r="22" spans="1:16">
      <c r="A22" s="12"/>
      <c r="B22" s="25">
        <v>334.2</v>
      </c>
      <c r="C22" s="20" t="s">
        <v>23</v>
      </c>
      <c r="D22" s="47">
        <v>4336</v>
      </c>
      <c r="E22" s="47">
        <v>36499</v>
      </c>
      <c r="F22" s="47">
        <v>0</v>
      </c>
      <c r="G22" s="47">
        <v>659552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700387</v>
      </c>
      <c r="O22" s="48">
        <f t="shared" si="2"/>
        <v>3.781623903935035</v>
      </c>
      <c r="P22" s="9"/>
    </row>
    <row r="23" spans="1:16">
      <c r="A23" s="12"/>
      <c r="B23" s="25">
        <v>334.36</v>
      </c>
      <c r="C23" s="20" t="s">
        <v>26</v>
      </c>
      <c r="D23" s="47">
        <v>0</v>
      </c>
      <c r="E23" s="47">
        <v>0</v>
      </c>
      <c r="F23" s="47">
        <v>0</v>
      </c>
      <c r="G23" s="47">
        <v>50000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5" si="5">SUM(D23:M23)</f>
        <v>50000</v>
      </c>
      <c r="O23" s="48">
        <f t="shared" si="2"/>
        <v>0.26996674009761995</v>
      </c>
      <c r="P23" s="9"/>
    </row>
    <row r="24" spans="1:16">
      <c r="A24" s="12"/>
      <c r="B24" s="25">
        <v>334.41</v>
      </c>
      <c r="C24" s="20" t="s">
        <v>27</v>
      </c>
      <c r="D24" s="47">
        <v>0</v>
      </c>
      <c r="E24" s="47">
        <v>0</v>
      </c>
      <c r="F24" s="47">
        <v>0</v>
      </c>
      <c r="G24" s="47">
        <v>2911487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2911487</v>
      </c>
      <c r="O24" s="48">
        <f t="shared" si="2"/>
        <v>15.720093084531985</v>
      </c>
      <c r="P24" s="9"/>
    </row>
    <row r="25" spans="1:16">
      <c r="A25" s="12"/>
      <c r="B25" s="25">
        <v>334.49</v>
      </c>
      <c r="C25" s="20" t="s">
        <v>28</v>
      </c>
      <c r="D25" s="47">
        <v>0</v>
      </c>
      <c r="E25" s="47">
        <v>4400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4400</v>
      </c>
      <c r="O25" s="48">
        <f t="shared" si="2"/>
        <v>2.3757073128590558E-2</v>
      </c>
      <c r="P25" s="9"/>
    </row>
    <row r="26" spans="1:16">
      <c r="A26" s="12"/>
      <c r="B26" s="25">
        <v>334.69</v>
      </c>
      <c r="C26" s="20" t="s">
        <v>29</v>
      </c>
      <c r="D26" s="47">
        <v>0</v>
      </c>
      <c r="E26" s="47">
        <v>15081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15081</v>
      </c>
      <c r="O26" s="48">
        <f t="shared" si="2"/>
        <v>8.1427368148244139E-2</v>
      </c>
      <c r="P26" s="9"/>
    </row>
    <row r="27" spans="1:16">
      <c r="A27" s="12"/>
      <c r="B27" s="25">
        <v>334.7</v>
      </c>
      <c r="C27" s="20" t="s">
        <v>30</v>
      </c>
      <c r="D27" s="47">
        <v>239371</v>
      </c>
      <c r="E27" s="47">
        <v>96266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335637</v>
      </c>
      <c r="O27" s="48">
        <f t="shared" si="2"/>
        <v>1.8122165349228976</v>
      </c>
      <c r="P27" s="9"/>
    </row>
    <row r="28" spans="1:16">
      <c r="A28" s="12"/>
      <c r="B28" s="25">
        <v>334.9</v>
      </c>
      <c r="C28" s="20" t="s">
        <v>31</v>
      </c>
      <c r="D28" s="47">
        <v>0</v>
      </c>
      <c r="E28" s="47">
        <v>823006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823006</v>
      </c>
      <c r="O28" s="48">
        <f t="shared" si="2"/>
        <v>4.4436849380156369</v>
      </c>
      <c r="P28" s="9"/>
    </row>
    <row r="29" spans="1:16">
      <c r="A29" s="12"/>
      <c r="B29" s="25">
        <v>335.12</v>
      </c>
      <c r="C29" s="20" t="s">
        <v>32</v>
      </c>
      <c r="D29" s="47">
        <v>3639472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3639472</v>
      </c>
      <c r="O29" s="48">
        <f t="shared" si="2"/>
        <v>19.650727830331302</v>
      </c>
      <c r="P29" s="9"/>
    </row>
    <row r="30" spans="1:16">
      <c r="A30" s="12"/>
      <c r="B30" s="25">
        <v>335.13</v>
      </c>
      <c r="C30" s="20" t="s">
        <v>33</v>
      </c>
      <c r="D30" s="47">
        <v>51193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51193</v>
      </c>
      <c r="O30" s="48">
        <f t="shared" si="2"/>
        <v>0.27640814651634921</v>
      </c>
      <c r="P30" s="9"/>
    </row>
    <row r="31" spans="1:16">
      <c r="A31" s="12"/>
      <c r="B31" s="25">
        <v>335.14</v>
      </c>
      <c r="C31" s="20" t="s">
        <v>34</v>
      </c>
      <c r="D31" s="47">
        <v>0</v>
      </c>
      <c r="E31" s="47">
        <v>20465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20465</v>
      </c>
      <c r="O31" s="48">
        <f t="shared" si="2"/>
        <v>0.11049738672195586</v>
      </c>
      <c r="P31" s="9"/>
    </row>
    <row r="32" spans="1:16">
      <c r="A32" s="12"/>
      <c r="B32" s="25">
        <v>335.15</v>
      </c>
      <c r="C32" s="20" t="s">
        <v>35</v>
      </c>
      <c r="D32" s="47">
        <v>47557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47557</v>
      </c>
      <c r="O32" s="48">
        <f t="shared" si="2"/>
        <v>0.25677616517645024</v>
      </c>
      <c r="P32" s="9"/>
    </row>
    <row r="33" spans="1:16">
      <c r="A33" s="12"/>
      <c r="B33" s="25">
        <v>335.16</v>
      </c>
      <c r="C33" s="20" t="s">
        <v>36</v>
      </c>
      <c r="D33" s="47">
        <v>223250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223250</v>
      </c>
      <c r="O33" s="48">
        <f t="shared" si="2"/>
        <v>1.2054014945358731</v>
      </c>
      <c r="P33" s="9"/>
    </row>
    <row r="34" spans="1:16">
      <c r="A34" s="12"/>
      <c r="B34" s="25">
        <v>335.18</v>
      </c>
      <c r="C34" s="20" t="s">
        <v>37</v>
      </c>
      <c r="D34" s="47">
        <v>8368630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8368630</v>
      </c>
      <c r="O34" s="48">
        <f t="shared" si="2"/>
        <v>45.185035203662906</v>
      </c>
      <c r="P34" s="9"/>
    </row>
    <row r="35" spans="1:16">
      <c r="A35" s="12"/>
      <c r="B35" s="25">
        <v>335.21</v>
      </c>
      <c r="C35" s="20" t="s">
        <v>38</v>
      </c>
      <c r="D35" s="47">
        <v>0</v>
      </c>
      <c r="E35" s="47">
        <v>16452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16452</v>
      </c>
      <c r="O35" s="48">
        <f t="shared" si="2"/>
        <v>8.8829856161720872E-2</v>
      </c>
      <c r="P35" s="9"/>
    </row>
    <row r="36" spans="1:16">
      <c r="A36" s="12"/>
      <c r="B36" s="25">
        <v>335.22</v>
      </c>
      <c r="C36" s="20" t="s">
        <v>39</v>
      </c>
      <c r="D36" s="47">
        <v>0</v>
      </c>
      <c r="E36" s="47">
        <v>970009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42" si="6">SUM(D36:M36)</f>
        <v>970009</v>
      </c>
      <c r="O36" s="48">
        <f t="shared" si="2"/>
        <v>5.2374033519070453</v>
      </c>
      <c r="P36" s="9"/>
    </row>
    <row r="37" spans="1:16">
      <c r="A37" s="12"/>
      <c r="B37" s="25">
        <v>335.49</v>
      </c>
      <c r="C37" s="20" t="s">
        <v>40</v>
      </c>
      <c r="D37" s="47">
        <v>0</v>
      </c>
      <c r="E37" s="47">
        <v>1900544</v>
      </c>
      <c r="F37" s="47">
        <v>768684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2669228</v>
      </c>
      <c r="O37" s="48">
        <f t="shared" ref="O37:O68" si="7">(N37/O$99)</f>
        <v>14.4120556347458</v>
      </c>
      <c r="P37" s="9"/>
    </row>
    <row r="38" spans="1:16">
      <c r="A38" s="12"/>
      <c r="B38" s="25">
        <v>335.5</v>
      </c>
      <c r="C38" s="20" t="s">
        <v>41</v>
      </c>
      <c r="D38" s="47">
        <v>0</v>
      </c>
      <c r="E38" s="47">
        <v>1588581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1588581</v>
      </c>
      <c r="O38" s="48">
        <f t="shared" si="7"/>
        <v>8.577280679020344</v>
      </c>
      <c r="P38" s="9"/>
    </row>
    <row r="39" spans="1:16">
      <c r="A39" s="12"/>
      <c r="B39" s="25">
        <v>337.2</v>
      </c>
      <c r="C39" s="20" t="s">
        <v>42</v>
      </c>
      <c r="D39" s="47">
        <v>0</v>
      </c>
      <c r="E39" s="47">
        <v>450000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450000</v>
      </c>
      <c r="O39" s="48">
        <f t="shared" si="7"/>
        <v>2.4297006608785798</v>
      </c>
      <c r="P39" s="9"/>
    </row>
    <row r="40" spans="1:16">
      <c r="A40" s="12"/>
      <c r="B40" s="25">
        <v>339</v>
      </c>
      <c r="C40" s="20" t="s">
        <v>43</v>
      </c>
      <c r="D40" s="47">
        <v>1330924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1330924</v>
      </c>
      <c r="O40" s="48">
        <f t="shared" si="7"/>
        <v>7.1861042719536954</v>
      </c>
      <c r="P40" s="9"/>
    </row>
    <row r="41" spans="1:16" ht="15.75">
      <c r="A41" s="29" t="s">
        <v>48</v>
      </c>
      <c r="B41" s="30"/>
      <c r="C41" s="31"/>
      <c r="D41" s="32">
        <f t="shared" ref="D41:M41" si="8">SUM(D42:D73)</f>
        <v>3380807</v>
      </c>
      <c r="E41" s="32">
        <f t="shared" si="8"/>
        <v>10828174</v>
      </c>
      <c r="F41" s="32">
        <f t="shared" si="8"/>
        <v>855</v>
      </c>
      <c r="G41" s="32">
        <f t="shared" si="8"/>
        <v>0</v>
      </c>
      <c r="H41" s="32">
        <f t="shared" si="8"/>
        <v>0</v>
      </c>
      <c r="I41" s="32">
        <f t="shared" si="8"/>
        <v>17966875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 t="shared" si="6"/>
        <v>32176711</v>
      </c>
      <c r="O41" s="46">
        <f t="shared" si="7"/>
        <v>173.7328355146646</v>
      </c>
      <c r="P41" s="10"/>
    </row>
    <row r="42" spans="1:16">
      <c r="A42" s="12"/>
      <c r="B42" s="25">
        <v>341.1</v>
      </c>
      <c r="C42" s="20" t="s">
        <v>51</v>
      </c>
      <c r="D42" s="47">
        <v>8683</v>
      </c>
      <c r="E42" s="47">
        <v>882758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891441</v>
      </c>
      <c r="O42" s="48">
        <f t="shared" si="7"/>
        <v>4.8131884151872493</v>
      </c>
      <c r="P42" s="9"/>
    </row>
    <row r="43" spans="1:16">
      <c r="A43" s="12"/>
      <c r="B43" s="25">
        <v>341.16</v>
      </c>
      <c r="C43" s="20" t="s">
        <v>52</v>
      </c>
      <c r="D43" s="47">
        <v>0</v>
      </c>
      <c r="E43" s="47">
        <v>349508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54" si="9">SUM(D43:M43)</f>
        <v>349508</v>
      </c>
      <c r="O43" s="48">
        <f t="shared" si="7"/>
        <v>1.8871107079607792</v>
      </c>
      <c r="P43" s="9"/>
    </row>
    <row r="44" spans="1:16">
      <c r="A44" s="12"/>
      <c r="B44" s="25">
        <v>341.52</v>
      </c>
      <c r="C44" s="20" t="s">
        <v>53</v>
      </c>
      <c r="D44" s="47">
        <v>0</v>
      </c>
      <c r="E44" s="47">
        <v>334786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334786</v>
      </c>
      <c r="O44" s="48">
        <f t="shared" si="7"/>
        <v>1.8076217010064359</v>
      </c>
      <c r="P44" s="9"/>
    </row>
    <row r="45" spans="1:16">
      <c r="A45" s="12"/>
      <c r="B45" s="25">
        <v>341.56</v>
      </c>
      <c r="C45" s="20" t="s">
        <v>54</v>
      </c>
      <c r="D45" s="47">
        <v>270</v>
      </c>
      <c r="E45" s="47">
        <v>63972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64242</v>
      </c>
      <c r="O45" s="48">
        <f t="shared" si="7"/>
        <v>0.34686406634702605</v>
      </c>
      <c r="P45" s="9"/>
    </row>
    <row r="46" spans="1:16">
      <c r="A46" s="12"/>
      <c r="B46" s="25">
        <v>341.8</v>
      </c>
      <c r="C46" s="20" t="s">
        <v>55</v>
      </c>
      <c r="D46" s="47">
        <v>0</v>
      </c>
      <c r="E46" s="47">
        <v>5080373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5080373</v>
      </c>
      <c r="O46" s="48">
        <f t="shared" si="7"/>
        <v>27.430634745799317</v>
      </c>
      <c r="P46" s="9"/>
    </row>
    <row r="47" spans="1:16">
      <c r="A47" s="12"/>
      <c r="B47" s="25">
        <v>341.9</v>
      </c>
      <c r="C47" s="20" t="s">
        <v>56</v>
      </c>
      <c r="D47" s="47">
        <v>0</v>
      </c>
      <c r="E47" s="47">
        <v>781313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781313</v>
      </c>
      <c r="O47" s="48">
        <f t="shared" si="7"/>
        <v>4.2185704721178352</v>
      </c>
      <c r="P47" s="9"/>
    </row>
    <row r="48" spans="1:16">
      <c r="A48" s="12"/>
      <c r="B48" s="25">
        <v>342.5</v>
      </c>
      <c r="C48" s="20" t="s">
        <v>57</v>
      </c>
      <c r="D48" s="47">
        <v>0</v>
      </c>
      <c r="E48" s="47">
        <v>59151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59151</v>
      </c>
      <c r="O48" s="48">
        <f t="shared" si="7"/>
        <v>0.31937605287028636</v>
      </c>
      <c r="P48" s="9"/>
    </row>
    <row r="49" spans="1:16">
      <c r="A49" s="12"/>
      <c r="B49" s="25">
        <v>342.6</v>
      </c>
      <c r="C49" s="20" t="s">
        <v>58</v>
      </c>
      <c r="D49" s="47">
        <v>3139491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3139491</v>
      </c>
      <c r="O49" s="48">
        <f t="shared" si="7"/>
        <v>16.95116301671634</v>
      </c>
      <c r="P49" s="9"/>
    </row>
    <row r="50" spans="1:16">
      <c r="A50" s="12"/>
      <c r="B50" s="25">
        <v>342.9</v>
      </c>
      <c r="C50" s="20" t="s">
        <v>59</v>
      </c>
      <c r="D50" s="47">
        <v>0</v>
      </c>
      <c r="E50" s="47">
        <v>193206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193206</v>
      </c>
      <c r="O50" s="48">
        <f t="shared" si="7"/>
        <v>1.0431838797460153</v>
      </c>
      <c r="P50" s="9"/>
    </row>
    <row r="51" spans="1:16">
      <c r="A51" s="12"/>
      <c r="B51" s="25">
        <v>343.4</v>
      </c>
      <c r="C51" s="20" t="s">
        <v>60</v>
      </c>
      <c r="D51" s="47">
        <v>151168</v>
      </c>
      <c r="E51" s="47">
        <v>0</v>
      </c>
      <c r="F51" s="47">
        <v>0</v>
      </c>
      <c r="G51" s="47">
        <v>0</v>
      </c>
      <c r="H51" s="47">
        <v>0</v>
      </c>
      <c r="I51" s="47">
        <v>17966875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18118043</v>
      </c>
      <c r="O51" s="48">
        <f t="shared" si="7"/>
        <v>97.825380113170056</v>
      </c>
      <c r="P51" s="9"/>
    </row>
    <row r="52" spans="1:16">
      <c r="A52" s="12"/>
      <c r="B52" s="25">
        <v>346.4</v>
      </c>
      <c r="C52" s="20" t="s">
        <v>61</v>
      </c>
      <c r="D52" s="47">
        <v>81195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81195</v>
      </c>
      <c r="O52" s="48">
        <f t="shared" si="7"/>
        <v>0.43839898924452508</v>
      </c>
      <c r="P52" s="9"/>
    </row>
    <row r="53" spans="1:16">
      <c r="A53" s="12"/>
      <c r="B53" s="25">
        <v>346.9</v>
      </c>
      <c r="C53" s="20" t="s">
        <v>62</v>
      </c>
      <c r="D53" s="47">
        <v>0</v>
      </c>
      <c r="E53" s="47">
        <v>12543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12543</v>
      </c>
      <c r="O53" s="48">
        <f t="shared" si="7"/>
        <v>6.7723856420888948E-2</v>
      </c>
      <c r="P53" s="9"/>
    </row>
    <row r="54" spans="1:16">
      <c r="A54" s="12"/>
      <c r="B54" s="25">
        <v>347.9</v>
      </c>
      <c r="C54" s="20" t="s">
        <v>63</v>
      </c>
      <c r="D54" s="47">
        <v>0</v>
      </c>
      <c r="E54" s="47">
        <v>2921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2921</v>
      </c>
      <c r="O54" s="48">
        <f t="shared" si="7"/>
        <v>1.577145695650296E-2</v>
      </c>
      <c r="P54" s="9"/>
    </row>
    <row r="55" spans="1:16">
      <c r="A55" s="12"/>
      <c r="B55" s="25">
        <v>348.11</v>
      </c>
      <c r="C55" s="39" t="s">
        <v>66</v>
      </c>
      <c r="D55" s="47">
        <v>0</v>
      </c>
      <c r="E55" s="47">
        <v>370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68" si="10">SUM(D55:M55)</f>
        <v>370</v>
      </c>
      <c r="O55" s="48">
        <f t="shared" si="7"/>
        <v>1.9977538767223879E-3</v>
      </c>
      <c r="P55" s="9"/>
    </row>
    <row r="56" spans="1:16">
      <c r="A56" s="12"/>
      <c r="B56" s="25">
        <v>348.12</v>
      </c>
      <c r="C56" s="39" t="s">
        <v>67</v>
      </c>
      <c r="D56" s="47">
        <v>0</v>
      </c>
      <c r="E56" s="47">
        <v>10995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10995</v>
      </c>
      <c r="O56" s="48">
        <f t="shared" si="7"/>
        <v>5.936568614746663E-2</v>
      </c>
      <c r="P56" s="9"/>
    </row>
    <row r="57" spans="1:16">
      <c r="A57" s="12"/>
      <c r="B57" s="25">
        <v>348.13</v>
      </c>
      <c r="C57" s="39" t="s">
        <v>68</v>
      </c>
      <c r="D57" s="47">
        <v>0</v>
      </c>
      <c r="E57" s="47">
        <v>5193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5193</v>
      </c>
      <c r="O57" s="48">
        <f t="shared" si="7"/>
        <v>2.8038745626538811E-2</v>
      </c>
      <c r="P57" s="9"/>
    </row>
    <row r="58" spans="1:16">
      <c r="A58" s="12"/>
      <c r="B58" s="25">
        <v>348.22</v>
      </c>
      <c r="C58" s="39" t="s">
        <v>69</v>
      </c>
      <c r="D58" s="47">
        <v>0</v>
      </c>
      <c r="E58" s="47">
        <v>44471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44471</v>
      </c>
      <c r="O58" s="48">
        <f t="shared" si="7"/>
        <v>0.24011381797762515</v>
      </c>
      <c r="P58" s="9"/>
    </row>
    <row r="59" spans="1:16">
      <c r="A59" s="12"/>
      <c r="B59" s="25">
        <v>348.23</v>
      </c>
      <c r="C59" s="39" t="s">
        <v>70</v>
      </c>
      <c r="D59" s="47">
        <v>0</v>
      </c>
      <c r="E59" s="47">
        <v>118623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118623</v>
      </c>
      <c r="O59" s="48">
        <f t="shared" si="7"/>
        <v>0.64048529221199946</v>
      </c>
      <c r="P59" s="9"/>
    </row>
    <row r="60" spans="1:16">
      <c r="A60" s="12"/>
      <c r="B60" s="25">
        <v>348.31</v>
      </c>
      <c r="C60" s="39" t="s">
        <v>71</v>
      </c>
      <c r="D60" s="47">
        <v>0</v>
      </c>
      <c r="E60" s="47">
        <v>524833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524833</v>
      </c>
      <c r="O60" s="48">
        <f t="shared" si="7"/>
        <v>2.8337490821130835</v>
      </c>
      <c r="P60" s="9"/>
    </row>
    <row r="61" spans="1:16">
      <c r="A61" s="12"/>
      <c r="B61" s="25">
        <v>348.32</v>
      </c>
      <c r="C61" s="39" t="s">
        <v>72</v>
      </c>
      <c r="D61" s="47">
        <v>0</v>
      </c>
      <c r="E61" s="47">
        <v>4225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4225</v>
      </c>
      <c r="O61" s="48">
        <f t="shared" si="7"/>
        <v>2.2812189538248887E-2</v>
      </c>
      <c r="P61" s="9"/>
    </row>
    <row r="62" spans="1:16">
      <c r="A62" s="12"/>
      <c r="B62" s="25">
        <v>348.41</v>
      </c>
      <c r="C62" s="39" t="s">
        <v>73</v>
      </c>
      <c r="D62" s="47">
        <v>0</v>
      </c>
      <c r="E62" s="47">
        <v>667378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667378</v>
      </c>
      <c r="O62" s="48">
        <f t="shared" si="7"/>
        <v>3.6033972614573884</v>
      </c>
      <c r="P62" s="9"/>
    </row>
    <row r="63" spans="1:16">
      <c r="A63" s="12"/>
      <c r="B63" s="25">
        <v>348.42</v>
      </c>
      <c r="C63" s="39" t="s">
        <v>74</v>
      </c>
      <c r="D63" s="47">
        <v>0</v>
      </c>
      <c r="E63" s="47">
        <v>3430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3430</v>
      </c>
      <c r="O63" s="48">
        <f t="shared" si="7"/>
        <v>1.8519718370696731E-2</v>
      </c>
      <c r="P63" s="9"/>
    </row>
    <row r="64" spans="1:16">
      <c r="A64" s="12"/>
      <c r="B64" s="25">
        <v>348.48</v>
      </c>
      <c r="C64" s="39" t="s">
        <v>75</v>
      </c>
      <c r="D64" s="47">
        <v>0</v>
      </c>
      <c r="E64" s="47">
        <v>657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657</v>
      </c>
      <c r="O64" s="48">
        <f t="shared" si="7"/>
        <v>3.5473629648827263E-3</v>
      </c>
      <c r="P64" s="9"/>
    </row>
    <row r="65" spans="1:16">
      <c r="A65" s="12"/>
      <c r="B65" s="25">
        <v>348.51</v>
      </c>
      <c r="C65" s="39" t="s">
        <v>76</v>
      </c>
      <c r="D65" s="47">
        <v>0</v>
      </c>
      <c r="E65" s="47">
        <v>806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806</v>
      </c>
      <c r="O65" s="48">
        <f t="shared" si="7"/>
        <v>4.3518638503736336E-3</v>
      </c>
      <c r="P65" s="9"/>
    </row>
    <row r="66" spans="1:16">
      <c r="A66" s="12"/>
      <c r="B66" s="25">
        <v>348.52</v>
      </c>
      <c r="C66" s="39" t="s">
        <v>77</v>
      </c>
      <c r="D66" s="47">
        <v>0</v>
      </c>
      <c r="E66" s="47">
        <v>248422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248422</v>
      </c>
      <c r="O66" s="48">
        <f t="shared" si="7"/>
        <v>1.341313550170619</v>
      </c>
      <c r="P66" s="9"/>
    </row>
    <row r="67" spans="1:16">
      <c r="A67" s="12"/>
      <c r="B67" s="25">
        <v>348.53</v>
      </c>
      <c r="C67" s="39" t="s">
        <v>78</v>
      </c>
      <c r="D67" s="47">
        <v>0</v>
      </c>
      <c r="E67" s="47">
        <v>543963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543963</v>
      </c>
      <c r="O67" s="48">
        <f t="shared" si="7"/>
        <v>2.9370383568744329</v>
      </c>
      <c r="P67" s="9"/>
    </row>
    <row r="68" spans="1:16">
      <c r="A68" s="12"/>
      <c r="B68" s="25">
        <v>348.63</v>
      </c>
      <c r="C68" s="39" t="s">
        <v>79</v>
      </c>
      <c r="D68" s="47">
        <v>0</v>
      </c>
      <c r="E68" s="47">
        <v>378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378</v>
      </c>
      <c r="O68" s="48">
        <f t="shared" si="7"/>
        <v>2.0409485551380071E-3</v>
      </c>
      <c r="P68" s="9"/>
    </row>
    <row r="69" spans="1:16">
      <c r="A69" s="12"/>
      <c r="B69" s="25">
        <v>348.71</v>
      </c>
      <c r="C69" s="39" t="s">
        <v>80</v>
      </c>
      <c r="D69" s="47">
        <v>0</v>
      </c>
      <c r="E69" s="47">
        <v>100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ref="N69:N75" si="11">SUM(D69:M69)</f>
        <v>100</v>
      </c>
      <c r="O69" s="48">
        <f t="shared" ref="O69:O97" si="12">(N69/O$99)</f>
        <v>5.3993348019523994E-4</v>
      </c>
      <c r="P69" s="9"/>
    </row>
    <row r="70" spans="1:16">
      <c r="A70" s="12"/>
      <c r="B70" s="25">
        <v>348.72</v>
      </c>
      <c r="C70" s="39" t="s">
        <v>81</v>
      </c>
      <c r="D70" s="47">
        <v>0</v>
      </c>
      <c r="E70" s="47">
        <v>68675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68675</v>
      </c>
      <c r="O70" s="48">
        <f t="shared" si="12"/>
        <v>0.37079931752408102</v>
      </c>
      <c r="P70" s="9"/>
    </row>
    <row r="71" spans="1:16">
      <c r="A71" s="12"/>
      <c r="B71" s="25">
        <v>348.73</v>
      </c>
      <c r="C71" s="39" t="s">
        <v>82</v>
      </c>
      <c r="D71" s="47">
        <v>0</v>
      </c>
      <c r="E71" s="47">
        <v>379223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379223</v>
      </c>
      <c r="O71" s="48">
        <f t="shared" si="12"/>
        <v>2.0475519416007946</v>
      </c>
      <c r="P71" s="9"/>
    </row>
    <row r="72" spans="1:16">
      <c r="A72" s="12"/>
      <c r="B72" s="25">
        <v>348.82</v>
      </c>
      <c r="C72" s="20" t="s">
        <v>64</v>
      </c>
      <c r="D72" s="47">
        <v>0</v>
      </c>
      <c r="E72" s="47">
        <v>293016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293016</v>
      </c>
      <c r="O72" s="48">
        <f t="shared" si="12"/>
        <v>1.5820914863288842</v>
      </c>
      <c r="P72" s="9"/>
    </row>
    <row r="73" spans="1:16">
      <c r="A73" s="12"/>
      <c r="B73" s="25">
        <v>349</v>
      </c>
      <c r="C73" s="20" t="s">
        <v>1</v>
      </c>
      <c r="D73" s="47">
        <v>0</v>
      </c>
      <c r="E73" s="47">
        <v>152885</v>
      </c>
      <c r="F73" s="47">
        <v>855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153740</v>
      </c>
      <c r="O73" s="48">
        <f t="shared" si="12"/>
        <v>0.83009373245216189</v>
      </c>
      <c r="P73" s="9"/>
    </row>
    <row r="74" spans="1:16" ht="15.75">
      <c r="A74" s="29" t="s">
        <v>49</v>
      </c>
      <c r="B74" s="30"/>
      <c r="C74" s="31"/>
      <c r="D74" s="32">
        <f t="shared" ref="D74:M74" si="13">SUM(D75:D81)</f>
        <v>0</v>
      </c>
      <c r="E74" s="32">
        <f t="shared" si="13"/>
        <v>1231418</v>
      </c>
      <c r="F74" s="32">
        <f t="shared" si="13"/>
        <v>0</v>
      </c>
      <c r="G74" s="32">
        <f t="shared" si="13"/>
        <v>0</v>
      </c>
      <c r="H74" s="32">
        <f t="shared" si="13"/>
        <v>0</v>
      </c>
      <c r="I74" s="32">
        <f t="shared" si="13"/>
        <v>0</v>
      </c>
      <c r="J74" s="32">
        <f t="shared" si="13"/>
        <v>0</v>
      </c>
      <c r="K74" s="32">
        <f t="shared" si="13"/>
        <v>0</v>
      </c>
      <c r="L74" s="32">
        <f t="shared" si="13"/>
        <v>0</v>
      </c>
      <c r="M74" s="32">
        <f t="shared" si="13"/>
        <v>0</v>
      </c>
      <c r="N74" s="32">
        <f t="shared" si="11"/>
        <v>1231418</v>
      </c>
      <c r="O74" s="46">
        <f t="shared" si="12"/>
        <v>6.6488380631506194</v>
      </c>
      <c r="P74" s="10"/>
    </row>
    <row r="75" spans="1:16">
      <c r="A75" s="13"/>
      <c r="B75" s="40">
        <v>351.1</v>
      </c>
      <c r="C75" s="21" t="s">
        <v>84</v>
      </c>
      <c r="D75" s="47">
        <v>0</v>
      </c>
      <c r="E75" s="47">
        <v>349989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349989</v>
      </c>
      <c r="O75" s="48">
        <f t="shared" si="12"/>
        <v>1.8897077880005184</v>
      </c>
      <c r="P75" s="9"/>
    </row>
    <row r="76" spans="1:16">
      <c r="A76" s="13"/>
      <c r="B76" s="40">
        <v>351.2</v>
      </c>
      <c r="C76" s="21" t="s">
        <v>85</v>
      </c>
      <c r="D76" s="47">
        <v>0</v>
      </c>
      <c r="E76" s="47">
        <v>47286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ref="N76:N81" si="14">SUM(D76:M76)</f>
        <v>47286</v>
      </c>
      <c r="O76" s="48">
        <f t="shared" si="12"/>
        <v>0.25531294544512118</v>
      </c>
      <c r="P76" s="9"/>
    </row>
    <row r="77" spans="1:16">
      <c r="A77" s="13"/>
      <c r="B77" s="40">
        <v>351.4</v>
      </c>
      <c r="C77" s="21" t="s">
        <v>86</v>
      </c>
      <c r="D77" s="47">
        <v>0</v>
      </c>
      <c r="E77" s="47">
        <v>512381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4"/>
        <v>512381</v>
      </c>
      <c r="O77" s="48">
        <f t="shared" si="12"/>
        <v>2.7665165651591725</v>
      </c>
      <c r="P77" s="9"/>
    </row>
    <row r="78" spans="1:16">
      <c r="A78" s="13"/>
      <c r="B78" s="40">
        <v>351.6</v>
      </c>
      <c r="C78" s="21" t="s">
        <v>87</v>
      </c>
      <c r="D78" s="47">
        <v>0</v>
      </c>
      <c r="E78" s="47">
        <v>245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245</v>
      </c>
      <c r="O78" s="48">
        <f t="shared" si="12"/>
        <v>1.3228370264783379E-3</v>
      </c>
      <c r="P78" s="9"/>
    </row>
    <row r="79" spans="1:16">
      <c r="A79" s="13"/>
      <c r="B79" s="40">
        <v>352</v>
      </c>
      <c r="C79" s="21" t="s">
        <v>88</v>
      </c>
      <c r="D79" s="47">
        <v>0</v>
      </c>
      <c r="E79" s="47">
        <v>90485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90485</v>
      </c>
      <c r="O79" s="48">
        <f t="shared" si="12"/>
        <v>0.48855880955466285</v>
      </c>
      <c r="P79" s="9"/>
    </row>
    <row r="80" spans="1:16">
      <c r="A80" s="13"/>
      <c r="B80" s="40">
        <v>354</v>
      </c>
      <c r="C80" s="21" t="s">
        <v>89</v>
      </c>
      <c r="D80" s="47">
        <v>0</v>
      </c>
      <c r="E80" s="47">
        <v>34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34</v>
      </c>
      <c r="O80" s="48">
        <f t="shared" si="12"/>
        <v>1.8357738326638158E-4</v>
      </c>
      <c r="P80" s="9"/>
    </row>
    <row r="81" spans="1:16">
      <c r="A81" s="13"/>
      <c r="B81" s="40">
        <v>359</v>
      </c>
      <c r="C81" s="21" t="s">
        <v>90</v>
      </c>
      <c r="D81" s="47">
        <v>0</v>
      </c>
      <c r="E81" s="47">
        <v>230998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230998</v>
      </c>
      <c r="O81" s="48">
        <f t="shared" si="12"/>
        <v>1.2472355405814004</v>
      </c>
      <c r="P81" s="9"/>
    </row>
    <row r="82" spans="1:16" ht="15.75">
      <c r="A82" s="29" t="s">
        <v>4</v>
      </c>
      <c r="B82" s="30"/>
      <c r="C82" s="31"/>
      <c r="D82" s="32">
        <f t="shared" ref="D82:M82" si="15">SUM(D83:D88)</f>
        <v>1495027</v>
      </c>
      <c r="E82" s="32">
        <f t="shared" si="15"/>
        <v>949135</v>
      </c>
      <c r="F82" s="32">
        <f t="shared" si="15"/>
        <v>31591</v>
      </c>
      <c r="G82" s="32">
        <f t="shared" si="15"/>
        <v>1355558</v>
      </c>
      <c r="H82" s="32">
        <f t="shared" si="15"/>
        <v>0</v>
      </c>
      <c r="I82" s="32">
        <f t="shared" si="15"/>
        <v>899309</v>
      </c>
      <c r="J82" s="32">
        <f t="shared" si="15"/>
        <v>0</v>
      </c>
      <c r="K82" s="32">
        <f t="shared" si="15"/>
        <v>0</v>
      </c>
      <c r="L82" s="32">
        <f t="shared" si="15"/>
        <v>0</v>
      </c>
      <c r="M82" s="32">
        <f t="shared" si="15"/>
        <v>0</v>
      </c>
      <c r="N82" s="32">
        <f t="shared" ref="N82:N90" si="16">SUM(D82:M82)</f>
        <v>4730620</v>
      </c>
      <c r="O82" s="46">
        <f t="shared" si="12"/>
        <v>25.542201200812059</v>
      </c>
      <c r="P82" s="10"/>
    </row>
    <row r="83" spans="1:16">
      <c r="A83" s="12"/>
      <c r="B83" s="25">
        <v>361.1</v>
      </c>
      <c r="C83" s="20" t="s">
        <v>91</v>
      </c>
      <c r="D83" s="47">
        <v>-1091894</v>
      </c>
      <c r="E83" s="47">
        <v>230077</v>
      </c>
      <c r="F83" s="47">
        <v>31591</v>
      </c>
      <c r="G83" s="47">
        <v>408925</v>
      </c>
      <c r="H83" s="47">
        <v>0</v>
      </c>
      <c r="I83" s="47">
        <v>125940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6"/>
        <v>-295361</v>
      </c>
      <c r="O83" s="48">
        <f t="shared" si="12"/>
        <v>-1.5947529264394626</v>
      </c>
      <c r="P83" s="9"/>
    </row>
    <row r="84" spans="1:16">
      <c r="A84" s="12"/>
      <c r="B84" s="25">
        <v>362</v>
      </c>
      <c r="C84" s="20" t="s">
        <v>92</v>
      </c>
      <c r="D84" s="47">
        <v>133335</v>
      </c>
      <c r="E84" s="47">
        <v>0</v>
      </c>
      <c r="F84" s="47">
        <v>0</v>
      </c>
      <c r="G84" s="47">
        <v>855947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6"/>
        <v>989282</v>
      </c>
      <c r="O84" s="48">
        <f t="shared" si="12"/>
        <v>5.3414647315450736</v>
      </c>
      <c r="P84" s="9"/>
    </row>
    <row r="85" spans="1:16">
      <c r="A85" s="12"/>
      <c r="B85" s="25">
        <v>364</v>
      </c>
      <c r="C85" s="20" t="s">
        <v>93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-1501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6"/>
        <v>-1501</v>
      </c>
      <c r="O85" s="48">
        <f t="shared" si="12"/>
        <v>-8.1044015377305517E-3</v>
      </c>
      <c r="P85" s="9"/>
    </row>
    <row r="86" spans="1:16">
      <c r="A86" s="12"/>
      <c r="B86" s="25">
        <v>365</v>
      </c>
      <c r="C86" s="20" t="s">
        <v>94</v>
      </c>
      <c r="D86" s="47">
        <v>21229</v>
      </c>
      <c r="E86" s="47">
        <v>18530</v>
      </c>
      <c r="F86" s="47">
        <v>0</v>
      </c>
      <c r="G86" s="47">
        <v>90686</v>
      </c>
      <c r="H86" s="47">
        <v>0</v>
      </c>
      <c r="I86" s="47">
        <v>749455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6"/>
        <v>879900</v>
      </c>
      <c r="O86" s="48">
        <f t="shared" si="12"/>
        <v>4.7508746922379164</v>
      </c>
      <c r="P86" s="9"/>
    </row>
    <row r="87" spans="1:16">
      <c r="A87" s="12"/>
      <c r="B87" s="25">
        <v>366</v>
      </c>
      <c r="C87" s="20" t="s">
        <v>95</v>
      </c>
      <c r="D87" s="47">
        <v>1202172</v>
      </c>
      <c r="E87" s="47">
        <v>10422</v>
      </c>
      <c r="F87" s="47">
        <v>0</v>
      </c>
      <c r="G87" s="47">
        <v>0</v>
      </c>
      <c r="H87" s="47">
        <v>0</v>
      </c>
      <c r="I87" s="47">
        <v>25415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6"/>
        <v>1238009</v>
      </c>
      <c r="O87" s="48">
        <f t="shared" si="12"/>
        <v>6.6844250788302881</v>
      </c>
      <c r="P87" s="9"/>
    </row>
    <row r="88" spans="1:16">
      <c r="A88" s="12"/>
      <c r="B88" s="25">
        <v>369.9</v>
      </c>
      <c r="C88" s="20" t="s">
        <v>96</v>
      </c>
      <c r="D88" s="47">
        <v>1230185</v>
      </c>
      <c r="E88" s="47">
        <v>690106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6"/>
        <v>1920291</v>
      </c>
      <c r="O88" s="48">
        <f t="shared" si="12"/>
        <v>10.368294026175976</v>
      </c>
      <c r="P88" s="9"/>
    </row>
    <row r="89" spans="1:16" ht="15.75">
      <c r="A89" s="29" t="s">
        <v>50</v>
      </c>
      <c r="B89" s="30"/>
      <c r="C89" s="31"/>
      <c r="D89" s="32">
        <f t="shared" ref="D89:M89" si="17">SUM(D90:D96)</f>
        <v>8548590</v>
      </c>
      <c r="E89" s="32">
        <f t="shared" si="17"/>
        <v>54354976</v>
      </c>
      <c r="F89" s="32">
        <f t="shared" si="17"/>
        <v>14501835</v>
      </c>
      <c r="G89" s="32">
        <f t="shared" si="17"/>
        <v>83558373</v>
      </c>
      <c r="H89" s="32">
        <f t="shared" si="17"/>
        <v>0</v>
      </c>
      <c r="I89" s="32">
        <f t="shared" si="17"/>
        <v>165898</v>
      </c>
      <c r="J89" s="32">
        <f t="shared" si="17"/>
        <v>0</v>
      </c>
      <c r="K89" s="32">
        <f t="shared" si="17"/>
        <v>0</v>
      </c>
      <c r="L89" s="32">
        <f t="shared" si="17"/>
        <v>0</v>
      </c>
      <c r="M89" s="32">
        <f t="shared" si="17"/>
        <v>0</v>
      </c>
      <c r="N89" s="32">
        <f t="shared" si="16"/>
        <v>161129672</v>
      </c>
      <c r="O89" s="46">
        <f t="shared" si="12"/>
        <v>869.99304565677505</v>
      </c>
      <c r="P89" s="9"/>
    </row>
    <row r="90" spans="1:16">
      <c r="A90" s="12"/>
      <c r="B90" s="25">
        <v>381</v>
      </c>
      <c r="C90" s="20" t="s">
        <v>97</v>
      </c>
      <c r="D90" s="47">
        <v>5579326</v>
      </c>
      <c r="E90" s="47">
        <v>51502181</v>
      </c>
      <c r="F90" s="47">
        <v>14501835</v>
      </c>
      <c r="G90" s="47">
        <v>5076245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6"/>
        <v>76659587</v>
      </c>
      <c r="O90" s="48">
        <f t="shared" si="12"/>
        <v>413.91077599239776</v>
      </c>
      <c r="P90" s="9"/>
    </row>
    <row r="91" spans="1:16">
      <c r="A91" s="12"/>
      <c r="B91" s="25">
        <v>384</v>
      </c>
      <c r="C91" s="20" t="s">
        <v>98</v>
      </c>
      <c r="D91" s="47">
        <v>0</v>
      </c>
      <c r="E91" s="47">
        <v>0</v>
      </c>
      <c r="F91" s="47">
        <v>0</v>
      </c>
      <c r="G91" s="47">
        <v>78482128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ref="N91:N96" si="18">SUM(D91:M91)</f>
        <v>78482128</v>
      </c>
      <c r="O91" s="48">
        <f t="shared" si="12"/>
        <v>423.75128504168288</v>
      </c>
      <c r="P91" s="9"/>
    </row>
    <row r="92" spans="1:16">
      <c r="A92" s="12"/>
      <c r="B92" s="25">
        <v>386.1</v>
      </c>
      <c r="C92" s="20" t="s">
        <v>99</v>
      </c>
      <c r="D92" s="47">
        <v>813984</v>
      </c>
      <c r="E92" s="47">
        <v>11030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8"/>
        <v>825014</v>
      </c>
      <c r="O92" s="48">
        <f t="shared" si="12"/>
        <v>4.4545268022979565</v>
      </c>
      <c r="P92" s="9"/>
    </row>
    <row r="93" spans="1:16">
      <c r="A93" s="12"/>
      <c r="B93" s="25">
        <v>386.4</v>
      </c>
      <c r="C93" s="20" t="s">
        <v>100</v>
      </c>
      <c r="D93" s="47">
        <v>0</v>
      </c>
      <c r="E93" s="47">
        <v>2834056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8"/>
        <v>2834056</v>
      </c>
      <c r="O93" s="48">
        <f t="shared" si="12"/>
        <v>15.30201719148201</v>
      </c>
      <c r="P93" s="9"/>
    </row>
    <row r="94" spans="1:16">
      <c r="A94" s="12"/>
      <c r="B94" s="25">
        <v>386.6</v>
      </c>
      <c r="C94" s="20" t="s">
        <v>101</v>
      </c>
      <c r="D94" s="47">
        <v>244408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8"/>
        <v>244408</v>
      </c>
      <c r="O94" s="48">
        <f t="shared" si="12"/>
        <v>1.3196406202755822</v>
      </c>
      <c r="P94" s="9"/>
    </row>
    <row r="95" spans="1:16">
      <c r="A95" s="12"/>
      <c r="B95" s="25">
        <v>386.7</v>
      </c>
      <c r="C95" s="20" t="s">
        <v>102</v>
      </c>
      <c r="D95" s="47">
        <v>1830492</v>
      </c>
      <c r="E95" s="47">
        <v>7709</v>
      </c>
      <c r="F95" s="47">
        <v>0</v>
      </c>
      <c r="G95" s="47">
        <v>0</v>
      </c>
      <c r="H95" s="47">
        <v>0</v>
      </c>
      <c r="I95" s="47">
        <v>165898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8"/>
        <v>2004099</v>
      </c>
      <c r="O95" s="48">
        <f t="shared" si="12"/>
        <v>10.820801477258001</v>
      </c>
      <c r="P95" s="9"/>
    </row>
    <row r="96" spans="1:16" ht="15.75" thickBot="1">
      <c r="A96" s="12"/>
      <c r="B96" s="25">
        <v>386.8</v>
      </c>
      <c r="C96" s="20" t="s">
        <v>103</v>
      </c>
      <c r="D96" s="47">
        <v>80380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8"/>
        <v>80380</v>
      </c>
      <c r="O96" s="48">
        <f t="shared" si="12"/>
        <v>0.43399853138093386</v>
      </c>
      <c r="P96" s="9"/>
    </row>
    <row r="97" spans="1:119" ht="16.5" thickBot="1">
      <c r="A97" s="14" t="s">
        <v>65</v>
      </c>
      <c r="B97" s="23"/>
      <c r="C97" s="22"/>
      <c r="D97" s="15">
        <f t="shared" ref="D97:M97" si="19">SUM(D5,D12,D17,D41,D74,D82,D89)</f>
        <v>55724500</v>
      </c>
      <c r="E97" s="15">
        <f t="shared" si="19"/>
        <v>126919875</v>
      </c>
      <c r="F97" s="15">
        <f t="shared" si="19"/>
        <v>16277432</v>
      </c>
      <c r="G97" s="15">
        <f t="shared" si="19"/>
        <v>102381038</v>
      </c>
      <c r="H97" s="15">
        <f t="shared" si="19"/>
        <v>0</v>
      </c>
      <c r="I97" s="15">
        <f t="shared" si="19"/>
        <v>20183203</v>
      </c>
      <c r="J97" s="15">
        <f t="shared" si="19"/>
        <v>0</v>
      </c>
      <c r="K97" s="15">
        <f t="shared" si="19"/>
        <v>0</v>
      </c>
      <c r="L97" s="15">
        <f t="shared" si="19"/>
        <v>0</v>
      </c>
      <c r="M97" s="15">
        <f t="shared" si="19"/>
        <v>0</v>
      </c>
      <c r="N97" s="15">
        <f>SUM(D97:M97)</f>
        <v>321486048</v>
      </c>
      <c r="O97" s="38">
        <f t="shared" si="12"/>
        <v>1735.8108073085396</v>
      </c>
      <c r="P97" s="6"/>
      <c r="Q97" s="2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</row>
    <row r="98" spans="1:119">
      <c r="A98" s="16"/>
      <c r="B98" s="18"/>
      <c r="C98" s="18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9"/>
    </row>
    <row r="99" spans="1:119">
      <c r="A99" s="41"/>
      <c r="B99" s="42"/>
      <c r="C99" s="42"/>
      <c r="D99" s="43"/>
      <c r="E99" s="43"/>
      <c r="F99" s="43"/>
      <c r="G99" s="43"/>
      <c r="H99" s="43"/>
      <c r="I99" s="43"/>
      <c r="J99" s="43"/>
      <c r="K99" s="43"/>
      <c r="L99" s="49" t="s">
        <v>110</v>
      </c>
      <c r="M99" s="49"/>
      <c r="N99" s="49"/>
      <c r="O99" s="44">
        <v>185208</v>
      </c>
    </row>
    <row r="100" spans="1:119">
      <c r="A100" s="50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4"/>
    </row>
    <row r="101" spans="1:119" ht="15.75" thickBot="1">
      <c r="A101" s="53" t="s">
        <v>134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5"/>
    </row>
  </sheetData>
  <mergeCells count="10">
    <mergeCell ref="A101:O101"/>
    <mergeCell ref="A100:O100"/>
    <mergeCell ref="L99:N9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139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104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70"/>
      <c r="M3" s="36"/>
      <c r="N3" s="37"/>
      <c r="O3" s="71" t="s">
        <v>109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10</v>
      </c>
      <c r="N4" s="35" t="s">
        <v>46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31544657</v>
      </c>
      <c r="E5" s="27">
        <f t="shared" si="0"/>
        <v>52518085</v>
      </c>
      <c r="F5" s="27">
        <f t="shared" si="0"/>
        <v>949246</v>
      </c>
      <c r="G5" s="27">
        <f t="shared" si="0"/>
        <v>15290356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104679</v>
      </c>
      <c r="N5" s="28">
        <f>SUM(D5:M5)</f>
        <v>100407023</v>
      </c>
      <c r="O5" s="33">
        <f t="shared" ref="O5:O36" si="1">(N5/O$84)</f>
        <v>542.24824483712086</v>
      </c>
      <c r="P5" s="6"/>
    </row>
    <row r="6" spans="1:133">
      <c r="A6" s="12"/>
      <c r="B6" s="25">
        <v>311</v>
      </c>
      <c r="C6" s="20" t="s">
        <v>3</v>
      </c>
      <c r="D6" s="47">
        <v>21735569</v>
      </c>
      <c r="E6" s="47">
        <v>48219011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62947</v>
      </c>
      <c r="N6" s="47">
        <f>SUM(D6:M6)</f>
        <v>70017527</v>
      </c>
      <c r="O6" s="48">
        <f t="shared" si="1"/>
        <v>378.12973623952303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462887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462887</v>
      </c>
      <c r="O7" s="48">
        <f t="shared" si="1"/>
        <v>2.4998217834615053</v>
      </c>
      <c r="P7" s="9"/>
    </row>
    <row r="8" spans="1:133">
      <c r="A8" s="12"/>
      <c r="B8" s="25">
        <v>312.3</v>
      </c>
      <c r="C8" s="20" t="s">
        <v>113</v>
      </c>
      <c r="D8" s="47">
        <v>0</v>
      </c>
      <c r="E8" s="47">
        <v>0</v>
      </c>
      <c r="F8" s="47">
        <v>811165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811165</v>
      </c>
      <c r="O8" s="48">
        <f t="shared" si="1"/>
        <v>4.380697528730666</v>
      </c>
      <c r="P8" s="9"/>
    </row>
    <row r="9" spans="1:133">
      <c r="A9" s="12"/>
      <c r="B9" s="25">
        <v>312.41000000000003</v>
      </c>
      <c r="C9" s="20" t="s">
        <v>114</v>
      </c>
      <c r="D9" s="47">
        <v>0</v>
      </c>
      <c r="E9" s="47">
        <v>3774068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3774068</v>
      </c>
      <c r="O9" s="48">
        <f t="shared" si="1"/>
        <v>20.381858636481464</v>
      </c>
      <c r="P9" s="9"/>
    </row>
    <row r="10" spans="1:133">
      <c r="A10" s="12"/>
      <c r="B10" s="25">
        <v>312.60000000000002</v>
      </c>
      <c r="C10" s="20" t="s">
        <v>12</v>
      </c>
      <c r="D10" s="47">
        <v>0</v>
      </c>
      <c r="E10" s="47">
        <v>0</v>
      </c>
      <c r="F10" s="47">
        <v>0</v>
      </c>
      <c r="G10" s="47">
        <v>14963036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14963036</v>
      </c>
      <c r="O10" s="48">
        <f t="shared" si="1"/>
        <v>80.807893372504964</v>
      </c>
      <c r="P10" s="9"/>
    </row>
    <row r="11" spans="1:133">
      <c r="A11" s="12"/>
      <c r="B11" s="25">
        <v>314.10000000000002</v>
      </c>
      <c r="C11" s="20" t="s">
        <v>13</v>
      </c>
      <c r="D11" s="47">
        <v>2825032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2825032</v>
      </c>
      <c r="O11" s="48">
        <f t="shared" si="1"/>
        <v>15.25658861142314</v>
      </c>
      <c r="P11" s="9"/>
    </row>
    <row r="12" spans="1:133">
      <c r="A12" s="12"/>
      <c r="B12" s="25">
        <v>315</v>
      </c>
      <c r="C12" s="20" t="s">
        <v>14</v>
      </c>
      <c r="D12" s="47">
        <v>6984056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6984056</v>
      </c>
      <c r="O12" s="48">
        <f t="shared" si="1"/>
        <v>37.717402574958953</v>
      </c>
      <c r="P12" s="9"/>
    </row>
    <row r="13" spans="1:133">
      <c r="A13" s="12"/>
      <c r="B13" s="25">
        <v>319</v>
      </c>
      <c r="C13" s="20" t="s">
        <v>15</v>
      </c>
      <c r="D13" s="47">
        <v>0</v>
      </c>
      <c r="E13" s="47">
        <v>62119</v>
      </c>
      <c r="F13" s="47">
        <v>138081</v>
      </c>
      <c r="G13" s="47">
        <v>327320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41732</v>
      </c>
      <c r="N13" s="47">
        <f t="shared" si="2"/>
        <v>569252</v>
      </c>
      <c r="O13" s="48">
        <f t="shared" si="1"/>
        <v>3.0742460900371555</v>
      </c>
      <c r="P13" s="9"/>
    </row>
    <row r="14" spans="1:133" ht="15.75">
      <c r="A14" s="29" t="s">
        <v>140</v>
      </c>
      <c r="B14" s="30"/>
      <c r="C14" s="31"/>
      <c r="D14" s="32">
        <f t="shared" ref="D14:M14" si="3">SUM(D15:D17)</f>
        <v>0</v>
      </c>
      <c r="E14" s="32">
        <f t="shared" si="3"/>
        <v>2029471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1214945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19" si="4">SUM(D14:M14)</f>
        <v>3244416</v>
      </c>
      <c r="O14" s="46">
        <f t="shared" si="1"/>
        <v>17.521472392638035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2002712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2002712</v>
      </c>
      <c r="O15" s="48">
        <f t="shared" si="1"/>
        <v>10.815648492180074</v>
      </c>
      <c r="P15" s="9"/>
    </row>
    <row r="16" spans="1:133">
      <c r="A16" s="12"/>
      <c r="B16" s="25">
        <v>323.7</v>
      </c>
      <c r="C16" s="20" t="s">
        <v>17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1214945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1214945</v>
      </c>
      <c r="O16" s="48">
        <f t="shared" si="1"/>
        <v>6.5613118897433678</v>
      </c>
      <c r="P16" s="9"/>
    </row>
    <row r="17" spans="1:16">
      <c r="A17" s="12"/>
      <c r="B17" s="25">
        <v>323.89999999999998</v>
      </c>
      <c r="C17" s="20" t="s">
        <v>141</v>
      </c>
      <c r="D17" s="47">
        <v>0</v>
      </c>
      <c r="E17" s="47">
        <v>26759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26759</v>
      </c>
      <c r="O17" s="48">
        <f t="shared" si="1"/>
        <v>0.14451201071459432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SUM(D19:D42)</f>
        <v>15505011</v>
      </c>
      <c r="E18" s="32">
        <f t="shared" si="5"/>
        <v>4329780</v>
      </c>
      <c r="F18" s="32">
        <f t="shared" si="5"/>
        <v>780411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20615202</v>
      </c>
      <c r="O18" s="46">
        <f t="shared" si="1"/>
        <v>111.33242244880324</v>
      </c>
      <c r="P18" s="10"/>
    </row>
    <row r="19" spans="1:16">
      <c r="A19" s="12"/>
      <c r="B19" s="25">
        <v>331.2</v>
      </c>
      <c r="C19" s="20" t="s">
        <v>20</v>
      </c>
      <c r="D19" s="47">
        <v>436977</v>
      </c>
      <c r="E19" s="47">
        <v>237601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674578</v>
      </c>
      <c r="O19" s="48">
        <f t="shared" si="1"/>
        <v>3.6430592759008036</v>
      </c>
      <c r="P19" s="9"/>
    </row>
    <row r="20" spans="1:16">
      <c r="A20" s="12"/>
      <c r="B20" s="25">
        <v>331.62</v>
      </c>
      <c r="C20" s="20" t="s">
        <v>24</v>
      </c>
      <c r="D20" s="47">
        <v>15628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5" si="6">SUM(D20:M20)</f>
        <v>15628</v>
      </c>
      <c r="O20" s="48">
        <f t="shared" si="1"/>
        <v>8.4399032230190962E-2</v>
      </c>
      <c r="P20" s="9"/>
    </row>
    <row r="21" spans="1:16">
      <c r="A21" s="12"/>
      <c r="B21" s="25">
        <v>331.65</v>
      </c>
      <c r="C21" s="20" t="s">
        <v>25</v>
      </c>
      <c r="D21" s="47">
        <v>0</v>
      </c>
      <c r="E21" s="47">
        <v>181470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181470</v>
      </c>
      <c r="O21" s="48">
        <f t="shared" si="1"/>
        <v>0.98002894668625251</v>
      </c>
      <c r="P21" s="9"/>
    </row>
    <row r="22" spans="1:16">
      <c r="A22" s="12"/>
      <c r="B22" s="25">
        <v>331.69</v>
      </c>
      <c r="C22" s="20" t="s">
        <v>142</v>
      </c>
      <c r="D22" s="47">
        <v>4061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4061</v>
      </c>
      <c r="O22" s="48">
        <f t="shared" si="1"/>
        <v>2.193143523719001E-2</v>
      </c>
      <c r="P22" s="9"/>
    </row>
    <row r="23" spans="1:16">
      <c r="A23" s="12"/>
      <c r="B23" s="25">
        <v>331.7</v>
      </c>
      <c r="C23" s="20" t="s">
        <v>118</v>
      </c>
      <c r="D23" s="47">
        <v>0</v>
      </c>
      <c r="E23" s="47">
        <v>77671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77671</v>
      </c>
      <c r="O23" s="48">
        <f t="shared" si="1"/>
        <v>0.41946232610386242</v>
      </c>
      <c r="P23" s="9"/>
    </row>
    <row r="24" spans="1:16">
      <c r="A24" s="12"/>
      <c r="B24" s="25">
        <v>334.1</v>
      </c>
      <c r="C24" s="20" t="s">
        <v>143</v>
      </c>
      <c r="D24" s="47">
        <v>25460</v>
      </c>
      <c r="E24" s="47">
        <v>6542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32002</v>
      </c>
      <c r="O24" s="48">
        <f t="shared" si="1"/>
        <v>0.17282683833059709</v>
      </c>
      <c r="P24" s="9"/>
    </row>
    <row r="25" spans="1:16">
      <c r="A25" s="12"/>
      <c r="B25" s="25">
        <v>334.2</v>
      </c>
      <c r="C25" s="20" t="s">
        <v>23</v>
      </c>
      <c r="D25" s="47">
        <v>15998</v>
      </c>
      <c r="E25" s="47">
        <v>31157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47155</v>
      </c>
      <c r="O25" s="48">
        <f t="shared" si="1"/>
        <v>0.25466063250669663</v>
      </c>
      <c r="P25" s="9"/>
    </row>
    <row r="26" spans="1:16">
      <c r="A26" s="12"/>
      <c r="B26" s="25">
        <v>334.41</v>
      </c>
      <c r="C26" s="20" t="s">
        <v>27</v>
      </c>
      <c r="D26" s="47">
        <v>0</v>
      </c>
      <c r="E26" s="47">
        <v>42299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0" si="7">SUM(D26:M26)</f>
        <v>42299</v>
      </c>
      <c r="O26" s="48">
        <f t="shared" si="1"/>
        <v>0.22843579884213255</v>
      </c>
      <c r="P26" s="9"/>
    </row>
    <row r="27" spans="1:16">
      <c r="A27" s="12"/>
      <c r="B27" s="25">
        <v>334.49</v>
      </c>
      <c r="C27" s="20" t="s">
        <v>28</v>
      </c>
      <c r="D27" s="47">
        <v>0</v>
      </c>
      <c r="E27" s="47">
        <v>109961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7"/>
        <v>109961</v>
      </c>
      <c r="O27" s="48">
        <f t="shared" si="1"/>
        <v>0.59384450877041395</v>
      </c>
      <c r="P27" s="9"/>
    </row>
    <row r="28" spans="1:16">
      <c r="A28" s="12"/>
      <c r="B28" s="25">
        <v>334.5</v>
      </c>
      <c r="C28" s="20" t="s">
        <v>144</v>
      </c>
      <c r="D28" s="47">
        <v>0</v>
      </c>
      <c r="E28" s="47">
        <v>1204366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1204366</v>
      </c>
      <c r="O28" s="48">
        <f t="shared" si="1"/>
        <v>6.5041799879028774</v>
      </c>
      <c r="P28" s="9"/>
    </row>
    <row r="29" spans="1:16">
      <c r="A29" s="12"/>
      <c r="B29" s="25">
        <v>334.69</v>
      </c>
      <c r="C29" s="20" t="s">
        <v>29</v>
      </c>
      <c r="D29" s="47">
        <v>0</v>
      </c>
      <c r="E29" s="47">
        <v>11791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11791</v>
      </c>
      <c r="O29" s="48">
        <f t="shared" si="1"/>
        <v>6.3677309254298806E-2</v>
      </c>
      <c r="P29" s="9"/>
    </row>
    <row r="30" spans="1:16">
      <c r="A30" s="12"/>
      <c r="B30" s="25">
        <v>334.7</v>
      </c>
      <c r="C30" s="20" t="s">
        <v>30</v>
      </c>
      <c r="D30" s="47">
        <v>201793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201793</v>
      </c>
      <c r="O30" s="48">
        <f t="shared" si="1"/>
        <v>1.0897833318931998</v>
      </c>
      <c r="P30" s="9"/>
    </row>
    <row r="31" spans="1:16">
      <c r="A31" s="12"/>
      <c r="B31" s="25">
        <v>334.9</v>
      </c>
      <c r="C31" s="20" t="s">
        <v>31</v>
      </c>
      <c r="D31" s="47">
        <v>0</v>
      </c>
      <c r="E31" s="47">
        <v>15266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15266</v>
      </c>
      <c r="O31" s="48">
        <f t="shared" si="1"/>
        <v>8.2444050807914976E-2</v>
      </c>
      <c r="P31" s="9"/>
    </row>
    <row r="32" spans="1:16">
      <c r="A32" s="12"/>
      <c r="B32" s="25">
        <v>335.12</v>
      </c>
      <c r="C32" s="20" t="s">
        <v>32</v>
      </c>
      <c r="D32" s="47">
        <v>3980390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3980390</v>
      </c>
      <c r="O32" s="48">
        <f t="shared" si="1"/>
        <v>21.49610083815778</v>
      </c>
      <c r="P32" s="9"/>
    </row>
    <row r="33" spans="1:16">
      <c r="A33" s="12"/>
      <c r="B33" s="25">
        <v>335.13</v>
      </c>
      <c r="C33" s="20" t="s">
        <v>33</v>
      </c>
      <c r="D33" s="47">
        <v>43695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43695</v>
      </c>
      <c r="O33" s="48">
        <f t="shared" si="1"/>
        <v>0.23597489847057807</v>
      </c>
      <c r="P33" s="9"/>
    </row>
    <row r="34" spans="1:16">
      <c r="A34" s="12"/>
      <c r="B34" s="25">
        <v>335.14</v>
      </c>
      <c r="C34" s="20" t="s">
        <v>34</v>
      </c>
      <c r="D34" s="47">
        <v>0</v>
      </c>
      <c r="E34" s="47">
        <v>22882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22882</v>
      </c>
      <c r="O34" s="48">
        <f t="shared" si="1"/>
        <v>0.12357426769204183</v>
      </c>
      <c r="P34" s="9"/>
    </row>
    <row r="35" spans="1:16">
      <c r="A35" s="12"/>
      <c r="B35" s="25">
        <v>335.15</v>
      </c>
      <c r="C35" s="20" t="s">
        <v>35</v>
      </c>
      <c r="D35" s="47">
        <v>43941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43941</v>
      </c>
      <c r="O35" s="48">
        <f t="shared" si="1"/>
        <v>0.2373034217575391</v>
      </c>
      <c r="P35" s="9"/>
    </row>
    <row r="36" spans="1:16">
      <c r="A36" s="12"/>
      <c r="B36" s="25">
        <v>335.16</v>
      </c>
      <c r="C36" s="20" t="s">
        <v>36</v>
      </c>
      <c r="D36" s="47">
        <v>223250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223250</v>
      </c>
      <c r="O36" s="48">
        <f t="shared" si="1"/>
        <v>1.2056618854229673</v>
      </c>
      <c r="P36" s="9"/>
    </row>
    <row r="37" spans="1:16">
      <c r="A37" s="12"/>
      <c r="B37" s="25">
        <v>335.18</v>
      </c>
      <c r="C37" s="20" t="s">
        <v>37</v>
      </c>
      <c r="D37" s="47">
        <v>9224061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9224061</v>
      </c>
      <c r="O37" s="48">
        <f t="shared" ref="O37:O68" si="8">(N37/O$84)</f>
        <v>49.814552190443273</v>
      </c>
      <c r="P37" s="9"/>
    </row>
    <row r="38" spans="1:16">
      <c r="A38" s="12"/>
      <c r="B38" s="25">
        <v>335.21</v>
      </c>
      <c r="C38" s="20" t="s">
        <v>38</v>
      </c>
      <c r="D38" s="47">
        <v>0</v>
      </c>
      <c r="E38" s="47">
        <v>18772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18772</v>
      </c>
      <c r="O38" s="48">
        <f t="shared" si="8"/>
        <v>0.1013782078976929</v>
      </c>
      <c r="P38" s="9"/>
    </row>
    <row r="39" spans="1:16">
      <c r="A39" s="12"/>
      <c r="B39" s="25">
        <v>335.42</v>
      </c>
      <c r="C39" s="20" t="s">
        <v>145</v>
      </c>
      <c r="D39" s="47">
        <v>0</v>
      </c>
      <c r="E39" s="47">
        <v>1791067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1791067</v>
      </c>
      <c r="O39" s="48">
        <f t="shared" si="8"/>
        <v>9.6726594227944354</v>
      </c>
      <c r="P39" s="9"/>
    </row>
    <row r="40" spans="1:16">
      <c r="A40" s="12"/>
      <c r="B40" s="25">
        <v>335.49</v>
      </c>
      <c r="C40" s="20" t="s">
        <v>40</v>
      </c>
      <c r="D40" s="47">
        <v>0</v>
      </c>
      <c r="E40" s="47">
        <v>128935</v>
      </c>
      <c r="F40" s="47">
        <v>780411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909346</v>
      </c>
      <c r="O40" s="48">
        <f t="shared" si="8"/>
        <v>4.9109241337596128</v>
      </c>
      <c r="P40" s="9"/>
    </row>
    <row r="41" spans="1:16">
      <c r="A41" s="12"/>
      <c r="B41" s="25">
        <v>337.2</v>
      </c>
      <c r="C41" s="20" t="s">
        <v>42</v>
      </c>
      <c r="D41" s="47">
        <v>0</v>
      </c>
      <c r="E41" s="47">
        <v>450000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450000</v>
      </c>
      <c r="O41" s="48">
        <f t="shared" si="8"/>
        <v>2.4302255249287135</v>
      </c>
      <c r="P41" s="9"/>
    </row>
    <row r="42" spans="1:16">
      <c r="A42" s="12"/>
      <c r="B42" s="25">
        <v>339</v>
      </c>
      <c r="C42" s="20" t="s">
        <v>43</v>
      </c>
      <c r="D42" s="47">
        <v>1289757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1289757</v>
      </c>
      <c r="O42" s="48">
        <f t="shared" si="8"/>
        <v>6.9653341830121835</v>
      </c>
      <c r="P42" s="9"/>
    </row>
    <row r="43" spans="1:16" ht="15.75">
      <c r="A43" s="29" t="s">
        <v>48</v>
      </c>
      <c r="B43" s="30"/>
      <c r="C43" s="31"/>
      <c r="D43" s="32">
        <f t="shared" ref="D43:M43" si="9">SUM(D44:D56)</f>
        <v>2714666</v>
      </c>
      <c r="E43" s="32">
        <f t="shared" si="9"/>
        <v>13535698</v>
      </c>
      <c r="F43" s="32">
        <f t="shared" si="9"/>
        <v>907</v>
      </c>
      <c r="G43" s="32">
        <f t="shared" si="9"/>
        <v>0</v>
      </c>
      <c r="H43" s="32">
        <f t="shared" si="9"/>
        <v>0</v>
      </c>
      <c r="I43" s="32">
        <f t="shared" si="9"/>
        <v>18157061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299605</v>
      </c>
      <c r="N43" s="32">
        <f>SUM(D43:M43)</f>
        <v>34707937</v>
      </c>
      <c r="O43" s="46">
        <f t="shared" si="8"/>
        <v>187.44025425559491</v>
      </c>
      <c r="P43" s="10"/>
    </row>
    <row r="44" spans="1:16">
      <c r="A44" s="12"/>
      <c r="B44" s="25">
        <v>341.1</v>
      </c>
      <c r="C44" s="20" t="s">
        <v>51</v>
      </c>
      <c r="D44" s="47">
        <v>13547</v>
      </c>
      <c r="E44" s="47">
        <v>358902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372449</v>
      </c>
      <c r="O44" s="48">
        <f t="shared" si="8"/>
        <v>2.0114112589648321</v>
      </c>
      <c r="P44" s="9"/>
    </row>
    <row r="45" spans="1:16">
      <c r="A45" s="12"/>
      <c r="B45" s="25">
        <v>341.52</v>
      </c>
      <c r="C45" s="20" t="s">
        <v>53</v>
      </c>
      <c r="D45" s="47">
        <v>0</v>
      </c>
      <c r="E45" s="47">
        <v>335549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56" si="10">SUM(D45:M45)</f>
        <v>335549</v>
      </c>
      <c r="O45" s="48">
        <f t="shared" si="8"/>
        <v>1.8121327659206774</v>
      </c>
      <c r="P45" s="9"/>
    </row>
    <row r="46" spans="1:16">
      <c r="A46" s="12"/>
      <c r="B46" s="25">
        <v>341.56</v>
      </c>
      <c r="C46" s="20" t="s">
        <v>54</v>
      </c>
      <c r="D46" s="47">
        <v>0</v>
      </c>
      <c r="E46" s="47">
        <v>65282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65282</v>
      </c>
      <c r="O46" s="48">
        <f t="shared" si="8"/>
        <v>0.35255551715199168</v>
      </c>
      <c r="P46" s="9"/>
    </row>
    <row r="47" spans="1:16">
      <c r="A47" s="12"/>
      <c r="B47" s="25">
        <v>341.8</v>
      </c>
      <c r="C47" s="20" t="s">
        <v>55</v>
      </c>
      <c r="D47" s="47">
        <v>0</v>
      </c>
      <c r="E47" s="47">
        <v>4919904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4919904</v>
      </c>
      <c r="O47" s="48">
        <f t="shared" si="8"/>
        <v>26.569947291108615</v>
      </c>
      <c r="P47" s="9"/>
    </row>
    <row r="48" spans="1:16">
      <c r="A48" s="12"/>
      <c r="B48" s="25">
        <v>341.9</v>
      </c>
      <c r="C48" s="20" t="s">
        <v>56</v>
      </c>
      <c r="D48" s="47">
        <v>0</v>
      </c>
      <c r="E48" s="47">
        <v>740193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740193</v>
      </c>
      <c r="O48" s="48">
        <f t="shared" si="8"/>
        <v>3.9974131599412424</v>
      </c>
      <c r="P48" s="9"/>
    </row>
    <row r="49" spans="1:16">
      <c r="A49" s="12"/>
      <c r="B49" s="25">
        <v>342.6</v>
      </c>
      <c r="C49" s="20" t="s">
        <v>58</v>
      </c>
      <c r="D49" s="47">
        <v>2600398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2600398</v>
      </c>
      <c r="O49" s="48">
        <f t="shared" si="8"/>
        <v>14.043452432385726</v>
      </c>
      <c r="P49" s="9"/>
    </row>
    <row r="50" spans="1:16">
      <c r="A50" s="12"/>
      <c r="B50" s="25">
        <v>342.9</v>
      </c>
      <c r="C50" s="20" t="s">
        <v>59</v>
      </c>
      <c r="D50" s="47">
        <v>0</v>
      </c>
      <c r="E50" s="47">
        <v>1111748</v>
      </c>
      <c r="F50" s="47">
        <v>0</v>
      </c>
      <c r="G50" s="47">
        <v>0</v>
      </c>
      <c r="H50" s="47">
        <v>0</v>
      </c>
      <c r="I50" s="47">
        <v>428433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1540181</v>
      </c>
      <c r="O50" s="48">
        <f t="shared" si="8"/>
        <v>8.3177492871338465</v>
      </c>
      <c r="P50" s="9"/>
    </row>
    <row r="51" spans="1:16">
      <c r="A51" s="12"/>
      <c r="B51" s="25">
        <v>343.4</v>
      </c>
      <c r="C51" s="20" t="s">
        <v>60</v>
      </c>
      <c r="D51" s="47">
        <v>24573</v>
      </c>
      <c r="E51" s="47">
        <v>0</v>
      </c>
      <c r="F51" s="47">
        <v>0</v>
      </c>
      <c r="G51" s="47">
        <v>0</v>
      </c>
      <c r="H51" s="47">
        <v>0</v>
      </c>
      <c r="I51" s="47">
        <v>17728628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17753201</v>
      </c>
      <c r="O51" s="48">
        <f t="shared" si="8"/>
        <v>95.876182709755469</v>
      </c>
      <c r="P51" s="9"/>
    </row>
    <row r="52" spans="1:16">
      <c r="A52" s="12"/>
      <c r="B52" s="25">
        <v>345.1</v>
      </c>
      <c r="C52" s="20" t="s">
        <v>146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299605</v>
      </c>
      <c r="N52" s="47">
        <f t="shared" si="10"/>
        <v>299605</v>
      </c>
      <c r="O52" s="48">
        <f t="shared" si="8"/>
        <v>1.6180171519917048</v>
      </c>
      <c r="P52" s="9"/>
    </row>
    <row r="53" spans="1:16">
      <c r="A53" s="12"/>
      <c r="B53" s="25">
        <v>346.4</v>
      </c>
      <c r="C53" s="20" t="s">
        <v>61</v>
      </c>
      <c r="D53" s="47">
        <v>76148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76148</v>
      </c>
      <c r="O53" s="48">
        <f t="shared" si="8"/>
        <v>0.41123736282727036</v>
      </c>
      <c r="P53" s="9"/>
    </row>
    <row r="54" spans="1:16">
      <c r="A54" s="12"/>
      <c r="B54" s="25">
        <v>346.9</v>
      </c>
      <c r="C54" s="20" t="s">
        <v>62</v>
      </c>
      <c r="D54" s="47">
        <v>0</v>
      </c>
      <c r="E54" s="47">
        <v>13461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13461</v>
      </c>
      <c r="O54" s="48">
        <f t="shared" si="8"/>
        <v>7.2696146202367584E-2</v>
      </c>
      <c r="P54" s="9"/>
    </row>
    <row r="55" spans="1:16">
      <c r="A55" s="12"/>
      <c r="B55" s="25">
        <v>347.9</v>
      </c>
      <c r="C55" s="20" t="s">
        <v>63</v>
      </c>
      <c r="D55" s="47">
        <v>0</v>
      </c>
      <c r="E55" s="47">
        <v>3208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3208</v>
      </c>
      <c r="O55" s="48">
        <f t="shared" si="8"/>
        <v>1.7324807742158471E-2</v>
      </c>
      <c r="P55" s="9"/>
    </row>
    <row r="56" spans="1:16">
      <c r="A56" s="12"/>
      <c r="B56" s="25">
        <v>349</v>
      </c>
      <c r="C56" s="20" t="s">
        <v>1</v>
      </c>
      <c r="D56" s="47">
        <v>0</v>
      </c>
      <c r="E56" s="47">
        <v>5987451</v>
      </c>
      <c r="F56" s="47">
        <v>907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5988358</v>
      </c>
      <c r="O56" s="48">
        <f t="shared" si="8"/>
        <v>32.340134364469023</v>
      </c>
      <c r="P56" s="9"/>
    </row>
    <row r="57" spans="1:16" ht="15.75">
      <c r="A57" s="29" t="s">
        <v>49</v>
      </c>
      <c r="B57" s="30"/>
      <c r="C57" s="31"/>
      <c r="D57" s="32">
        <f t="shared" ref="D57:M57" si="11">SUM(D58:D63)</f>
        <v>37869</v>
      </c>
      <c r="E57" s="32">
        <f t="shared" si="11"/>
        <v>1107210</v>
      </c>
      <c r="F57" s="32">
        <f t="shared" si="11"/>
        <v>0</v>
      </c>
      <c r="G57" s="32">
        <f t="shared" si="11"/>
        <v>0</v>
      </c>
      <c r="H57" s="32">
        <f t="shared" si="11"/>
        <v>0</v>
      </c>
      <c r="I57" s="32">
        <f t="shared" si="11"/>
        <v>0</v>
      </c>
      <c r="J57" s="32">
        <f t="shared" si="11"/>
        <v>0</v>
      </c>
      <c r="K57" s="32">
        <f t="shared" si="11"/>
        <v>0</v>
      </c>
      <c r="L57" s="32">
        <f t="shared" si="11"/>
        <v>0</v>
      </c>
      <c r="M57" s="32">
        <f t="shared" si="11"/>
        <v>0</v>
      </c>
      <c r="N57" s="32">
        <f t="shared" ref="N57:N65" si="12">SUM(D57:M57)</f>
        <v>1145079</v>
      </c>
      <c r="O57" s="46">
        <f t="shared" si="8"/>
        <v>6.1840004752441029</v>
      </c>
      <c r="P57" s="10"/>
    </row>
    <row r="58" spans="1:16">
      <c r="A58" s="13"/>
      <c r="B58" s="40">
        <v>351.1</v>
      </c>
      <c r="C58" s="21" t="s">
        <v>84</v>
      </c>
      <c r="D58" s="47">
        <v>0</v>
      </c>
      <c r="E58" s="47">
        <v>58920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2"/>
        <v>58920</v>
      </c>
      <c r="O58" s="48">
        <f t="shared" si="8"/>
        <v>0.3181975287306662</v>
      </c>
      <c r="P58" s="9"/>
    </row>
    <row r="59" spans="1:16">
      <c r="A59" s="13"/>
      <c r="B59" s="40">
        <v>351.3</v>
      </c>
      <c r="C59" s="21" t="s">
        <v>130</v>
      </c>
      <c r="D59" s="47">
        <v>0</v>
      </c>
      <c r="E59" s="47">
        <v>15855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2"/>
        <v>15855</v>
      </c>
      <c r="O59" s="48">
        <f t="shared" si="8"/>
        <v>8.5624945994988336E-2</v>
      </c>
      <c r="P59" s="9"/>
    </row>
    <row r="60" spans="1:16">
      <c r="A60" s="13"/>
      <c r="B60" s="40">
        <v>351.4</v>
      </c>
      <c r="C60" s="21" t="s">
        <v>86</v>
      </c>
      <c r="D60" s="47">
        <v>832</v>
      </c>
      <c r="E60" s="47">
        <v>240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2"/>
        <v>1072</v>
      </c>
      <c r="O60" s="48">
        <f t="shared" si="8"/>
        <v>5.7893372504968458E-3</v>
      </c>
      <c r="P60" s="9"/>
    </row>
    <row r="61" spans="1:16">
      <c r="A61" s="13"/>
      <c r="B61" s="40">
        <v>351.5</v>
      </c>
      <c r="C61" s="21" t="s">
        <v>147</v>
      </c>
      <c r="D61" s="47">
        <v>0</v>
      </c>
      <c r="E61" s="47">
        <v>31874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2"/>
        <v>31874</v>
      </c>
      <c r="O61" s="48">
        <f t="shared" si="8"/>
        <v>0.17213557418128403</v>
      </c>
      <c r="P61" s="9"/>
    </row>
    <row r="62" spans="1:16">
      <c r="A62" s="13"/>
      <c r="B62" s="40">
        <v>352</v>
      </c>
      <c r="C62" s="21" t="s">
        <v>88</v>
      </c>
      <c r="D62" s="47">
        <v>0</v>
      </c>
      <c r="E62" s="47">
        <v>83295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2"/>
        <v>83295</v>
      </c>
      <c r="O62" s="48">
        <f t="shared" si="8"/>
        <v>0.44983474466430484</v>
      </c>
      <c r="P62" s="9"/>
    </row>
    <row r="63" spans="1:16">
      <c r="A63" s="13"/>
      <c r="B63" s="40">
        <v>359</v>
      </c>
      <c r="C63" s="21" t="s">
        <v>90</v>
      </c>
      <c r="D63" s="47">
        <v>37037</v>
      </c>
      <c r="E63" s="47">
        <v>917026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2"/>
        <v>954063</v>
      </c>
      <c r="O63" s="48">
        <f t="shared" si="8"/>
        <v>5.1524183444223626</v>
      </c>
      <c r="P63" s="9"/>
    </row>
    <row r="64" spans="1:16" ht="15.75">
      <c r="A64" s="29" t="s">
        <v>4</v>
      </c>
      <c r="B64" s="30"/>
      <c r="C64" s="31"/>
      <c r="D64" s="32">
        <f t="shared" ref="D64:M64" si="13">SUM(D65:D74)</f>
        <v>4550652</v>
      </c>
      <c r="E64" s="32">
        <f t="shared" si="13"/>
        <v>3159647</v>
      </c>
      <c r="F64" s="32">
        <f t="shared" si="13"/>
        <v>19849</v>
      </c>
      <c r="G64" s="32">
        <f t="shared" si="13"/>
        <v>9404278</v>
      </c>
      <c r="H64" s="32">
        <f t="shared" si="13"/>
        <v>0</v>
      </c>
      <c r="I64" s="32">
        <f t="shared" si="13"/>
        <v>1778231</v>
      </c>
      <c r="J64" s="32">
        <f t="shared" si="13"/>
        <v>0</v>
      </c>
      <c r="K64" s="32">
        <f t="shared" si="13"/>
        <v>0</v>
      </c>
      <c r="L64" s="32">
        <f t="shared" si="13"/>
        <v>0</v>
      </c>
      <c r="M64" s="32">
        <f t="shared" si="13"/>
        <v>68347</v>
      </c>
      <c r="N64" s="32">
        <f t="shared" si="12"/>
        <v>18981004</v>
      </c>
      <c r="O64" s="46">
        <f t="shared" si="8"/>
        <v>102.5069342434978</v>
      </c>
      <c r="P64" s="10"/>
    </row>
    <row r="65" spans="1:16">
      <c r="A65" s="12"/>
      <c r="B65" s="25">
        <v>361.1</v>
      </c>
      <c r="C65" s="20" t="s">
        <v>91</v>
      </c>
      <c r="D65" s="47">
        <v>630969</v>
      </c>
      <c r="E65" s="47">
        <v>941641</v>
      </c>
      <c r="F65" s="47">
        <v>19849</v>
      </c>
      <c r="G65" s="47">
        <v>750675</v>
      </c>
      <c r="H65" s="47">
        <v>0</v>
      </c>
      <c r="I65" s="47">
        <v>512774</v>
      </c>
      <c r="J65" s="47">
        <v>0</v>
      </c>
      <c r="K65" s="47">
        <v>0</v>
      </c>
      <c r="L65" s="47">
        <v>0</v>
      </c>
      <c r="M65" s="47">
        <v>68347</v>
      </c>
      <c r="N65" s="47">
        <f t="shared" si="12"/>
        <v>2924255</v>
      </c>
      <c r="O65" s="48">
        <f t="shared" si="8"/>
        <v>15.792442538667588</v>
      </c>
      <c r="P65" s="9"/>
    </row>
    <row r="66" spans="1:16">
      <c r="A66" s="12"/>
      <c r="B66" s="25">
        <v>362</v>
      </c>
      <c r="C66" s="20" t="s">
        <v>92</v>
      </c>
      <c r="D66" s="47">
        <v>101667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ref="N66:N74" si="14">SUM(D66:M66)</f>
        <v>101667</v>
      </c>
      <c r="O66" s="48">
        <f t="shared" si="8"/>
        <v>0.5490527520953945</v>
      </c>
      <c r="P66" s="9"/>
    </row>
    <row r="67" spans="1:16">
      <c r="A67" s="12"/>
      <c r="B67" s="25">
        <v>363.11</v>
      </c>
      <c r="C67" s="20" t="s">
        <v>148</v>
      </c>
      <c r="D67" s="47">
        <v>0</v>
      </c>
      <c r="E67" s="47">
        <v>0</v>
      </c>
      <c r="F67" s="47">
        <v>0</v>
      </c>
      <c r="G67" s="47">
        <v>5610434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4"/>
        <v>5610434</v>
      </c>
      <c r="O67" s="48">
        <f t="shared" si="8"/>
        <v>30.299155361617558</v>
      </c>
      <c r="P67" s="9"/>
    </row>
    <row r="68" spans="1:16">
      <c r="A68" s="12"/>
      <c r="B68" s="25">
        <v>363.12</v>
      </c>
      <c r="C68" s="20" t="s">
        <v>149</v>
      </c>
      <c r="D68" s="47">
        <v>0</v>
      </c>
      <c r="E68" s="47">
        <v>18336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4"/>
        <v>18336</v>
      </c>
      <c r="O68" s="48">
        <f t="shared" si="8"/>
        <v>9.9023589389095307E-2</v>
      </c>
      <c r="P68" s="9"/>
    </row>
    <row r="69" spans="1:16">
      <c r="A69" s="12"/>
      <c r="B69" s="25">
        <v>363.24</v>
      </c>
      <c r="C69" s="20" t="s">
        <v>150</v>
      </c>
      <c r="D69" s="47">
        <v>0</v>
      </c>
      <c r="E69" s="47">
        <v>0</v>
      </c>
      <c r="F69" s="47">
        <v>0</v>
      </c>
      <c r="G69" s="47">
        <v>2941840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4"/>
        <v>2941840</v>
      </c>
      <c r="O69" s="48">
        <f t="shared" ref="O69:O82" si="15">(N69/O$84)</f>
        <v>15.887410351680636</v>
      </c>
      <c r="P69" s="9"/>
    </row>
    <row r="70" spans="1:16">
      <c r="A70" s="12"/>
      <c r="B70" s="25">
        <v>364</v>
      </c>
      <c r="C70" s="20" t="s">
        <v>93</v>
      </c>
      <c r="D70" s="47">
        <v>18740</v>
      </c>
      <c r="E70" s="47">
        <v>43949</v>
      </c>
      <c r="F70" s="47">
        <v>0</v>
      </c>
      <c r="G70" s="47">
        <v>28375</v>
      </c>
      <c r="H70" s="47">
        <v>0</v>
      </c>
      <c r="I70" s="47">
        <v>-16839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4"/>
        <v>74225</v>
      </c>
      <c r="O70" s="48">
        <f t="shared" si="15"/>
        <v>0.40085219908407499</v>
      </c>
      <c r="P70" s="9"/>
    </row>
    <row r="71" spans="1:16">
      <c r="A71" s="12"/>
      <c r="B71" s="25">
        <v>365</v>
      </c>
      <c r="C71" s="20" t="s">
        <v>94</v>
      </c>
      <c r="D71" s="47">
        <v>20681</v>
      </c>
      <c r="E71" s="47">
        <v>37184</v>
      </c>
      <c r="F71" s="47">
        <v>0</v>
      </c>
      <c r="G71" s="47">
        <v>67280</v>
      </c>
      <c r="H71" s="47">
        <v>0</v>
      </c>
      <c r="I71" s="47">
        <v>1281638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4"/>
        <v>1406783</v>
      </c>
      <c r="O71" s="48">
        <f t="shared" si="15"/>
        <v>7.5973332325239786</v>
      </c>
      <c r="P71" s="9"/>
    </row>
    <row r="72" spans="1:16">
      <c r="A72" s="12"/>
      <c r="B72" s="25">
        <v>366</v>
      </c>
      <c r="C72" s="20" t="s">
        <v>95</v>
      </c>
      <c r="D72" s="47">
        <v>1668</v>
      </c>
      <c r="E72" s="47">
        <v>2520</v>
      </c>
      <c r="F72" s="47">
        <v>0</v>
      </c>
      <c r="G72" s="47">
        <v>0</v>
      </c>
      <c r="H72" s="47">
        <v>0</v>
      </c>
      <c r="I72" s="47">
        <v>658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4"/>
        <v>4846</v>
      </c>
      <c r="O72" s="48">
        <f t="shared" si="15"/>
        <v>2.6170828652898988E-2</v>
      </c>
      <c r="P72" s="9"/>
    </row>
    <row r="73" spans="1:16">
      <c r="A73" s="12"/>
      <c r="B73" s="25">
        <v>369.4</v>
      </c>
      <c r="C73" s="20" t="s">
        <v>151</v>
      </c>
      <c r="D73" s="47">
        <v>245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4"/>
        <v>245</v>
      </c>
      <c r="O73" s="48">
        <f t="shared" si="15"/>
        <v>1.3231227857945218E-3</v>
      </c>
      <c r="P73" s="9"/>
    </row>
    <row r="74" spans="1:16">
      <c r="A74" s="12"/>
      <c r="B74" s="25">
        <v>369.9</v>
      </c>
      <c r="C74" s="20" t="s">
        <v>96</v>
      </c>
      <c r="D74" s="47">
        <v>3776682</v>
      </c>
      <c r="E74" s="47">
        <v>2116017</v>
      </c>
      <c r="F74" s="47">
        <v>0</v>
      </c>
      <c r="G74" s="47">
        <v>5674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4"/>
        <v>5898373</v>
      </c>
      <c r="O74" s="48">
        <f t="shared" si="15"/>
        <v>31.854170267000779</v>
      </c>
      <c r="P74" s="9"/>
    </row>
    <row r="75" spans="1:16" ht="15.75">
      <c r="A75" s="29" t="s">
        <v>50</v>
      </c>
      <c r="B75" s="30"/>
      <c r="C75" s="31"/>
      <c r="D75" s="32">
        <f t="shared" ref="D75:M75" si="16">SUM(D76:D81)</f>
        <v>3378973</v>
      </c>
      <c r="E75" s="32">
        <f t="shared" si="16"/>
        <v>55121363</v>
      </c>
      <c r="F75" s="32">
        <f t="shared" si="16"/>
        <v>397237</v>
      </c>
      <c r="G75" s="32">
        <f t="shared" si="16"/>
        <v>8062120</v>
      </c>
      <c r="H75" s="32">
        <f t="shared" si="16"/>
        <v>0</v>
      </c>
      <c r="I75" s="32">
        <f t="shared" si="16"/>
        <v>166300</v>
      </c>
      <c r="J75" s="32">
        <f t="shared" si="16"/>
        <v>0</v>
      </c>
      <c r="K75" s="32">
        <f t="shared" si="16"/>
        <v>0</v>
      </c>
      <c r="L75" s="32">
        <f t="shared" si="16"/>
        <v>0</v>
      </c>
      <c r="M75" s="32">
        <f t="shared" si="16"/>
        <v>0</v>
      </c>
      <c r="N75" s="32">
        <f t="shared" ref="N75:N82" si="17">SUM(D75:M75)</f>
        <v>67125993</v>
      </c>
      <c r="O75" s="46">
        <f t="shared" si="15"/>
        <v>362.51400349952473</v>
      </c>
      <c r="P75" s="9"/>
    </row>
    <row r="76" spans="1:16">
      <c r="A76" s="12"/>
      <c r="B76" s="25">
        <v>381</v>
      </c>
      <c r="C76" s="20" t="s">
        <v>97</v>
      </c>
      <c r="D76" s="47">
        <v>1150346</v>
      </c>
      <c r="E76" s="47">
        <v>53927254</v>
      </c>
      <c r="F76" s="47">
        <v>396330</v>
      </c>
      <c r="G76" s="47">
        <v>8062120</v>
      </c>
      <c r="H76" s="47">
        <v>0</v>
      </c>
      <c r="I76" s="47">
        <v>166300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7"/>
        <v>63702350</v>
      </c>
      <c r="O76" s="48">
        <f t="shared" si="15"/>
        <v>344.02461548431694</v>
      </c>
      <c r="P76" s="9"/>
    </row>
    <row r="77" spans="1:16">
      <c r="A77" s="12"/>
      <c r="B77" s="25">
        <v>386.2</v>
      </c>
      <c r="C77" s="20" t="s">
        <v>152</v>
      </c>
      <c r="D77" s="47">
        <v>168808</v>
      </c>
      <c r="E77" s="47">
        <v>22275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7"/>
        <v>191083</v>
      </c>
      <c r="O77" s="48">
        <f t="shared" si="15"/>
        <v>1.0319439643998962</v>
      </c>
      <c r="P77" s="9"/>
    </row>
    <row r="78" spans="1:16">
      <c r="A78" s="12"/>
      <c r="B78" s="25">
        <v>386.4</v>
      </c>
      <c r="C78" s="20" t="s">
        <v>100</v>
      </c>
      <c r="D78" s="47">
        <v>0</v>
      </c>
      <c r="E78" s="47">
        <v>998736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7"/>
        <v>998736</v>
      </c>
      <c r="O78" s="48">
        <f t="shared" si="15"/>
        <v>5.3936749330337852</v>
      </c>
      <c r="P78" s="9"/>
    </row>
    <row r="79" spans="1:16">
      <c r="A79" s="12"/>
      <c r="B79" s="25">
        <v>386.6</v>
      </c>
      <c r="C79" s="20" t="s">
        <v>101</v>
      </c>
      <c r="D79" s="47">
        <v>144607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7"/>
        <v>144607</v>
      </c>
      <c r="O79" s="48">
        <f t="shared" si="15"/>
        <v>0.78095027218525881</v>
      </c>
      <c r="P79" s="9"/>
    </row>
    <row r="80" spans="1:16">
      <c r="A80" s="12"/>
      <c r="B80" s="25">
        <v>386.7</v>
      </c>
      <c r="C80" s="20" t="s">
        <v>102</v>
      </c>
      <c r="D80" s="47">
        <v>1830137</v>
      </c>
      <c r="E80" s="47">
        <v>173098</v>
      </c>
      <c r="F80" s="47">
        <v>907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7"/>
        <v>2004142</v>
      </c>
      <c r="O80" s="48">
        <f t="shared" si="15"/>
        <v>10.823371208848181</v>
      </c>
      <c r="P80" s="9"/>
    </row>
    <row r="81" spans="1:119" ht="15.75" thickBot="1">
      <c r="A81" s="12"/>
      <c r="B81" s="25">
        <v>386.8</v>
      </c>
      <c r="C81" s="20" t="s">
        <v>103</v>
      </c>
      <c r="D81" s="47">
        <v>85075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7"/>
        <v>85075</v>
      </c>
      <c r="O81" s="48">
        <f t="shared" si="15"/>
        <v>0.45944763674068956</v>
      </c>
      <c r="P81" s="9"/>
    </row>
    <row r="82" spans="1:119" ht="16.5" thickBot="1">
      <c r="A82" s="14" t="s">
        <v>65</v>
      </c>
      <c r="B82" s="23"/>
      <c r="C82" s="22"/>
      <c r="D82" s="15">
        <f t="shared" ref="D82:M82" si="18">SUM(D5,D14,D18,D43,D57,D64,D75)</f>
        <v>57731828</v>
      </c>
      <c r="E82" s="15">
        <f t="shared" si="18"/>
        <v>131801254</v>
      </c>
      <c r="F82" s="15">
        <f t="shared" si="18"/>
        <v>2147650</v>
      </c>
      <c r="G82" s="15">
        <f t="shared" si="18"/>
        <v>32756754</v>
      </c>
      <c r="H82" s="15">
        <f t="shared" si="18"/>
        <v>0</v>
      </c>
      <c r="I82" s="15">
        <f t="shared" si="18"/>
        <v>21316537</v>
      </c>
      <c r="J82" s="15">
        <f t="shared" si="18"/>
        <v>0</v>
      </c>
      <c r="K82" s="15">
        <f t="shared" si="18"/>
        <v>0</v>
      </c>
      <c r="L82" s="15">
        <f t="shared" si="18"/>
        <v>0</v>
      </c>
      <c r="M82" s="15">
        <f t="shared" si="18"/>
        <v>472631</v>
      </c>
      <c r="N82" s="15">
        <f t="shared" si="17"/>
        <v>246226654</v>
      </c>
      <c r="O82" s="38">
        <f t="shared" si="15"/>
        <v>1329.7473321524237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1"/>
      <c r="B84" s="42"/>
      <c r="C84" s="42"/>
      <c r="D84" s="43"/>
      <c r="E84" s="43"/>
      <c r="F84" s="43"/>
      <c r="G84" s="43"/>
      <c r="H84" s="43"/>
      <c r="I84" s="43"/>
      <c r="J84" s="43"/>
      <c r="K84" s="43"/>
      <c r="L84" s="49" t="s">
        <v>153</v>
      </c>
      <c r="M84" s="49"/>
      <c r="N84" s="49"/>
      <c r="O84" s="44">
        <v>185168</v>
      </c>
    </row>
    <row r="85" spans="1:119">
      <c r="A85" s="50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2"/>
    </row>
    <row r="86" spans="1:119" ht="15.75" customHeight="1" thickBot="1">
      <c r="A86" s="53" t="s">
        <v>134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5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218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104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70"/>
      <c r="M3" s="36"/>
      <c r="N3" s="37"/>
      <c r="O3" s="71" t="s">
        <v>109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10</v>
      </c>
      <c r="N4" s="35" t="s">
        <v>46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38118951</v>
      </c>
      <c r="E5" s="27">
        <f t="shared" si="0"/>
        <v>53605469</v>
      </c>
      <c r="F5" s="27">
        <f t="shared" si="0"/>
        <v>986566</v>
      </c>
      <c r="G5" s="27">
        <f t="shared" si="0"/>
        <v>15672443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99907</v>
      </c>
      <c r="N5" s="28">
        <f t="shared" ref="N5:N19" si="1">SUM(D5:M5)</f>
        <v>108483336</v>
      </c>
      <c r="O5" s="33">
        <f t="shared" ref="O5:O36" si="2">(N5/O$99)</f>
        <v>587.52700331448625</v>
      </c>
      <c r="P5" s="6"/>
    </row>
    <row r="6" spans="1:133">
      <c r="A6" s="12"/>
      <c r="B6" s="25">
        <v>311</v>
      </c>
      <c r="C6" s="20" t="s">
        <v>3</v>
      </c>
      <c r="D6" s="47">
        <v>28289885</v>
      </c>
      <c r="E6" s="47">
        <v>49221627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58464</v>
      </c>
      <c r="N6" s="47">
        <f t="shared" si="1"/>
        <v>77569976</v>
      </c>
      <c r="O6" s="48">
        <f t="shared" si="2"/>
        <v>420.10558696735342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4348342</v>
      </c>
      <c r="F7" s="47">
        <v>849370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5197712</v>
      </c>
      <c r="O7" s="48">
        <f t="shared" si="2"/>
        <v>28.149910097268258</v>
      </c>
      <c r="P7" s="9"/>
    </row>
    <row r="8" spans="1:133">
      <c r="A8" s="12"/>
      <c r="B8" s="25">
        <v>312.60000000000002</v>
      </c>
      <c r="C8" s="20" t="s">
        <v>12</v>
      </c>
      <c r="D8" s="47">
        <v>0</v>
      </c>
      <c r="E8" s="47">
        <v>0</v>
      </c>
      <c r="F8" s="47">
        <v>0</v>
      </c>
      <c r="G8" s="47">
        <v>15672443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15672443</v>
      </c>
      <c r="O8" s="48">
        <f t="shared" si="2"/>
        <v>84.879243300621738</v>
      </c>
      <c r="P8" s="9"/>
    </row>
    <row r="9" spans="1:133">
      <c r="A9" s="12"/>
      <c r="B9" s="25">
        <v>314.10000000000002</v>
      </c>
      <c r="C9" s="20" t="s">
        <v>13</v>
      </c>
      <c r="D9" s="47">
        <v>2992327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2992327</v>
      </c>
      <c r="O9" s="48">
        <f t="shared" si="2"/>
        <v>16.205925998136955</v>
      </c>
      <c r="P9" s="9"/>
    </row>
    <row r="10" spans="1:133">
      <c r="A10" s="12"/>
      <c r="B10" s="25">
        <v>315</v>
      </c>
      <c r="C10" s="20" t="s">
        <v>162</v>
      </c>
      <c r="D10" s="47">
        <v>6836739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6836739</v>
      </c>
      <c r="O10" s="48">
        <f t="shared" si="2"/>
        <v>37.026597127445243</v>
      </c>
      <c r="P10" s="9"/>
    </row>
    <row r="11" spans="1:133">
      <c r="A11" s="12"/>
      <c r="B11" s="25">
        <v>319</v>
      </c>
      <c r="C11" s="20" t="s">
        <v>15</v>
      </c>
      <c r="D11" s="47">
        <v>0</v>
      </c>
      <c r="E11" s="47">
        <v>35500</v>
      </c>
      <c r="F11" s="47">
        <v>137196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41443</v>
      </c>
      <c r="N11" s="47">
        <f t="shared" si="1"/>
        <v>214139</v>
      </c>
      <c r="O11" s="48">
        <f t="shared" si="2"/>
        <v>1.159739823660666</v>
      </c>
      <c r="P11" s="9"/>
    </row>
    <row r="12" spans="1:133" ht="15.75">
      <c r="A12" s="29" t="s">
        <v>228</v>
      </c>
      <c r="B12" s="30"/>
      <c r="C12" s="31"/>
      <c r="D12" s="32">
        <f t="shared" ref="D12:M12" si="3">SUM(D13:D16)</f>
        <v>0</v>
      </c>
      <c r="E12" s="32">
        <f t="shared" si="3"/>
        <v>3606598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1226172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4832770</v>
      </c>
      <c r="O12" s="46">
        <f t="shared" si="2"/>
        <v>26.173447282337904</v>
      </c>
      <c r="P12" s="10"/>
    </row>
    <row r="13" spans="1:133">
      <c r="A13" s="12"/>
      <c r="B13" s="25">
        <v>313.10000000000002</v>
      </c>
      <c r="C13" s="20" t="s">
        <v>163</v>
      </c>
      <c r="D13" s="47">
        <v>0</v>
      </c>
      <c r="E13" s="47">
        <v>7876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7876</v>
      </c>
      <c r="O13" s="48">
        <f t="shared" si="2"/>
        <v>4.2655055133121032E-2</v>
      </c>
      <c r="P13" s="9"/>
    </row>
    <row r="14" spans="1:133">
      <c r="A14" s="12"/>
      <c r="B14" s="25">
        <v>313.7</v>
      </c>
      <c r="C14" s="20" t="s">
        <v>17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1226172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1226172</v>
      </c>
      <c r="O14" s="48">
        <f t="shared" si="2"/>
        <v>6.640735685968675</v>
      </c>
      <c r="P14" s="9"/>
    </row>
    <row r="15" spans="1:133">
      <c r="A15" s="12"/>
      <c r="B15" s="25">
        <v>322</v>
      </c>
      <c r="C15" s="20" t="s">
        <v>0</v>
      </c>
      <c r="D15" s="47">
        <v>0</v>
      </c>
      <c r="E15" s="47">
        <v>3483575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3483575</v>
      </c>
      <c r="O15" s="48">
        <f t="shared" si="2"/>
        <v>18.866440285089144</v>
      </c>
      <c r="P15" s="9"/>
    </row>
    <row r="16" spans="1:133">
      <c r="A16" s="12"/>
      <c r="B16" s="25">
        <v>329</v>
      </c>
      <c r="C16" s="20" t="s">
        <v>219</v>
      </c>
      <c r="D16" s="47">
        <v>0</v>
      </c>
      <c r="E16" s="47">
        <v>115147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115147</v>
      </c>
      <c r="O16" s="48">
        <f t="shared" si="2"/>
        <v>0.62361625614696392</v>
      </c>
      <c r="P16" s="9"/>
    </row>
    <row r="17" spans="1:16" ht="15.75">
      <c r="A17" s="29" t="s">
        <v>21</v>
      </c>
      <c r="B17" s="30"/>
      <c r="C17" s="31"/>
      <c r="D17" s="32">
        <f t="shared" ref="D17:M17" si="4">SUM(D18:D42)</f>
        <v>16674211</v>
      </c>
      <c r="E17" s="32">
        <f t="shared" si="4"/>
        <v>4536756</v>
      </c>
      <c r="F17" s="32">
        <f t="shared" si="4"/>
        <v>829563</v>
      </c>
      <c r="G17" s="32">
        <f t="shared" si="4"/>
        <v>1948144</v>
      </c>
      <c r="H17" s="32">
        <f t="shared" si="4"/>
        <v>0</v>
      </c>
      <c r="I17" s="32">
        <f t="shared" si="4"/>
        <v>52000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1"/>
        <v>24040674</v>
      </c>
      <c r="O17" s="46">
        <f t="shared" si="2"/>
        <v>130.20013647884579</v>
      </c>
      <c r="P17" s="10"/>
    </row>
    <row r="18" spans="1:16">
      <c r="A18" s="12"/>
      <c r="B18" s="25">
        <v>331.1</v>
      </c>
      <c r="C18" s="20" t="s">
        <v>117</v>
      </c>
      <c r="D18" s="47">
        <v>0</v>
      </c>
      <c r="E18" s="47">
        <v>31005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31005</v>
      </c>
      <c r="O18" s="48">
        <f t="shared" si="2"/>
        <v>0.16791772275297329</v>
      </c>
      <c r="P18" s="9"/>
    </row>
    <row r="19" spans="1:16">
      <c r="A19" s="12"/>
      <c r="B19" s="25">
        <v>331.2</v>
      </c>
      <c r="C19" s="20" t="s">
        <v>20</v>
      </c>
      <c r="D19" s="47">
        <v>127546</v>
      </c>
      <c r="E19" s="47">
        <v>382772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510318</v>
      </c>
      <c r="O19" s="48">
        <f t="shared" si="2"/>
        <v>2.7637941119126537</v>
      </c>
      <c r="P19" s="9"/>
    </row>
    <row r="20" spans="1:16">
      <c r="A20" s="12"/>
      <c r="B20" s="25">
        <v>331.5</v>
      </c>
      <c r="C20" s="20" t="s">
        <v>22</v>
      </c>
      <c r="D20" s="47">
        <v>346639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5" si="5">SUM(D20:M20)</f>
        <v>346639</v>
      </c>
      <c r="O20" s="48">
        <f t="shared" si="2"/>
        <v>1.877336929442603</v>
      </c>
      <c r="P20" s="9"/>
    </row>
    <row r="21" spans="1:16">
      <c r="A21" s="12"/>
      <c r="B21" s="25">
        <v>331.62</v>
      </c>
      <c r="C21" s="20" t="s">
        <v>24</v>
      </c>
      <c r="D21" s="47">
        <v>13827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13827</v>
      </c>
      <c r="O21" s="48">
        <f t="shared" si="2"/>
        <v>7.4884642880353541E-2</v>
      </c>
      <c r="P21" s="9"/>
    </row>
    <row r="22" spans="1:16">
      <c r="A22" s="12"/>
      <c r="B22" s="25">
        <v>331.69</v>
      </c>
      <c r="C22" s="20" t="s">
        <v>142</v>
      </c>
      <c r="D22" s="47">
        <v>4200</v>
      </c>
      <c r="E22" s="47">
        <v>312959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317159</v>
      </c>
      <c r="O22" s="48">
        <f t="shared" si="2"/>
        <v>1.7176783431901388</v>
      </c>
      <c r="P22" s="9"/>
    </row>
    <row r="23" spans="1:16">
      <c r="A23" s="12"/>
      <c r="B23" s="25">
        <v>331.7</v>
      </c>
      <c r="C23" s="20" t="s">
        <v>118</v>
      </c>
      <c r="D23" s="47">
        <v>0</v>
      </c>
      <c r="E23" s="47">
        <v>86305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86305</v>
      </c>
      <c r="O23" s="48">
        <f t="shared" si="2"/>
        <v>0.46741296765667989</v>
      </c>
      <c r="P23" s="9"/>
    </row>
    <row r="24" spans="1:16">
      <c r="A24" s="12"/>
      <c r="B24" s="25">
        <v>334.2</v>
      </c>
      <c r="C24" s="20" t="s">
        <v>23</v>
      </c>
      <c r="D24" s="47">
        <v>538340</v>
      </c>
      <c r="E24" s="47">
        <v>155560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693900</v>
      </c>
      <c r="O24" s="48">
        <f t="shared" si="2"/>
        <v>3.7580425034119713</v>
      </c>
      <c r="P24" s="9"/>
    </row>
    <row r="25" spans="1:16">
      <c r="A25" s="12"/>
      <c r="B25" s="25">
        <v>334.31</v>
      </c>
      <c r="C25" s="20" t="s">
        <v>220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52000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52000</v>
      </c>
      <c r="O25" s="48">
        <f t="shared" si="2"/>
        <v>0.28162301509932625</v>
      </c>
      <c r="P25" s="9"/>
    </row>
    <row r="26" spans="1:16">
      <c r="A26" s="12"/>
      <c r="B26" s="25">
        <v>334.36</v>
      </c>
      <c r="C26" s="20" t="s">
        <v>26</v>
      </c>
      <c r="D26" s="47">
        <v>0</v>
      </c>
      <c r="E26" s="47">
        <v>0</v>
      </c>
      <c r="F26" s="47">
        <v>0</v>
      </c>
      <c r="G26" s="47">
        <v>627984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9" si="6">SUM(D26:M26)</f>
        <v>627984</v>
      </c>
      <c r="O26" s="48">
        <f t="shared" si="2"/>
        <v>3.4010528368102944</v>
      </c>
      <c r="P26" s="9"/>
    </row>
    <row r="27" spans="1:16">
      <c r="A27" s="12"/>
      <c r="B27" s="25">
        <v>334.49</v>
      </c>
      <c r="C27" s="20" t="s">
        <v>28</v>
      </c>
      <c r="D27" s="47">
        <v>0</v>
      </c>
      <c r="E27" s="47">
        <v>134939</v>
      </c>
      <c r="F27" s="47">
        <v>0</v>
      </c>
      <c r="G27" s="47">
        <v>1320160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1455099</v>
      </c>
      <c r="O27" s="48">
        <f t="shared" si="2"/>
        <v>7.8805647624618187</v>
      </c>
      <c r="P27" s="9"/>
    </row>
    <row r="28" spans="1:16">
      <c r="A28" s="12"/>
      <c r="B28" s="25">
        <v>334.5</v>
      </c>
      <c r="C28" s="20" t="s">
        <v>144</v>
      </c>
      <c r="D28" s="47">
        <v>0</v>
      </c>
      <c r="E28" s="47">
        <v>837860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837860</v>
      </c>
      <c r="O28" s="48">
        <f t="shared" si="2"/>
        <v>4.5377049890600292</v>
      </c>
      <c r="P28" s="9"/>
    </row>
    <row r="29" spans="1:16">
      <c r="A29" s="12"/>
      <c r="B29" s="25">
        <v>334.7</v>
      </c>
      <c r="C29" s="20" t="s">
        <v>30</v>
      </c>
      <c r="D29" s="47">
        <v>119610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119610</v>
      </c>
      <c r="O29" s="48">
        <f t="shared" si="2"/>
        <v>0.6477870930005849</v>
      </c>
      <c r="P29" s="9"/>
    </row>
    <row r="30" spans="1:16">
      <c r="A30" s="12"/>
      <c r="B30" s="25">
        <v>334.82</v>
      </c>
      <c r="C30" s="20" t="s">
        <v>209</v>
      </c>
      <c r="D30" s="47">
        <v>0</v>
      </c>
      <c r="E30" s="47">
        <v>10780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10780</v>
      </c>
      <c r="O30" s="48">
        <f t="shared" si="2"/>
        <v>5.8382617360975712E-2</v>
      </c>
      <c r="P30" s="9"/>
    </row>
    <row r="31" spans="1:16">
      <c r="A31" s="12"/>
      <c r="B31" s="25">
        <v>335.12</v>
      </c>
      <c r="C31" s="20" t="s">
        <v>32</v>
      </c>
      <c r="D31" s="47">
        <v>4192853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4192853</v>
      </c>
      <c r="O31" s="48">
        <f t="shared" si="2"/>
        <v>22.707767379389526</v>
      </c>
      <c r="P31" s="9"/>
    </row>
    <row r="32" spans="1:16">
      <c r="A32" s="12"/>
      <c r="B32" s="25">
        <v>335.13</v>
      </c>
      <c r="C32" s="20" t="s">
        <v>33</v>
      </c>
      <c r="D32" s="47">
        <v>41505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41505</v>
      </c>
      <c r="O32" s="48">
        <f t="shared" si="2"/>
        <v>0.22478390849418339</v>
      </c>
      <c r="P32" s="9"/>
    </row>
    <row r="33" spans="1:16">
      <c r="A33" s="12"/>
      <c r="B33" s="25">
        <v>335.14</v>
      </c>
      <c r="C33" s="20" t="s">
        <v>34</v>
      </c>
      <c r="D33" s="47">
        <v>0</v>
      </c>
      <c r="E33" s="47">
        <v>25864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25864</v>
      </c>
      <c r="O33" s="48">
        <f t="shared" si="2"/>
        <v>0.14007495504863413</v>
      </c>
      <c r="P33" s="9"/>
    </row>
    <row r="34" spans="1:16">
      <c r="A34" s="12"/>
      <c r="B34" s="25">
        <v>335.15</v>
      </c>
      <c r="C34" s="20" t="s">
        <v>35</v>
      </c>
      <c r="D34" s="47">
        <v>50152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50152</v>
      </c>
      <c r="O34" s="48">
        <f t="shared" si="2"/>
        <v>0.27161456640887327</v>
      </c>
      <c r="P34" s="9"/>
    </row>
    <row r="35" spans="1:16">
      <c r="A35" s="12"/>
      <c r="B35" s="25">
        <v>335.16</v>
      </c>
      <c r="C35" s="20" t="s">
        <v>36</v>
      </c>
      <c r="D35" s="47">
        <v>223250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223250</v>
      </c>
      <c r="O35" s="48">
        <f t="shared" si="2"/>
        <v>1.2090834254023959</v>
      </c>
      <c r="P35" s="9"/>
    </row>
    <row r="36" spans="1:16">
      <c r="A36" s="12"/>
      <c r="B36" s="25">
        <v>335.18</v>
      </c>
      <c r="C36" s="20" t="s">
        <v>37</v>
      </c>
      <c r="D36" s="47">
        <v>9730737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9730737</v>
      </c>
      <c r="O36" s="48">
        <f t="shared" si="2"/>
        <v>52.699990251511018</v>
      </c>
      <c r="P36" s="9"/>
    </row>
    <row r="37" spans="1:16">
      <c r="A37" s="12"/>
      <c r="B37" s="25">
        <v>335.29</v>
      </c>
      <c r="C37" s="20" t="s">
        <v>119</v>
      </c>
      <c r="D37" s="47">
        <v>0</v>
      </c>
      <c r="E37" s="47">
        <v>11335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11335</v>
      </c>
      <c r="O37" s="48">
        <f t="shared" ref="O37:O68" si="7">(N37/O$99)</f>
        <v>6.1388401464439676E-2</v>
      </c>
      <c r="P37" s="9"/>
    </row>
    <row r="38" spans="1:16">
      <c r="A38" s="12"/>
      <c r="B38" s="25">
        <v>335.42</v>
      </c>
      <c r="C38" s="20" t="s">
        <v>145</v>
      </c>
      <c r="D38" s="47">
        <v>0</v>
      </c>
      <c r="E38" s="47">
        <v>1904851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1904851</v>
      </c>
      <c r="O38" s="48">
        <f t="shared" si="7"/>
        <v>10.316343883364745</v>
      </c>
      <c r="P38" s="9"/>
    </row>
    <row r="39" spans="1:16">
      <c r="A39" s="12"/>
      <c r="B39" s="25">
        <v>335.49</v>
      </c>
      <c r="C39" s="20" t="s">
        <v>40</v>
      </c>
      <c r="D39" s="47">
        <v>0</v>
      </c>
      <c r="E39" s="47">
        <v>129521</v>
      </c>
      <c r="F39" s="47">
        <v>829563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959084</v>
      </c>
      <c r="O39" s="48">
        <f t="shared" si="7"/>
        <v>5.19423322718312</v>
      </c>
      <c r="P39" s="9"/>
    </row>
    <row r="40" spans="1:16">
      <c r="A40" s="12"/>
      <c r="B40" s="25">
        <v>337.2</v>
      </c>
      <c r="C40" s="20" t="s">
        <v>42</v>
      </c>
      <c r="D40" s="47">
        <v>0</v>
      </c>
      <c r="E40" s="47">
        <v>425000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425000</v>
      </c>
      <c r="O40" s="48">
        <f t="shared" si="7"/>
        <v>2.3017265657156476</v>
      </c>
      <c r="P40" s="9"/>
    </row>
    <row r="41" spans="1:16">
      <c r="A41" s="12"/>
      <c r="B41" s="25">
        <v>337.7</v>
      </c>
      <c r="C41" s="20" t="s">
        <v>221</v>
      </c>
      <c r="D41" s="47">
        <v>19460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19460</v>
      </c>
      <c r="O41" s="48">
        <f t="shared" si="7"/>
        <v>0.10539199757370941</v>
      </c>
      <c r="P41" s="9"/>
    </row>
    <row r="42" spans="1:16">
      <c r="A42" s="12"/>
      <c r="B42" s="25">
        <v>339</v>
      </c>
      <c r="C42" s="20" t="s">
        <v>43</v>
      </c>
      <c r="D42" s="47">
        <v>1266092</v>
      </c>
      <c r="E42" s="47">
        <v>88005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1354097</v>
      </c>
      <c r="O42" s="48">
        <f t="shared" si="7"/>
        <v>7.3335553822490844</v>
      </c>
      <c r="P42" s="9"/>
    </row>
    <row r="43" spans="1:16" ht="15.75">
      <c r="A43" s="29" t="s">
        <v>48</v>
      </c>
      <c r="B43" s="30"/>
      <c r="C43" s="31"/>
      <c r="D43" s="32">
        <f t="shared" ref="D43:M43" si="8">SUM(D44:D74)</f>
        <v>2046074</v>
      </c>
      <c r="E43" s="32">
        <f t="shared" si="8"/>
        <v>13762336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17100097</v>
      </c>
      <c r="J43" s="32">
        <f t="shared" si="8"/>
        <v>0</v>
      </c>
      <c r="K43" s="32">
        <f t="shared" si="8"/>
        <v>0</v>
      </c>
      <c r="L43" s="32">
        <f t="shared" si="8"/>
        <v>0</v>
      </c>
      <c r="M43" s="32">
        <f t="shared" si="8"/>
        <v>1355885</v>
      </c>
      <c r="N43" s="32">
        <f>SUM(D43:M43)</f>
        <v>34264392</v>
      </c>
      <c r="O43" s="46">
        <f t="shared" si="7"/>
        <v>185.57002664586989</v>
      </c>
      <c r="P43" s="10"/>
    </row>
    <row r="44" spans="1:16">
      <c r="A44" s="12"/>
      <c r="B44" s="25">
        <v>341.1</v>
      </c>
      <c r="C44" s="20" t="s">
        <v>51</v>
      </c>
      <c r="D44" s="47">
        <v>10560</v>
      </c>
      <c r="E44" s="47">
        <v>1830835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1841395</v>
      </c>
      <c r="O44" s="48">
        <f t="shared" si="7"/>
        <v>9.9726771517081527</v>
      </c>
      <c r="P44" s="9"/>
    </row>
    <row r="45" spans="1:16">
      <c r="A45" s="12"/>
      <c r="B45" s="25">
        <v>341.15</v>
      </c>
      <c r="C45" s="20" t="s">
        <v>222</v>
      </c>
      <c r="D45" s="47">
        <v>0</v>
      </c>
      <c r="E45" s="47">
        <v>176825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74" si="9">SUM(D45:M45)</f>
        <v>176825</v>
      </c>
      <c r="O45" s="48">
        <f t="shared" si="7"/>
        <v>0.95765364701804556</v>
      </c>
      <c r="P45" s="9"/>
    </row>
    <row r="46" spans="1:16">
      <c r="A46" s="12"/>
      <c r="B46" s="25">
        <v>341.3</v>
      </c>
      <c r="C46" s="20" t="s">
        <v>223</v>
      </c>
      <c r="D46" s="47">
        <v>0</v>
      </c>
      <c r="E46" s="47">
        <v>1984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1984</v>
      </c>
      <c r="O46" s="48">
        <f t="shared" si="7"/>
        <v>1.0745001191481987E-2</v>
      </c>
      <c r="P46" s="9"/>
    </row>
    <row r="47" spans="1:16">
      <c r="A47" s="12"/>
      <c r="B47" s="25">
        <v>341.52</v>
      </c>
      <c r="C47" s="20" t="s">
        <v>53</v>
      </c>
      <c r="D47" s="47">
        <v>0</v>
      </c>
      <c r="E47" s="47">
        <v>340478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340478</v>
      </c>
      <c r="O47" s="48">
        <f t="shared" si="7"/>
        <v>1.8439700179805463</v>
      </c>
      <c r="P47" s="9"/>
    </row>
    <row r="48" spans="1:16">
      <c r="A48" s="12"/>
      <c r="B48" s="25">
        <v>341.56</v>
      </c>
      <c r="C48" s="20" t="s">
        <v>54</v>
      </c>
      <c r="D48" s="47">
        <v>0</v>
      </c>
      <c r="E48" s="47">
        <v>61566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61566</v>
      </c>
      <c r="O48" s="48">
        <f t="shared" si="7"/>
        <v>0.33343081822317538</v>
      </c>
      <c r="P48" s="9"/>
    </row>
    <row r="49" spans="1:16">
      <c r="A49" s="12"/>
      <c r="B49" s="25">
        <v>341.8</v>
      </c>
      <c r="C49" s="20" t="s">
        <v>55</v>
      </c>
      <c r="D49" s="47">
        <v>0</v>
      </c>
      <c r="E49" s="47">
        <v>4564090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4564090</v>
      </c>
      <c r="O49" s="48">
        <f t="shared" si="7"/>
        <v>24.71832282662854</v>
      </c>
      <c r="P49" s="9"/>
    </row>
    <row r="50" spans="1:16">
      <c r="A50" s="12"/>
      <c r="B50" s="25">
        <v>341.9</v>
      </c>
      <c r="C50" s="20" t="s">
        <v>56</v>
      </c>
      <c r="D50" s="47">
        <v>0</v>
      </c>
      <c r="E50" s="47">
        <v>730415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730415</v>
      </c>
      <c r="O50" s="48">
        <f t="shared" si="7"/>
        <v>3.9558014341110459</v>
      </c>
      <c r="P50" s="9"/>
    </row>
    <row r="51" spans="1:16">
      <c r="A51" s="12"/>
      <c r="B51" s="25">
        <v>342.6</v>
      </c>
      <c r="C51" s="20" t="s">
        <v>58</v>
      </c>
      <c r="D51" s="47">
        <v>1509057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1509057</v>
      </c>
      <c r="O51" s="48">
        <f t="shared" si="7"/>
        <v>8.1727919672450771</v>
      </c>
      <c r="P51" s="9"/>
    </row>
    <row r="52" spans="1:16">
      <c r="A52" s="12"/>
      <c r="B52" s="25">
        <v>342.9</v>
      </c>
      <c r="C52" s="20" t="s">
        <v>59</v>
      </c>
      <c r="D52" s="47">
        <v>0</v>
      </c>
      <c r="E52" s="47">
        <v>1115365</v>
      </c>
      <c r="F52" s="47">
        <v>0</v>
      </c>
      <c r="G52" s="47">
        <v>0</v>
      </c>
      <c r="H52" s="47">
        <v>0</v>
      </c>
      <c r="I52" s="47">
        <v>416282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1531647</v>
      </c>
      <c r="O52" s="48">
        <f t="shared" si="7"/>
        <v>8.2951355039968799</v>
      </c>
      <c r="P52" s="9"/>
    </row>
    <row r="53" spans="1:16">
      <c r="A53" s="12"/>
      <c r="B53" s="25">
        <v>343.4</v>
      </c>
      <c r="C53" s="20" t="s">
        <v>60</v>
      </c>
      <c r="D53" s="47">
        <v>479878</v>
      </c>
      <c r="E53" s="47">
        <v>0</v>
      </c>
      <c r="F53" s="47">
        <v>0</v>
      </c>
      <c r="G53" s="47">
        <v>0</v>
      </c>
      <c r="H53" s="47">
        <v>0</v>
      </c>
      <c r="I53" s="47">
        <v>16683815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17163693</v>
      </c>
      <c r="O53" s="48">
        <f t="shared" si="7"/>
        <v>92.955595632676932</v>
      </c>
      <c r="P53" s="9"/>
    </row>
    <row r="54" spans="1:16">
      <c r="A54" s="12"/>
      <c r="B54" s="25">
        <v>345.1</v>
      </c>
      <c r="C54" s="20" t="s">
        <v>146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1355885</v>
      </c>
      <c r="N54" s="47">
        <f t="shared" si="9"/>
        <v>1355885</v>
      </c>
      <c r="O54" s="48">
        <f t="shared" si="7"/>
        <v>7.3432388813067311</v>
      </c>
      <c r="P54" s="9"/>
    </row>
    <row r="55" spans="1:16">
      <c r="A55" s="12"/>
      <c r="B55" s="25">
        <v>346.4</v>
      </c>
      <c r="C55" s="20" t="s">
        <v>61</v>
      </c>
      <c r="D55" s="47">
        <v>46579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46579</v>
      </c>
      <c r="O55" s="48">
        <f t="shared" si="7"/>
        <v>0.2522638157752215</v>
      </c>
      <c r="P55" s="9"/>
    </row>
    <row r="56" spans="1:16">
      <c r="A56" s="12"/>
      <c r="B56" s="25">
        <v>346.9</v>
      </c>
      <c r="C56" s="20" t="s">
        <v>62</v>
      </c>
      <c r="D56" s="47">
        <v>0</v>
      </c>
      <c r="E56" s="47">
        <v>13423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13423</v>
      </c>
      <c r="O56" s="48">
        <f t="shared" si="7"/>
        <v>7.2696648686120316E-2</v>
      </c>
      <c r="P56" s="9"/>
    </row>
    <row r="57" spans="1:16">
      <c r="A57" s="12"/>
      <c r="B57" s="25">
        <v>347.9</v>
      </c>
      <c r="C57" s="20" t="s">
        <v>63</v>
      </c>
      <c r="D57" s="47">
        <v>0</v>
      </c>
      <c r="E57" s="47">
        <v>3451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3451</v>
      </c>
      <c r="O57" s="48">
        <f t="shared" si="7"/>
        <v>1.8690019713611058E-2</v>
      </c>
      <c r="P57" s="9"/>
    </row>
    <row r="58" spans="1:16">
      <c r="A58" s="12"/>
      <c r="B58" s="25">
        <v>348.11</v>
      </c>
      <c r="C58" s="39" t="s">
        <v>66</v>
      </c>
      <c r="D58" s="47">
        <v>0</v>
      </c>
      <c r="E58" s="47">
        <v>243477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243477</v>
      </c>
      <c r="O58" s="48">
        <f t="shared" si="7"/>
        <v>1.3186293624488203</v>
      </c>
      <c r="P58" s="9"/>
    </row>
    <row r="59" spans="1:16">
      <c r="A59" s="12"/>
      <c r="B59" s="25">
        <v>348.13</v>
      </c>
      <c r="C59" s="39" t="s">
        <v>68</v>
      </c>
      <c r="D59" s="47">
        <v>0</v>
      </c>
      <c r="E59" s="47">
        <v>163552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163552</v>
      </c>
      <c r="O59" s="48">
        <f t="shared" si="7"/>
        <v>0.88576937241394249</v>
      </c>
      <c r="P59" s="9"/>
    </row>
    <row r="60" spans="1:16">
      <c r="A60" s="12"/>
      <c r="B60" s="25">
        <v>348.22</v>
      </c>
      <c r="C60" s="39" t="s">
        <v>69</v>
      </c>
      <c r="D60" s="47">
        <v>0</v>
      </c>
      <c r="E60" s="47">
        <v>1683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1683</v>
      </c>
      <c r="O60" s="48">
        <f t="shared" si="7"/>
        <v>9.1148372002339637E-3</v>
      </c>
      <c r="P60" s="9"/>
    </row>
    <row r="61" spans="1:16">
      <c r="A61" s="12"/>
      <c r="B61" s="25">
        <v>348.23</v>
      </c>
      <c r="C61" s="39" t="s">
        <v>70</v>
      </c>
      <c r="D61" s="47">
        <v>0</v>
      </c>
      <c r="E61" s="47">
        <v>174562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174562</v>
      </c>
      <c r="O61" s="48">
        <f t="shared" si="7"/>
        <v>0.94539763003401145</v>
      </c>
      <c r="P61" s="9"/>
    </row>
    <row r="62" spans="1:16">
      <c r="A62" s="12"/>
      <c r="B62" s="25">
        <v>348.31</v>
      </c>
      <c r="C62" s="39" t="s">
        <v>71</v>
      </c>
      <c r="D62" s="47">
        <v>0</v>
      </c>
      <c r="E62" s="47">
        <v>687138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687138</v>
      </c>
      <c r="O62" s="48">
        <f t="shared" si="7"/>
        <v>3.7214206797946319</v>
      </c>
      <c r="P62" s="9"/>
    </row>
    <row r="63" spans="1:16">
      <c r="A63" s="12"/>
      <c r="B63" s="25">
        <v>348.32</v>
      </c>
      <c r="C63" s="39" t="s">
        <v>72</v>
      </c>
      <c r="D63" s="47">
        <v>0</v>
      </c>
      <c r="E63" s="47">
        <v>1146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1146</v>
      </c>
      <c r="O63" s="48">
        <f t="shared" si="7"/>
        <v>6.2065379866120748E-3</v>
      </c>
      <c r="P63" s="9"/>
    </row>
    <row r="64" spans="1:16">
      <c r="A64" s="12"/>
      <c r="B64" s="25">
        <v>348.41</v>
      </c>
      <c r="C64" s="39" t="s">
        <v>73</v>
      </c>
      <c r="D64" s="47">
        <v>0</v>
      </c>
      <c r="E64" s="47">
        <v>567940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567940</v>
      </c>
      <c r="O64" s="48">
        <f t="shared" si="7"/>
        <v>3.0758649076059879</v>
      </c>
      <c r="P64" s="9"/>
    </row>
    <row r="65" spans="1:16">
      <c r="A65" s="12"/>
      <c r="B65" s="25">
        <v>348.42</v>
      </c>
      <c r="C65" s="39" t="s">
        <v>74</v>
      </c>
      <c r="D65" s="47">
        <v>0</v>
      </c>
      <c r="E65" s="47">
        <v>4587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4587</v>
      </c>
      <c r="O65" s="48">
        <f t="shared" si="7"/>
        <v>2.4842399428088646E-2</v>
      </c>
      <c r="P65" s="9"/>
    </row>
    <row r="66" spans="1:16">
      <c r="A66" s="12"/>
      <c r="B66" s="25">
        <v>348.48</v>
      </c>
      <c r="C66" s="39" t="s">
        <v>75</v>
      </c>
      <c r="D66" s="47">
        <v>0</v>
      </c>
      <c r="E66" s="47">
        <v>686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686</v>
      </c>
      <c r="O66" s="48">
        <f t="shared" si="7"/>
        <v>3.7152574684257275E-3</v>
      </c>
      <c r="P66" s="9"/>
    </row>
    <row r="67" spans="1:16">
      <c r="A67" s="12"/>
      <c r="B67" s="25">
        <v>348.51</v>
      </c>
      <c r="C67" s="39" t="s">
        <v>76</v>
      </c>
      <c r="D67" s="47">
        <v>0</v>
      </c>
      <c r="E67" s="47">
        <v>362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362</v>
      </c>
      <c r="O67" s="48">
        <f t="shared" si="7"/>
        <v>1.9605294512683867E-3</v>
      </c>
      <c r="P67" s="9"/>
    </row>
    <row r="68" spans="1:16">
      <c r="A68" s="12"/>
      <c r="B68" s="25">
        <v>348.52</v>
      </c>
      <c r="C68" s="39" t="s">
        <v>77</v>
      </c>
      <c r="D68" s="47">
        <v>0</v>
      </c>
      <c r="E68" s="47">
        <v>872979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872979</v>
      </c>
      <c r="O68" s="48">
        <f t="shared" si="7"/>
        <v>4.7279034249691296</v>
      </c>
      <c r="P68" s="9"/>
    </row>
    <row r="69" spans="1:16">
      <c r="A69" s="12"/>
      <c r="B69" s="25">
        <v>348.53</v>
      </c>
      <c r="C69" s="39" t="s">
        <v>78</v>
      </c>
      <c r="D69" s="47">
        <v>0</v>
      </c>
      <c r="E69" s="47">
        <v>1333508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1333508</v>
      </c>
      <c r="O69" s="48">
        <f t="shared" ref="O69:O97" si="10">(N69/O$99)</f>
        <v>7.2220489157513921</v>
      </c>
      <c r="P69" s="9"/>
    </row>
    <row r="70" spans="1:16">
      <c r="A70" s="12"/>
      <c r="B70" s="25">
        <v>348.63</v>
      </c>
      <c r="C70" s="39" t="s">
        <v>79</v>
      </c>
      <c r="D70" s="47">
        <v>0</v>
      </c>
      <c r="E70" s="47">
        <v>550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550</v>
      </c>
      <c r="O70" s="48">
        <f t="shared" si="10"/>
        <v>2.97870496739672E-3</v>
      </c>
      <c r="P70" s="9"/>
    </row>
    <row r="71" spans="1:16">
      <c r="A71" s="12"/>
      <c r="B71" s="25">
        <v>348.71</v>
      </c>
      <c r="C71" s="39" t="s">
        <v>80</v>
      </c>
      <c r="D71" s="47">
        <v>0</v>
      </c>
      <c r="E71" s="47">
        <v>950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>SUM(D71:M71)</f>
        <v>950</v>
      </c>
      <c r="O71" s="48">
        <f t="shared" si="10"/>
        <v>5.1450358527761527E-3</v>
      </c>
      <c r="P71" s="9"/>
    </row>
    <row r="72" spans="1:16">
      <c r="A72" s="12"/>
      <c r="B72" s="25">
        <v>348.72</v>
      </c>
      <c r="C72" s="39" t="s">
        <v>81</v>
      </c>
      <c r="D72" s="47">
        <v>0</v>
      </c>
      <c r="E72" s="47">
        <v>98109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98109</v>
      </c>
      <c r="O72" s="48">
        <f t="shared" si="10"/>
        <v>0.53134139208422693</v>
      </c>
      <c r="P72" s="9"/>
    </row>
    <row r="73" spans="1:16">
      <c r="A73" s="12"/>
      <c r="B73" s="25">
        <v>348.87</v>
      </c>
      <c r="C73" s="20" t="s">
        <v>224</v>
      </c>
      <c r="D73" s="47">
        <v>0</v>
      </c>
      <c r="E73" s="47">
        <v>35217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35217</v>
      </c>
      <c r="O73" s="48">
        <f t="shared" si="10"/>
        <v>0.19072918697601871</v>
      </c>
      <c r="P73" s="9"/>
    </row>
    <row r="74" spans="1:16">
      <c r="A74" s="12"/>
      <c r="B74" s="25">
        <v>349</v>
      </c>
      <c r="C74" s="20" t="s">
        <v>1</v>
      </c>
      <c r="D74" s="47">
        <v>0</v>
      </c>
      <c r="E74" s="47">
        <v>737458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737458</v>
      </c>
      <c r="O74" s="48">
        <f t="shared" si="10"/>
        <v>3.9939451051753645</v>
      </c>
      <c r="P74" s="9"/>
    </row>
    <row r="75" spans="1:16" ht="15.75">
      <c r="A75" s="29" t="s">
        <v>49</v>
      </c>
      <c r="B75" s="30"/>
      <c r="C75" s="31"/>
      <c r="D75" s="32">
        <f t="shared" ref="D75:M75" si="11">SUM(D76:D83)</f>
        <v>79357</v>
      </c>
      <c r="E75" s="32">
        <f t="shared" si="11"/>
        <v>1132154</v>
      </c>
      <c r="F75" s="32">
        <f t="shared" si="11"/>
        <v>0</v>
      </c>
      <c r="G75" s="32">
        <f t="shared" si="11"/>
        <v>0</v>
      </c>
      <c r="H75" s="32">
        <f t="shared" si="11"/>
        <v>0</v>
      </c>
      <c r="I75" s="32">
        <f t="shared" si="11"/>
        <v>0</v>
      </c>
      <c r="J75" s="32">
        <f t="shared" si="11"/>
        <v>0</v>
      </c>
      <c r="K75" s="32">
        <f t="shared" si="11"/>
        <v>0</v>
      </c>
      <c r="L75" s="32">
        <f t="shared" si="11"/>
        <v>0</v>
      </c>
      <c r="M75" s="32">
        <f t="shared" si="11"/>
        <v>0</v>
      </c>
      <c r="N75" s="32">
        <f>SUM(D75:M75)</f>
        <v>1211511</v>
      </c>
      <c r="O75" s="46">
        <f t="shared" si="10"/>
        <v>6.561334243192305</v>
      </c>
      <c r="P75" s="10"/>
    </row>
    <row r="76" spans="1:16">
      <c r="A76" s="13"/>
      <c r="B76" s="40">
        <v>351.1</v>
      </c>
      <c r="C76" s="21" t="s">
        <v>84</v>
      </c>
      <c r="D76" s="47">
        <v>2519</v>
      </c>
      <c r="E76" s="47">
        <v>75622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>SUM(D76:M76)</f>
        <v>78141</v>
      </c>
      <c r="O76" s="48">
        <f t="shared" si="10"/>
        <v>0.42319815428608565</v>
      </c>
      <c r="P76" s="9"/>
    </row>
    <row r="77" spans="1:16">
      <c r="A77" s="13"/>
      <c r="B77" s="40">
        <v>351.2</v>
      </c>
      <c r="C77" s="21" t="s">
        <v>85</v>
      </c>
      <c r="D77" s="47">
        <v>0</v>
      </c>
      <c r="E77" s="47">
        <v>76102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ref="N77:N83" si="12">SUM(D77:M77)</f>
        <v>76102</v>
      </c>
      <c r="O77" s="48">
        <f t="shared" si="10"/>
        <v>0.41215528259786399</v>
      </c>
      <c r="P77" s="9"/>
    </row>
    <row r="78" spans="1:16">
      <c r="A78" s="13"/>
      <c r="B78" s="40">
        <v>351.4</v>
      </c>
      <c r="C78" s="21" t="s">
        <v>86</v>
      </c>
      <c r="D78" s="47">
        <v>0</v>
      </c>
      <c r="E78" s="47">
        <v>50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50</v>
      </c>
      <c r="O78" s="48">
        <f t="shared" si="10"/>
        <v>2.7079136067242909E-4</v>
      </c>
      <c r="P78" s="9"/>
    </row>
    <row r="79" spans="1:16">
      <c r="A79" s="13"/>
      <c r="B79" s="40">
        <v>351.5</v>
      </c>
      <c r="C79" s="21" t="s">
        <v>147</v>
      </c>
      <c r="D79" s="47">
        <v>0</v>
      </c>
      <c r="E79" s="47">
        <v>799276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799276</v>
      </c>
      <c r="O79" s="48">
        <f t="shared" si="10"/>
        <v>4.3287407118563292</v>
      </c>
      <c r="P79" s="9"/>
    </row>
    <row r="80" spans="1:16">
      <c r="A80" s="13"/>
      <c r="B80" s="40">
        <v>351.6</v>
      </c>
      <c r="C80" s="21" t="s">
        <v>87</v>
      </c>
      <c r="D80" s="47">
        <v>0</v>
      </c>
      <c r="E80" s="47">
        <v>433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433</v>
      </c>
      <c r="O80" s="48">
        <f t="shared" si="10"/>
        <v>2.345053183423236E-3</v>
      </c>
      <c r="P80" s="9"/>
    </row>
    <row r="81" spans="1:16">
      <c r="A81" s="13"/>
      <c r="B81" s="40">
        <v>352</v>
      </c>
      <c r="C81" s="21" t="s">
        <v>88</v>
      </c>
      <c r="D81" s="47">
        <v>0</v>
      </c>
      <c r="E81" s="47">
        <v>78262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78262</v>
      </c>
      <c r="O81" s="48">
        <f t="shared" si="10"/>
        <v>0.42385346937891294</v>
      </c>
      <c r="P81" s="9"/>
    </row>
    <row r="82" spans="1:16">
      <c r="A82" s="13"/>
      <c r="B82" s="40">
        <v>354</v>
      </c>
      <c r="C82" s="21" t="s">
        <v>89</v>
      </c>
      <c r="D82" s="47">
        <v>0</v>
      </c>
      <c r="E82" s="47">
        <v>100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100</v>
      </c>
      <c r="O82" s="48">
        <f t="shared" si="10"/>
        <v>5.4158272134485817E-4</v>
      </c>
      <c r="P82" s="9"/>
    </row>
    <row r="83" spans="1:16">
      <c r="A83" s="13"/>
      <c r="B83" s="40">
        <v>359</v>
      </c>
      <c r="C83" s="21" t="s">
        <v>90</v>
      </c>
      <c r="D83" s="47">
        <v>76838</v>
      </c>
      <c r="E83" s="47">
        <v>102309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179147</v>
      </c>
      <c r="O83" s="48">
        <f t="shared" si="10"/>
        <v>0.97022919780767314</v>
      </c>
      <c r="P83" s="9"/>
    </row>
    <row r="84" spans="1:16" ht="15.75">
      <c r="A84" s="29" t="s">
        <v>4</v>
      </c>
      <c r="B84" s="30"/>
      <c r="C84" s="31"/>
      <c r="D84" s="32">
        <f t="shared" ref="D84:M84" si="13">SUM(D85:D92)</f>
        <v>4349283</v>
      </c>
      <c r="E84" s="32">
        <f t="shared" si="13"/>
        <v>6411155</v>
      </c>
      <c r="F84" s="32">
        <f t="shared" si="13"/>
        <v>34854</v>
      </c>
      <c r="G84" s="32">
        <f t="shared" si="13"/>
        <v>2623408</v>
      </c>
      <c r="H84" s="32">
        <f t="shared" si="13"/>
        <v>0</v>
      </c>
      <c r="I84" s="32">
        <f t="shared" si="13"/>
        <v>3625327</v>
      </c>
      <c r="J84" s="32">
        <f t="shared" si="13"/>
        <v>0</v>
      </c>
      <c r="K84" s="32">
        <f t="shared" si="13"/>
        <v>0</v>
      </c>
      <c r="L84" s="32">
        <f t="shared" si="13"/>
        <v>0</v>
      </c>
      <c r="M84" s="32">
        <f t="shared" si="13"/>
        <v>169007</v>
      </c>
      <c r="N84" s="32">
        <f>SUM(D84:M84)</f>
        <v>17213034</v>
      </c>
      <c r="O84" s="46">
        <f t="shared" si="10"/>
        <v>93.222817963215704</v>
      </c>
      <c r="P84" s="10"/>
    </row>
    <row r="85" spans="1:16">
      <c r="A85" s="12"/>
      <c r="B85" s="25">
        <v>361.1</v>
      </c>
      <c r="C85" s="20" t="s">
        <v>91</v>
      </c>
      <c r="D85" s="47">
        <v>1336416</v>
      </c>
      <c r="E85" s="47">
        <v>2635037</v>
      </c>
      <c r="F85" s="47">
        <v>34854</v>
      </c>
      <c r="G85" s="47">
        <v>1402996</v>
      </c>
      <c r="H85" s="47">
        <v>0</v>
      </c>
      <c r="I85" s="47">
        <v>899804</v>
      </c>
      <c r="J85" s="47">
        <v>0</v>
      </c>
      <c r="K85" s="47">
        <v>0</v>
      </c>
      <c r="L85" s="47">
        <v>0</v>
      </c>
      <c r="M85" s="47">
        <v>169007</v>
      </c>
      <c r="N85" s="47">
        <f>SUM(D85:M85)</f>
        <v>6478114</v>
      </c>
      <c r="O85" s="48">
        <f t="shared" si="10"/>
        <v>35.084346093022248</v>
      </c>
      <c r="P85" s="9"/>
    </row>
    <row r="86" spans="1:16">
      <c r="A86" s="12"/>
      <c r="B86" s="25">
        <v>362</v>
      </c>
      <c r="C86" s="20" t="s">
        <v>92</v>
      </c>
      <c r="D86" s="47">
        <v>135671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ref="N86:N92" si="14">SUM(D86:M86)</f>
        <v>135671</v>
      </c>
      <c r="O86" s="48">
        <f t="shared" si="10"/>
        <v>0.73477069387578253</v>
      </c>
      <c r="P86" s="9"/>
    </row>
    <row r="87" spans="1:16">
      <c r="A87" s="12"/>
      <c r="B87" s="25">
        <v>363.11</v>
      </c>
      <c r="C87" s="20" t="s">
        <v>148</v>
      </c>
      <c r="D87" s="47">
        <v>0</v>
      </c>
      <c r="E87" s="47">
        <v>18190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18190</v>
      </c>
      <c r="O87" s="48">
        <f t="shared" si="10"/>
        <v>9.8513897012629706E-2</v>
      </c>
      <c r="P87" s="9"/>
    </row>
    <row r="88" spans="1:16">
      <c r="A88" s="12"/>
      <c r="B88" s="25">
        <v>363.24</v>
      </c>
      <c r="C88" s="20" t="s">
        <v>150</v>
      </c>
      <c r="D88" s="47">
        <v>0</v>
      </c>
      <c r="E88" s="47">
        <v>0</v>
      </c>
      <c r="F88" s="47">
        <v>0</v>
      </c>
      <c r="G88" s="47">
        <v>1151337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1151337</v>
      </c>
      <c r="O88" s="48">
        <f t="shared" si="10"/>
        <v>6.2354422564502503</v>
      </c>
      <c r="P88" s="9"/>
    </row>
    <row r="89" spans="1:16">
      <c r="A89" s="12"/>
      <c r="B89" s="25">
        <v>364</v>
      </c>
      <c r="C89" s="20" t="s">
        <v>204</v>
      </c>
      <c r="D89" s="47">
        <v>21388</v>
      </c>
      <c r="E89" s="47">
        <v>86560</v>
      </c>
      <c r="F89" s="47">
        <v>0</v>
      </c>
      <c r="G89" s="47">
        <v>69075</v>
      </c>
      <c r="H89" s="47">
        <v>0</v>
      </c>
      <c r="I89" s="47">
        <v>47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177070</v>
      </c>
      <c r="O89" s="48">
        <f t="shared" si="10"/>
        <v>0.95898052468534045</v>
      </c>
      <c r="P89" s="9"/>
    </row>
    <row r="90" spans="1:16">
      <c r="A90" s="12"/>
      <c r="B90" s="25">
        <v>365</v>
      </c>
      <c r="C90" s="20" t="s">
        <v>205</v>
      </c>
      <c r="D90" s="47">
        <v>20118</v>
      </c>
      <c r="E90" s="47">
        <v>48413</v>
      </c>
      <c r="F90" s="47">
        <v>0</v>
      </c>
      <c r="G90" s="47">
        <v>0</v>
      </c>
      <c r="H90" s="47">
        <v>0</v>
      </c>
      <c r="I90" s="47">
        <v>1007961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1076492</v>
      </c>
      <c r="O90" s="48">
        <f t="shared" si="10"/>
        <v>5.8300946686596911</v>
      </c>
      <c r="P90" s="9"/>
    </row>
    <row r="91" spans="1:16">
      <c r="A91" s="12"/>
      <c r="B91" s="25">
        <v>366</v>
      </c>
      <c r="C91" s="20" t="s">
        <v>95</v>
      </c>
      <c r="D91" s="47">
        <v>7380</v>
      </c>
      <c r="E91" s="47">
        <v>51317</v>
      </c>
      <c r="F91" s="47">
        <v>0</v>
      </c>
      <c r="G91" s="47">
        <v>0</v>
      </c>
      <c r="H91" s="47">
        <v>0</v>
      </c>
      <c r="I91" s="47">
        <v>685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59382</v>
      </c>
      <c r="O91" s="48">
        <f t="shared" si="10"/>
        <v>0.3216026515890037</v>
      </c>
      <c r="P91" s="9"/>
    </row>
    <row r="92" spans="1:16">
      <c r="A92" s="12"/>
      <c r="B92" s="25">
        <v>369.9</v>
      </c>
      <c r="C92" s="20" t="s">
        <v>96</v>
      </c>
      <c r="D92" s="47">
        <v>2828310</v>
      </c>
      <c r="E92" s="47">
        <v>3571638</v>
      </c>
      <c r="F92" s="47">
        <v>0</v>
      </c>
      <c r="G92" s="47">
        <v>0</v>
      </c>
      <c r="H92" s="47">
        <v>0</v>
      </c>
      <c r="I92" s="47">
        <v>1716830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8116778</v>
      </c>
      <c r="O92" s="48">
        <f t="shared" si="10"/>
        <v>43.959067177920758</v>
      </c>
      <c r="P92" s="9"/>
    </row>
    <row r="93" spans="1:16" ht="15.75">
      <c r="A93" s="29" t="s">
        <v>50</v>
      </c>
      <c r="B93" s="30"/>
      <c r="C93" s="31"/>
      <c r="D93" s="32">
        <f t="shared" ref="D93:M93" si="15">SUM(D94:D96)</f>
        <v>3715686</v>
      </c>
      <c r="E93" s="32">
        <f t="shared" si="15"/>
        <v>62350998</v>
      </c>
      <c r="F93" s="32">
        <f t="shared" si="15"/>
        <v>397930</v>
      </c>
      <c r="G93" s="32">
        <f t="shared" si="15"/>
        <v>3000000</v>
      </c>
      <c r="H93" s="32">
        <f t="shared" si="15"/>
        <v>0</v>
      </c>
      <c r="I93" s="32">
        <f t="shared" si="15"/>
        <v>21867</v>
      </c>
      <c r="J93" s="32">
        <f t="shared" si="15"/>
        <v>0</v>
      </c>
      <c r="K93" s="32">
        <f t="shared" si="15"/>
        <v>0</v>
      </c>
      <c r="L93" s="32">
        <f t="shared" si="15"/>
        <v>0</v>
      </c>
      <c r="M93" s="32">
        <f t="shared" si="15"/>
        <v>0</v>
      </c>
      <c r="N93" s="32">
        <f>SUM(D93:M93)</f>
        <v>69486481</v>
      </c>
      <c r="O93" s="46">
        <f t="shared" si="10"/>
        <v>376.32677476657784</v>
      </c>
      <c r="P93" s="9"/>
    </row>
    <row r="94" spans="1:16">
      <c r="A94" s="12"/>
      <c r="B94" s="25">
        <v>381</v>
      </c>
      <c r="C94" s="20" t="s">
        <v>97</v>
      </c>
      <c r="D94" s="47">
        <v>3715686</v>
      </c>
      <c r="E94" s="47">
        <v>62350998</v>
      </c>
      <c r="F94" s="47">
        <v>397930</v>
      </c>
      <c r="G94" s="47">
        <v>3000000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>SUM(D94:M94)</f>
        <v>69464614</v>
      </c>
      <c r="O94" s="48">
        <f t="shared" si="10"/>
        <v>376.20834687290136</v>
      </c>
      <c r="P94" s="9"/>
    </row>
    <row r="95" spans="1:16">
      <c r="A95" s="12"/>
      <c r="B95" s="25">
        <v>388.1</v>
      </c>
      <c r="C95" s="20" t="s">
        <v>225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47">
        <v>-58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-58</v>
      </c>
      <c r="O95" s="48">
        <f t="shared" si="10"/>
        <v>-3.1411797838001778E-4</v>
      </c>
      <c r="P95" s="9"/>
    </row>
    <row r="96" spans="1:16" ht="15.75" thickBot="1">
      <c r="A96" s="12"/>
      <c r="B96" s="25">
        <v>389.8</v>
      </c>
      <c r="C96" s="20" t="s">
        <v>226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I96" s="47">
        <v>21925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21925</v>
      </c>
      <c r="O96" s="48">
        <f t="shared" si="10"/>
        <v>0.11874201165486016</v>
      </c>
      <c r="P96" s="9"/>
    </row>
    <row r="97" spans="1:119" ht="16.5" thickBot="1">
      <c r="A97" s="14" t="s">
        <v>65</v>
      </c>
      <c r="B97" s="23"/>
      <c r="C97" s="22"/>
      <c r="D97" s="15">
        <f t="shared" ref="D97:M97" si="16">SUM(D5,D12,D17,D43,D75,D84,D93)</f>
        <v>64983562</v>
      </c>
      <c r="E97" s="15">
        <f t="shared" si="16"/>
        <v>145405466</v>
      </c>
      <c r="F97" s="15">
        <f t="shared" si="16"/>
        <v>2248913</v>
      </c>
      <c r="G97" s="15">
        <f t="shared" si="16"/>
        <v>23243995</v>
      </c>
      <c r="H97" s="15">
        <f t="shared" si="16"/>
        <v>0</v>
      </c>
      <c r="I97" s="15">
        <f t="shared" si="16"/>
        <v>22025463</v>
      </c>
      <c r="J97" s="15">
        <f t="shared" si="16"/>
        <v>0</v>
      </c>
      <c r="K97" s="15">
        <f t="shared" si="16"/>
        <v>0</v>
      </c>
      <c r="L97" s="15">
        <f t="shared" si="16"/>
        <v>0</v>
      </c>
      <c r="M97" s="15">
        <f t="shared" si="16"/>
        <v>1624799</v>
      </c>
      <c r="N97" s="15">
        <f>SUM(D97:M97)</f>
        <v>259532198</v>
      </c>
      <c r="O97" s="38">
        <f t="shared" si="10"/>
        <v>1405.5815406945258</v>
      </c>
      <c r="P97" s="6"/>
      <c r="Q97" s="2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</row>
    <row r="98" spans="1:119">
      <c r="A98" s="16"/>
      <c r="B98" s="18"/>
      <c r="C98" s="18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9"/>
    </row>
    <row r="99" spans="1:119">
      <c r="A99" s="41"/>
      <c r="B99" s="42"/>
      <c r="C99" s="42"/>
      <c r="D99" s="43"/>
      <c r="E99" s="43"/>
      <c r="F99" s="43"/>
      <c r="G99" s="43"/>
      <c r="H99" s="43"/>
      <c r="I99" s="43"/>
      <c r="J99" s="43"/>
      <c r="K99" s="43"/>
      <c r="L99" s="49" t="s">
        <v>227</v>
      </c>
      <c r="M99" s="49"/>
      <c r="N99" s="49"/>
      <c r="O99" s="44">
        <v>184644</v>
      </c>
    </row>
    <row r="100" spans="1:119">
      <c r="A100" s="50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2"/>
    </row>
    <row r="101" spans="1:119" ht="15.75" customHeight="1" thickBot="1">
      <c r="A101" s="53" t="s">
        <v>134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5"/>
    </row>
  </sheetData>
  <mergeCells count="10">
    <mergeCell ref="L99:N99"/>
    <mergeCell ref="A100:O100"/>
    <mergeCell ref="A101:O10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234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104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70"/>
      <c r="M3" s="36"/>
      <c r="N3" s="37"/>
      <c r="O3" s="71" t="s">
        <v>109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10</v>
      </c>
      <c r="N4" s="35" t="s">
        <v>46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30835599</v>
      </c>
      <c r="E5" s="27">
        <f t="shared" si="0"/>
        <v>46672684</v>
      </c>
      <c r="F5" s="27">
        <f t="shared" si="0"/>
        <v>1025015</v>
      </c>
      <c r="G5" s="27">
        <f t="shared" si="0"/>
        <v>16149966</v>
      </c>
      <c r="H5" s="27">
        <f t="shared" si="0"/>
        <v>0</v>
      </c>
      <c r="I5" s="27">
        <f t="shared" si="0"/>
        <v>1477382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90191</v>
      </c>
      <c r="N5" s="28">
        <f>SUM(D5:M5)</f>
        <v>96250837</v>
      </c>
      <c r="O5" s="33">
        <f t="shared" ref="O5:O36" si="1">(N5/O$89)</f>
        <v>544.09436351405589</v>
      </c>
      <c r="P5" s="6"/>
    </row>
    <row r="6" spans="1:133">
      <c r="A6" s="12"/>
      <c r="B6" s="25">
        <v>311</v>
      </c>
      <c r="C6" s="20" t="s">
        <v>3</v>
      </c>
      <c r="D6" s="47">
        <v>21642979</v>
      </c>
      <c r="E6" s="47">
        <v>42103413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63746392</v>
      </c>
      <c r="O6" s="48">
        <f t="shared" si="1"/>
        <v>360.35065940836967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373657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6" si="2">SUM(D7:M7)</f>
        <v>373657</v>
      </c>
      <c r="O7" s="48">
        <f t="shared" si="1"/>
        <v>2.1122379183837285</v>
      </c>
      <c r="P7" s="9"/>
    </row>
    <row r="8" spans="1:133">
      <c r="A8" s="12"/>
      <c r="B8" s="25">
        <v>312.3</v>
      </c>
      <c r="C8" s="20" t="s">
        <v>113</v>
      </c>
      <c r="D8" s="47">
        <v>0</v>
      </c>
      <c r="E8" s="47">
        <v>0</v>
      </c>
      <c r="F8" s="47">
        <v>889526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889526</v>
      </c>
      <c r="O8" s="48">
        <f t="shared" si="1"/>
        <v>5.028383106935518</v>
      </c>
      <c r="P8" s="9"/>
    </row>
    <row r="9" spans="1:133">
      <c r="A9" s="12"/>
      <c r="B9" s="25">
        <v>312.41000000000003</v>
      </c>
      <c r="C9" s="20" t="s">
        <v>114</v>
      </c>
      <c r="D9" s="47">
        <v>0</v>
      </c>
      <c r="E9" s="47">
        <v>4141161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4141161</v>
      </c>
      <c r="O9" s="48">
        <f t="shared" si="1"/>
        <v>23.409483270303728</v>
      </c>
      <c r="P9" s="9"/>
    </row>
    <row r="10" spans="1:133">
      <c r="A10" s="12"/>
      <c r="B10" s="25">
        <v>312.60000000000002</v>
      </c>
      <c r="C10" s="20" t="s">
        <v>12</v>
      </c>
      <c r="D10" s="47">
        <v>0</v>
      </c>
      <c r="E10" s="47">
        <v>0</v>
      </c>
      <c r="F10" s="47">
        <v>0</v>
      </c>
      <c r="G10" s="47">
        <v>15841683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15841683</v>
      </c>
      <c r="O10" s="48">
        <f t="shared" si="1"/>
        <v>89.551121813895904</v>
      </c>
      <c r="P10" s="9"/>
    </row>
    <row r="11" spans="1:133">
      <c r="A11" s="12"/>
      <c r="B11" s="25">
        <v>313.10000000000002</v>
      </c>
      <c r="C11" s="20" t="s">
        <v>163</v>
      </c>
      <c r="D11" s="47">
        <v>0</v>
      </c>
      <c r="E11" s="47">
        <v>6247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6247</v>
      </c>
      <c r="O11" s="48">
        <f t="shared" si="1"/>
        <v>3.5313536950045507E-2</v>
      </c>
      <c r="P11" s="9"/>
    </row>
    <row r="12" spans="1:133">
      <c r="A12" s="12"/>
      <c r="B12" s="25">
        <v>313.7</v>
      </c>
      <c r="C12" s="20" t="s">
        <v>17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1477382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1477382</v>
      </c>
      <c r="O12" s="48">
        <f t="shared" si="1"/>
        <v>8.3514621172294117</v>
      </c>
      <c r="P12" s="9"/>
    </row>
    <row r="13" spans="1:133">
      <c r="A13" s="12"/>
      <c r="B13" s="25">
        <v>314.10000000000002</v>
      </c>
      <c r="C13" s="20" t="s">
        <v>13</v>
      </c>
      <c r="D13" s="47">
        <v>3015201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3015201</v>
      </c>
      <c r="O13" s="48">
        <f t="shared" si="1"/>
        <v>17.044567300354437</v>
      </c>
      <c r="P13" s="9"/>
    </row>
    <row r="14" spans="1:133">
      <c r="A14" s="12"/>
      <c r="B14" s="25">
        <v>315</v>
      </c>
      <c r="C14" s="20" t="s">
        <v>162</v>
      </c>
      <c r="D14" s="47">
        <v>6177419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6177419</v>
      </c>
      <c r="O14" s="48">
        <f t="shared" si="1"/>
        <v>34.920203955884929</v>
      </c>
      <c r="P14" s="9"/>
    </row>
    <row r="15" spans="1:133">
      <c r="A15" s="12"/>
      <c r="B15" s="25">
        <v>319</v>
      </c>
      <c r="C15" s="20" t="s">
        <v>15</v>
      </c>
      <c r="D15" s="47">
        <v>0</v>
      </c>
      <c r="E15" s="47">
        <v>48206</v>
      </c>
      <c r="F15" s="47">
        <v>135489</v>
      </c>
      <c r="G15" s="47">
        <v>308283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90191</v>
      </c>
      <c r="N15" s="47">
        <f t="shared" si="2"/>
        <v>582169</v>
      </c>
      <c r="O15" s="48">
        <f t="shared" si="1"/>
        <v>3.2909310857485261</v>
      </c>
      <c r="P15" s="9"/>
    </row>
    <row r="16" spans="1:133" ht="15.75">
      <c r="A16" s="29" t="s">
        <v>235</v>
      </c>
      <c r="B16" s="30"/>
      <c r="C16" s="31"/>
      <c r="D16" s="32">
        <f t="shared" ref="D16:M16" si="3">SUM(D17:D18)</f>
        <v>0</v>
      </c>
      <c r="E16" s="32">
        <f t="shared" si="3"/>
        <v>4854431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5">
        <f t="shared" si="2"/>
        <v>4854431</v>
      </c>
      <c r="O16" s="46">
        <f t="shared" si="1"/>
        <v>27.441512484383921</v>
      </c>
      <c r="P16" s="10"/>
    </row>
    <row r="17" spans="1:16">
      <c r="A17" s="12"/>
      <c r="B17" s="25">
        <v>322</v>
      </c>
      <c r="C17" s="20" t="s">
        <v>0</v>
      </c>
      <c r="D17" s="47">
        <v>0</v>
      </c>
      <c r="E17" s="47">
        <v>4749810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4749810</v>
      </c>
      <c r="O17" s="48">
        <f t="shared" si="1"/>
        <v>26.850102599759186</v>
      </c>
      <c r="P17" s="9"/>
    </row>
    <row r="18" spans="1:16">
      <c r="A18" s="12"/>
      <c r="B18" s="25">
        <v>329</v>
      </c>
      <c r="C18" s="20" t="s">
        <v>219</v>
      </c>
      <c r="D18" s="47">
        <v>0</v>
      </c>
      <c r="E18" s="47">
        <v>104621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104621</v>
      </c>
      <c r="O18" s="48">
        <f t="shared" si="1"/>
        <v>0.59140988462473365</v>
      </c>
      <c r="P18" s="9"/>
    </row>
    <row r="19" spans="1:16" ht="15.75">
      <c r="A19" s="29" t="s">
        <v>21</v>
      </c>
      <c r="B19" s="30"/>
      <c r="C19" s="31"/>
      <c r="D19" s="32">
        <f t="shared" ref="D19:M19" si="4">SUM(D20:D42)</f>
        <v>16048057</v>
      </c>
      <c r="E19" s="32">
        <f t="shared" si="4"/>
        <v>7171745</v>
      </c>
      <c r="F19" s="32">
        <f t="shared" si="4"/>
        <v>836300</v>
      </c>
      <c r="G19" s="32">
        <f t="shared" si="4"/>
        <v>2580849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5">
        <f t="shared" si="2"/>
        <v>26636951</v>
      </c>
      <c r="O19" s="46">
        <f t="shared" si="1"/>
        <v>150.57546876501547</v>
      </c>
      <c r="P19" s="10"/>
    </row>
    <row r="20" spans="1:16">
      <c r="A20" s="12"/>
      <c r="B20" s="25">
        <v>331.2</v>
      </c>
      <c r="C20" s="20" t="s">
        <v>20</v>
      </c>
      <c r="D20" s="47">
        <v>21591</v>
      </c>
      <c r="E20" s="47">
        <v>1325949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1347540</v>
      </c>
      <c r="O20" s="48">
        <f t="shared" si="1"/>
        <v>7.6174809639289771</v>
      </c>
      <c r="P20" s="9"/>
    </row>
    <row r="21" spans="1:16">
      <c r="A21" s="12"/>
      <c r="B21" s="25">
        <v>331.5</v>
      </c>
      <c r="C21" s="20" t="s">
        <v>22</v>
      </c>
      <c r="D21" s="47">
        <v>107615</v>
      </c>
      <c r="E21" s="47">
        <v>140380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247995</v>
      </c>
      <c r="O21" s="48">
        <f t="shared" si="1"/>
        <v>1.4018858005325012</v>
      </c>
      <c r="P21" s="9"/>
    </row>
    <row r="22" spans="1:16">
      <c r="A22" s="12"/>
      <c r="B22" s="25">
        <v>331.62</v>
      </c>
      <c r="C22" s="20" t="s">
        <v>24</v>
      </c>
      <c r="D22" s="47">
        <v>12368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12368</v>
      </c>
      <c r="O22" s="48">
        <f t="shared" si="1"/>
        <v>6.9914811109038383E-2</v>
      </c>
      <c r="P22" s="9"/>
    </row>
    <row r="23" spans="1:16">
      <c r="A23" s="12"/>
      <c r="B23" s="25">
        <v>331.69</v>
      </c>
      <c r="C23" s="20" t="s">
        <v>142</v>
      </c>
      <c r="D23" s="47">
        <v>3622</v>
      </c>
      <c r="E23" s="47">
        <v>346489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350111</v>
      </c>
      <c r="O23" s="48">
        <f t="shared" si="1"/>
        <v>1.9791352225255934</v>
      </c>
      <c r="P23" s="9"/>
    </row>
    <row r="24" spans="1:16">
      <c r="A24" s="12"/>
      <c r="B24" s="25">
        <v>331.7</v>
      </c>
      <c r="C24" s="20" t="s">
        <v>118</v>
      </c>
      <c r="D24" s="47">
        <v>50000</v>
      </c>
      <c r="E24" s="47">
        <v>78225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2"/>
        <v>128225</v>
      </c>
      <c r="O24" s="48">
        <f t="shared" si="1"/>
        <v>0.72484044748192489</v>
      </c>
      <c r="P24" s="9"/>
    </row>
    <row r="25" spans="1:16">
      <c r="A25" s="12"/>
      <c r="B25" s="25">
        <v>334.1</v>
      </c>
      <c r="C25" s="20" t="s">
        <v>143</v>
      </c>
      <c r="D25" s="47">
        <v>0</v>
      </c>
      <c r="E25" s="47">
        <v>17690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2"/>
        <v>17690</v>
      </c>
      <c r="O25" s="48">
        <f t="shared" si="1"/>
        <v>9.9999434712070595E-2</v>
      </c>
      <c r="P25" s="9"/>
    </row>
    <row r="26" spans="1:16">
      <c r="A26" s="12"/>
      <c r="B26" s="25">
        <v>334.2</v>
      </c>
      <c r="C26" s="20" t="s">
        <v>23</v>
      </c>
      <c r="D26" s="47">
        <v>54496</v>
      </c>
      <c r="E26" s="47">
        <v>865435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2"/>
        <v>919931</v>
      </c>
      <c r="O26" s="48">
        <f t="shared" si="1"/>
        <v>5.2002589018716687</v>
      </c>
      <c r="P26" s="9"/>
    </row>
    <row r="27" spans="1:16">
      <c r="A27" s="12"/>
      <c r="B27" s="25">
        <v>334.34</v>
      </c>
      <c r="C27" s="20" t="s">
        <v>230</v>
      </c>
      <c r="D27" s="47">
        <v>0</v>
      </c>
      <c r="E27" s="47">
        <v>0</v>
      </c>
      <c r="F27" s="47">
        <v>0</v>
      </c>
      <c r="G27" s="47">
        <v>58353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58353</v>
      </c>
      <c r="O27" s="48">
        <f t="shared" si="1"/>
        <v>0.32986246544677533</v>
      </c>
      <c r="P27" s="9"/>
    </row>
    <row r="28" spans="1:16">
      <c r="A28" s="12"/>
      <c r="B28" s="25">
        <v>334.36</v>
      </c>
      <c r="C28" s="20" t="s">
        <v>26</v>
      </c>
      <c r="D28" s="47">
        <v>0</v>
      </c>
      <c r="E28" s="47">
        <v>70000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0" si="5">SUM(D28:M28)</f>
        <v>70000</v>
      </c>
      <c r="O28" s="48">
        <f t="shared" si="1"/>
        <v>0.39570155058479034</v>
      </c>
      <c r="P28" s="9"/>
    </row>
    <row r="29" spans="1:16">
      <c r="A29" s="12"/>
      <c r="B29" s="25">
        <v>334.49</v>
      </c>
      <c r="C29" s="20" t="s">
        <v>28</v>
      </c>
      <c r="D29" s="47">
        <v>0</v>
      </c>
      <c r="E29" s="47">
        <v>326638</v>
      </c>
      <c r="F29" s="47">
        <v>0</v>
      </c>
      <c r="G29" s="47">
        <v>118899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445537</v>
      </c>
      <c r="O29" s="48">
        <f t="shared" si="1"/>
        <v>2.5185668820413678</v>
      </c>
      <c r="P29" s="9"/>
    </row>
    <row r="30" spans="1:16">
      <c r="A30" s="12"/>
      <c r="B30" s="25">
        <v>334.5</v>
      </c>
      <c r="C30" s="20" t="s">
        <v>144</v>
      </c>
      <c r="D30" s="47">
        <v>0</v>
      </c>
      <c r="E30" s="47">
        <v>1572653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1572653</v>
      </c>
      <c r="O30" s="48">
        <f t="shared" si="1"/>
        <v>8.8900175804546038</v>
      </c>
      <c r="P30" s="9"/>
    </row>
    <row r="31" spans="1:16">
      <c r="A31" s="12"/>
      <c r="B31" s="25">
        <v>334.7</v>
      </c>
      <c r="C31" s="20" t="s">
        <v>30</v>
      </c>
      <c r="D31" s="47">
        <v>295490</v>
      </c>
      <c r="E31" s="47">
        <v>0</v>
      </c>
      <c r="F31" s="47">
        <v>0</v>
      </c>
      <c r="G31" s="47">
        <v>2403597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2699087</v>
      </c>
      <c r="O31" s="48">
        <f t="shared" si="1"/>
        <v>15.257613015189287</v>
      </c>
      <c r="P31" s="9"/>
    </row>
    <row r="32" spans="1:16">
      <c r="A32" s="12"/>
      <c r="B32" s="25">
        <v>335.12</v>
      </c>
      <c r="C32" s="20" t="s">
        <v>32</v>
      </c>
      <c r="D32" s="47">
        <v>4238166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4238166</v>
      </c>
      <c r="O32" s="48">
        <f t="shared" si="1"/>
        <v>23.957840826224839</v>
      </c>
      <c r="P32" s="9"/>
    </row>
    <row r="33" spans="1:16">
      <c r="A33" s="12"/>
      <c r="B33" s="25">
        <v>335.13</v>
      </c>
      <c r="C33" s="20" t="s">
        <v>33</v>
      </c>
      <c r="D33" s="47">
        <v>39273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39273</v>
      </c>
      <c r="O33" s="48">
        <f t="shared" si="1"/>
        <v>0.2220055285159496</v>
      </c>
      <c r="P33" s="9"/>
    </row>
    <row r="34" spans="1:16">
      <c r="A34" s="12"/>
      <c r="B34" s="25">
        <v>335.14</v>
      </c>
      <c r="C34" s="20" t="s">
        <v>34</v>
      </c>
      <c r="D34" s="47">
        <v>0</v>
      </c>
      <c r="E34" s="47">
        <v>31051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31051</v>
      </c>
      <c r="O34" s="48">
        <f t="shared" si="1"/>
        <v>0.17552755496011893</v>
      </c>
      <c r="P34" s="9"/>
    </row>
    <row r="35" spans="1:16">
      <c r="A35" s="12"/>
      <c r="B35" s="25">
        <v>335.15</v>
      </c>
      <c r="C35" s="20" t="s">
        <v>35</v>
      </c>
      <c r="D35" s="47">
        <v>41416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41416</v>
      </c>
      <c r="O35" s="48">
        <f t="shared" si="1"/>
        <v>0.23411964884313824</v>
      </c>
      <c r="P35" s="9"/>
    </row>
    <row r="36" spans="1:16">
      <c r="A36" s="12"/>
      <c r="B36" s="25">
        <v>335.16</v>
      </c>
      <c r="C36" s="20" t="s">
        <v>36</v>
      </c>
      <c r="D36" s="47">
        <v>223250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223250</v>
      </c>
      <c r="O36" s="48">
        <f t="shared" si="1"/>
        <v>1.2620053024007778</v>
      </c>
      <c r="P36" s="9"/>
    </row>
    <row r="37" spans="1:16">
      <c r="A37" s="12"/>
      <c r="B37" s="25">
        <v>335.18</v>
      </c>
      <c r="C37" s="20" t="s">
        <v>37</v>
      </c>
      <c r="D37" s="47">
        <v>9881491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9881491</v>
      </c>
      <c r="O37" s="48">
        <f t="shared" ref="O37:O68" si="6">(N37/O$89)</f>
        <v>55.858875868423581</v>
      </c>
      <c r="P37" s="9"/>
    </row>
    <row r="38" spans="1:16">
      <c r="A38" s="12"/>
      <c r="B38" s="25">
        <v>335.2</v>
      </c>
      <c r="C38" s="20" t="s">
        <v>236</v>
      </c>
      <c r="D38" s="47">
        <v>0</v>
      </c>
      <c r="E38" s="47">
        <v>9990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9990</v>
      </c>
      <c r="O38" s="48">
        <f t="shared" si="6"/>
        <v>5.6472264147743652E-2</v>
      </c>
      <c r="P38" s="9"/>
    </row>
    <row r="39" spans="1:16">
      <c r="A39" s="12"/>
      <c r="B39" s="25">
        <v>335.42</v>
      </c>
      <c r="C39" s="20" t="s">
        <v>145</v>
      </c>
      <c r="D39" s="47">
        <v>0</v>
      </c>
      <c r="E39" s="47">
        <v>1877893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1877893</v>
      </c>
      <c r="O39" s="48">
        <f t="shared" si="6"/>
        <v>10.615502456176053</v>
      </c>
      <c r="P39" s="9"/>
    </row>
    <row r="40" spans="1:16">
      <c r="A40" s="12"/>
      <c r="B40" s="25">
        <v>335.49</v>
      </c>
      <c r="C40" s="20" t="s">
        <v>40</v>
      </c>
      <c r="D40" s="47">
        <v>0</v>
      </c>
      <c r="E40" s="47">
        <v>184352</v>
      </c>
      <c r="F40" s="47">
        <v>836300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1020652</v>
      </c>
      <c r="O40" s="48">
        <f t="shared" si="6"/>
        <v>5.7696225572495354</v>
      </c>
      <c r="P40" s="9"/>
    </row>
    <row r="41" spans="1:16">
      <c r="A41" s="12"/>
      <c r="B41" s="25">
        <v>337.2</v>
      </c>
      <c r="C41" s="20" t="s">
        <v>42</v>
      </c>
      <c r="D41" s="47">
        <v>0</v>
      </c>
      <c r="E41" s="47">
        <v>325000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325000</v>
      </c>
      <c r="O41" s="48">
        <f t="shared" si="6"/>
        <v>1.837185770572241</v>
      </c>
      <c r="P41" s="9"/>
    </row>
    <row r="42" spans="1:16">
      <c r="A42" s="12"/>
      <c r="B42" s="25">
        <v>339</v>
      </c>
      <c r="C42" s="20" t="s">
        <v>43</v>
      </c>
      <c r="D42" s="47">
        <v>1079279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1079279</v>
      </c>
      <c r="O42" s="48">
        <f t="shared" si="6"/>
        <v>6.1010339116228849</v>
      </c>
      <c r="P42" s="9"/>
    </row>
    <row r="43" spans="1:16" ht="15.75">
      <c r="A43" s="29" t="s">
        <v>48</v>
      </c>
      <c r="B43" s="30"/>
      <c r="C43" s="31"/>
      <c r="D43" s="32">
        <f t="shared" ref="D43:M43" si="7">SUM(D44:D66)</f>
        <v>8348192</v>
      </c>
      <c r="E43" s="32">
        <f t="shared" si="7"/>
        <v>7271137</v>
      </c>
      <c r="F43" s="32">
        <f t="shared" si="7"/>
        <v>0</v>
      </c>
      <c r="G43" s="32">
        <f t="shared" si="7"/>
        <v>259663</v>
      </c>
      <c r="H43" s="32">
        <f t="shared" si="7"/>
        <v>0</v>
      </c>
      <c r="I43" s="32">
        <f t="shared" si="7"/>
        <v>5547522</v>
      </c>
      <c r="J43" s="32">
        <f t="shared" si="7"/>
        <v>0</v>
      </c>
      <c r="K43" s="32">
        <f t="shared" si="7"/>
        <v>0</v>
      </c>
      <c r="L43" s="32">
        <f t="shared" si="7"/>
        <v>0</v>
      </c>
      <c r="M43" s="32">
        <f t="shared" si="7"/>
        <v>105266</v>
      </c>
      <c r="N43" s="32">
        <f>SUM(D43:M43)</f>
        <v>21531780</v>
      </c>
      <c r="O43" s="46">
        <f t="shared" si="6"/>
        <v>121.71655332643682</v>
      </c>
      <c r="P43" s="10"/>
    </row>
    <row r="44" spans="1:16">
      <c r="A44" s="12"/>
      <c r="B44" s="25">
        <v>341.1</v>
      </c>
      <c r="C44" s="20" t="s">
        <v>51</v>
      </c>
      <c r="D44" s="47">
        <v>2104701</v>
      </c>
      <c r="E44" s="47">
        <v>2084618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4189319</v>
      </c>
      <c r="O44" s="48">
        <f t="shared" si="6"/>
        <v>23.681714631347475</v>
      </c>
      <c r="P44" s="9"/>
    </row>
    <row r="45" spans="1:16">
      <c r="A45" s="12"/>
      <c r="B45" s="25">
        <v>341.3</v>
      </c>
      <c r="C45" s="20" t="s">
        <v>223</v>
      </c>
      <c r="D45" s="47">
        <v>0</v>
      </c>
      <c r="E45" s="47">
        <v>2556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66" si="8">SUM(D45:M45)</f>
        <v>2556</v>
      </c>
      <c r="O45" s="48">
        <f t="shared" si="6"/>
        <v>1.4448759475638917E-2</v>
      </c>
      <c r="P45" s="9"/>
    </row>
    <row r="46" spans="1:16">
      <c r="A46" s="12"/>
      <c r="B46" s="25">
        <v>341.52</v>
      </c>
      <c r="C46" s="20" t="s">
        <v>53</v>
      </c>
      <c r="D46" s="47">
        <v>0</v>
      </c>
      <c r="E46" s="47">
        <v>323607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323607</v>
      </c>
      <c r="O46" s="48">
        <f t="shared" si="6"/>
        <v>1.8293113097156037</v>
      </c>
      <c r="P46" s="9"/>
    </row>
    <row r="47" spans="1:16">
      <c r="A47" s="12"/>
      <c r="B47" s="25">
        <v>341.9</v>
      </c>
      <c r="C47" s="20" t="s">
        <v>56</v>
      </c>
      <c r="D47" s="47">
        <v>930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105266</v>
      </c>
      <c r="N47" s="47">
        <f t="shared" si="8"/>
        <v>106196</v>
      </c>
      <c r="O47" s="48">
        <f t="shared" si="6"/>
        <v>0.60031316951289138</v>
      </c>
      <c r="P47" s="9"/>
    </row>
    <row r="48" spans="1:16">
      <c r="A48" s="12"/>
      <c r="B48" s="25">
        <v>342.2</v>
      </c>
      <c r="C48" s="20" t="s">
        <v>122</v>
      </c>
      <c r="D48" s="47">
        <v>0</v>
      </c>
      <c r="E48" s="47">
        <v>389823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389823</v>
      </c>
      <c r="O48" s="48">
        <f t="shared" si="6"/>
        <v>2.2036223650516389</v>
      </c>
      <c r="P48" s="9"/>
    </row>
    <row r="49" spans="1:16">
      <c r="A49" s="12"/>
      <c r="B49" s="25">
        <v>342.6</v>
      </c>
      <c r="C49" s="20" t="s">
        <v>58</v>
      </c>
      <c r="D49" s="47">
        <v>2011180</v>
      </c>
      <c r="E49" s="47">
        <v>409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2011589</v>
      </c>
      <c r="O49" s="48">
        <f t="shared" si="6"/>
        <v>11.371269806275826</v>
      </c>
      <c r="P49" s="9"/>
    </row>
    <row r="50" spans="1:16">
      <c r="A50" s="12"/>
      <c r="B50" s="25">
        <v>342.9</v>
      </c>
      <c r="C50" s="20" t="s">
        <v>59</v>
      </c>
      <c r="D50" s="47">
        <v>0</v>
      </c>
      <c r="E50" s="47">
        <v>559831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559831</v>
      </c>
      <c r="O50" s="48">
        <f t="shared" si="6"/>
        <v>3.1646570680776254</v>
      </c>
      <c r="P50" s="9"/>
    </row>
    <row r="51" spans="1:16">
      <c r="A51" s="12"/>
      <c r="B51" s="25">
        <v>343.4</v>
      </c>
      <c r="C51" s="20" t="s">
        <v>60</v>
      </c>
      <c r="D51" s="47">
        <v>416802</v>
      </c>
      <c r="E51" s="47">
        <v>0</v>
      </c>
      <c r="F51" s="47">
        <v>0</v>
      </c>
      <c r="G51" s="47">
        <v>0</v>
      </c>
      <c r="H51" s="47">
        <v>0</v>
      </c>
      <c r="I51" s="47">
        <v>5547522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5964324</v>
      </c>
      <c r="O51" s="48">
        <f t="shared" si="6"/>
        <v>33.715603642715415</v>
      </c>
      <c r="P51" s="9"/>
    </row>
    <row r="52" spans="1:16">
      <c r="A52" s="12"/>
      <c r="B52" s="25">
        <v>345.1</v>
      </c>
      <c r="C52" s="20" t="s">
        <v>146</v>
      </c>
      <c r="D52" s="47">
        <v>13654</v>
      </c>
      <c r="E52" s="47">
        <v>32075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45729</v>
      </c>
      <c r="O52" s="48">
        <f t="shared" si="6"/>
        <v>0.25850051723845541</v>
      </c>
      <c r="P52" s="9"/>
    </row>
    <row r="53" spans="1:16">
      <c r="A53" s="12"/>
      <c r="B53" s="25">
        <v>346.4</v>
      </c>
      <c r="C53" s="20" t="s">
        <v>61</v>
      </c>
      <c r="D53" s="47">
        <v>29670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29670</v>
      </c>
      <c r="O53" s="48">
        <f t="shared" si="6"/>
        <v>0.16772092865501043</v>
      </c>
      <c r="P53" s="9"/>
    </row>
    <row r="54" spans="1:16">
      <c r="A54" s="12"/>
      <c r="B54" s="25">
        <v>346.9</v>
      </c>
      <c r="C54" s="20" t="s">
        <v>62</v>
      </c>
      <c r="D54" s="47">
        <v>0</v>
      </c>
      <c r="E54" s="47">
        <v>14134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14134</v>
      </c>
      <c r="O54" s="48">
        <f t="shared" si="6"/>
        <v>7.9897795942363237E-2</v>
      </c>
      <c r="P54" s="9"/>
    </row>
    <row r="55" spans="1:16">
      <c r="A55" s="12"/>
      <c r="B55" s="25">
        <v>347.9</v>
      </c>
      <c r="C55" s="20" t="s">
        <v>63</v>
      </c>
      <c r="D55" s="47">
        <v>0</v>
      </c>
      <c r="E55" s="47">
        <v>3648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3648</v>
      </c>
      <c r="O55" s="48">
        <f t="shared" si="6"/>
        <v>2.0621703664761647E-2</v>
      </c>
      <c r="P55" s="9"/>
    </row>
    <row r="56" spans="1:16">
      <c r="A56" s="12"/>
      <c r="B56" s="25">
        <v>348.13</v>
      </c>
      <c r="C56" s="39" t="s">
        <v>68</v>
      </c>
      <c r="D56" s="47">
        <v>0</v>
      </c>
      <c r="E56" s="47">
        <v>538776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538776</v>
      </c>
      <c r="O56" s="48">
        <f t="shared" si="6"/>
        <v>3.0456356945410143</v>
      </c>
      <c r="P56" s="9"/>
    </row>
    <row r="57" spans="1:16">
      <c r="A57" s="12"/>
      <c r="B57" s="25">
        <v>348.23</v>
      </c>
      <c r="C57" s="39" t="s">
        <v>70</v>
      </c>
      <c r="D57" s="47">
        <v>0</v>
      </c>
      <c r="E57" s="47">
        <v>127736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127736</v>
      </c>
      <c r="O57" s="48">
        <f t="shared" si="6"/>
        <v>0.72207618950712549</v>
      </c>
      <c r="P57" s="9"/>
    </row>
    <row r="58" spans="1:16">
      <c r="A58" s="12"/>
      <c r="B58" s="25">
        <v>348.31</v>
      </c>
      <c r="C58" s="39" t="s">
        <v>71</v>
      </c>
      <c r="D58" s="47">
        <v>0</v>
      </c>
      <c r="E58" s="47">
        <v>446760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446760</v>
      </c>
      <c r="O58" s="48">
        <f t="shared" si="6"/>
        <v>2.5254803534180135</v>
      </c>
      <c r="P58" s="9"/>
    </row>
    <row r="59" spans="1:16">
      <c r="A59" s="12"/>
      <c r="B59" s="25">
        <v>348.41</v>
      </c>
      <c r="C59" s="39" t="s">
        <v>73</v>
      </c>
      <c r="D59" s="47">
        <v>0</v>
      </c>
      <c r="E59" s="47">
        <v>496033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496033</v>
      </c>
      <c r="O59" s="48">
        <f t="shared" si="6"/>
        <v>2.8040146748746473</v>
      </c>
      <c r="P59" s="9"/>
    </row>
    <row r="60" spans="1:16">
      <c r="A60" s="12"/>
      <c r="B60" s="25">
        <v>348.52</v>
      </c>
      <c r="C60" s="39" t="s">
        <v>77</v>
      </c>
      <c r="D60" s="47">
        <v>0</v>
      </c>
      <c r="E60" s="47">
        <v>581304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581304</v>
      </c>
      <c r="O60" s="48">
        <f t="shared" si="6"/>
        <v>3.2860413451591568</v>
      </c>
      <c r="P60" s="9"/>
    </row>
    <row r="61" spans="1:16">
      <c r="A61" s="12"/>
      <c r="B61" s="25">
        <v>348.53</v>
      </c>
      <c r="C61" s="39" t="s">
        <v>78</v>
      </c>
      <c r="D61" s="47">
        <v>0</v>
      </c>
      <c r="E61" s="47">
        <v>1303064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1303064</v>
      </c>
      <c r="O61" s="48">
        <f t="shared" si="6"/>
        <v>7.3660635044459895</v>
      </c>
      <c r="P61" s="9"/>
    </row>
    <row r="62" spans="1:16">
      <c r="A62" s="12"/>
      <c r="B62" s="25">
        <v>348.63</v>
      </c>
      <c r="C62" s="39" t="s">
        <v>79</v>
      </c>
      <c r="D62" s="47">
        <v>0</v>
      </c>
      <c r="E62" s="47">
        <v>3148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3148</v>
      </c>
      <c r="O62" s="48">
        <f t="shared" si="6"/>
        <v>1.7795264017727429E-2</v>
      </c>
      <c r="P62" s="9"/>
    </row>
    <row r="63" spans="1:16">
      <c r="A63" s="12"/>
      <c r="B63" s="25">
        <v>348.67</v>
      </c>
      <c r="C63" s="39" t="s">
        <v>237</v>
      </c>
      <c r="D63" s="47">
        <v>0</v>
      </c>
      <c r="E63" s="47">
        <v>20978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20978</v>
      </c>
      <c r="O63" s="48">
        <f t="shared" si="6"/>
        <v>0.1185861018309676</v>
      </c>
      <c r="P63" s="9"/>
    </row>
    <row r="64" spans="1:16">
      <c r="A64" s="12"/>
      <c r="B64" s="25">
        <v>348.71</v>
      </c>
      <c r="C64" s="39" t="s">
        <v>80</v>
      </c>
      <c r="D64" s="47">
        <v>0</v>
      </c>
      <c r="E64" s="47">
        <v>950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950</v>
      </c>
      <c r="O64" s="48">
        <f t="shared" si="6"/>
        <v>5.3702353293650119E-3</v>
      </c>
      <c r="P64" s="9"/>
    </row>
    <row r="65" spans="1:16">
      <c r="A65" s="12"/>
      <c r="B65" s="25">
        <v>348.72</v>
      </c>
      <c r="C65" s="39" t="s">
        <v>81</v>
      </c>
      <c r="D65" s="47">
        <v>0</v>
      </c>
      <c r="E65" s="47">
        <v>95075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95075</v>
      </c>
      <c r="O65" s="48">
        <f t="shared" si="6"/>
        <v>0.53744749888355636</v>
      </c>
      <c r="P65" s="9"/>
    </row>
    <row r="66" spans="1:16">
      <c r="A66" s="12"/>
      <c r="B66" s="25">
        <v>349</v>
      </c>
      <c r="C66" s="20" t="s">
        <v>1</v>
      </c>
      <c r="D66" s="47">
        <v>3771255</v>
      </c>
      <c r="E66" s="47">
        <v>246612</v>
      </c>
      <c r="F66" s="47">
        <v>0</v>
      </c>
      <c r="G66" s="47">
        <v>259663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4277530</v>
      </c>
      <c r="O66" s="48">
        <f t="shared" si="6"/>
        <v>24.180360766756547</v>
      </c>
      <c r="P66" s="9"/>
    </row>
    <row r="67" spans="1:16" ht="15.75">
      <c r="A67" s="29" t="s">
        <v>49</v>
      </c>
      <c r="B67" s="30"/>
      <c r="C67" s="31"/>
      <c r="D67" s="32">
        <f t="shared" ref="D67:M67" si="9">SUM(D68:D70)</f>
        <v>134290</v>
      </c>
      <c r="E67" s="32">
        <f t="shared" si="9"/>
        <v>1054377</v>
      </c>
      <c r="F67" s="32">
        <f t="shared" si="9"/>
        <v>0</v>
      </c>
      <c r="G67" s="32">
        <f t="shared" si="9"/>
        <v>0</v>
      </c>
      <c r="H67" s="32">
        <f t="shared" si="9"/>
        <v>0</v>
      </c>
      <c r="I67" s="32">
        <f t="shared" si="9"/>
        <v>0</v>
      </c>
      <c r="J67" s="32">
        <f t="shared" si="9"/>
        <v>0</v>
      </c>
      <c r="K67" s="32">
        <f t="shared" si="9"/>
        <v>0</v>
      </c>
      <c r="L67" s="32">
        <f t="shared" si="9"/>
        <v>0</v>
      </c>
      <c r="M67" s="32">
        <f t="shared" si="9"/>
        <v>0</v>
      </c>
      <c r="N67" s="32">
        <f t="shared" ref="N67:N72" si="10">SUM(D67:M67)</f>
        <v>1188667</v>
      </c>
      <c r="O67" s="46">
        <f t="shared" si="6"/>
        <v>6.719391071842443</v>
      </c>
      <c r="P67" s="10"/>
    </row>
    <row r="68" spans="1:16">
      <c r="A68" s="13"/>
      <c r="B68" s="40">
        <v>351</v>
      </c>
      <c r="C68" s="21" t="s">
        <v>238</v>
      </c>
      <c r="D68" s="47">
        <v>0</v>
      </c>
      <c r="E68" s="47">
        <v>906392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906392</v>
      </c>
      <c r="O68" s="48">
        <f t="shared" si="6"/>
        <v>5.1237245691092754</v>
      </c>
      <c r="P68" s="9"/>
    </row>
    <row r="69" spans="1:16">
      <c r="A69" s="13"/>
      <c r="B69" s="40">
        <v>352</v>
      </c>
      <c r="C69" s="21" t="s">
        <v>88</v>
      </c>
      <c r="D69" s="47">
        <v>0</v>
      </c>
      <c r="E69" s="47">
        <v>77127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77127</v>
      </c>
      <c r="O69" s="48">
        <f t="shared" ref="O69:O87" si="11">(N69/O$89)</f>
        <v>0.43598962131361607</v>
      </c>
      <c r="P69" s="9"/>
    </row>
    <row r="70" spans="1:16">
      <c r="A70" s="13"/>
      <c r="B70" s="40">
        <v>359</v>
      </c>
      <c r="C70" s="21" t="s">
        <v>90</v>
      </c>
      <c r="D70" s="47">
        <v>134290</v>
      </c>
      <c r="E70" s="47">
        <v>70858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205148</v>
      </c>
      <c r="O70" s="48">
        <f t="shared" si="11"/>
        <v>1.1596768814195511</v>
      </c>
      <c r="P70" s="9"/>
    </row>
    <row r="71" spans="1:16" ht="15.75">
      <c r="A71" s="29" t="s">
        <v>4</v>
      </c>
      <c r="B71" s="30"/>
      <c r="C71" s="31"/>
      <c r="D71" s="32">
        <f t="shared" ref="D71:M71" si="12">SUM(D72:D79)</f>
        <v>4097624</v>
      </c>
      <c r="E71" s="32">
        <f t="shared" si="12"/>
        <v>4084799</v>
      </c>
      <c r="F71" s="32">
        <f t="shared" si="12"/>
        <v>37418</v>
      </c>
      <c r="G71" s="32">
        <f t="shared" si="12"/>
        <v>5457941</v>
      </c>
      <c r="H71" s="32">
        <f t="shared" si="12"/>
        <v>0</v>
      </c>
      <c r="I71" s="32">
        <f t="shared" si="12"/>
        <v>6624454</v>
      </c>
      <c r="J71" s="32">
        <f t="shared" si="12"/>
        <v>0</v>
      </c>
      <c r="K71" s="32">
        <f t="shared" si="12"/>
        <v>0</v>
      </c>
      <c r="L71" s="32">
        <f t="shared" si="12"/>
        <v>0</v>
      </c>
      <c r="M71" s="32">
        <f t="shared" si="12"/>
        <v>159788</v>
      </c>
      <c r="N71" s="32">
        <f t="shared" si="10"/>
        <v>20462024</v>
      </c>
      <c r="O71" s="46">
        <f t="shared" si="11"/>
        <v>115.66935178433135</v>
      </c>
      <c r="P71" s="10"/>
    </row>
    <row r="72" spans="1:16">
      <c r="A72" s="12"/>
      <c r="B72" s="25">
        <v>361.1</v>
      </c>
      <c r="C72" s="20" t="s">
        <v>91</v>
      </c>
      <c r="D72" s="47">
        <v>1338641</v>
      </c>
      <c r="E72" s="47">
        <v>1605651</v>
      </c>
      <c r="F72" s="47">
        <v>37418</v>
      </c>
      <c r="G72" s="47">
        <v>1090521</v>
      </c>
      <c r="H72" s="47">
        <v>0</v>
      </c>
      <c r="I72" s="47">
        <v>595609</v>
      </c>
      <c r="J72" s="47">
        <v>0</v>
      </c>
      <c r="K72" s="47">
        <v>0</v>
      </c>
      <c r="L72" s="47">
        <v>0</v>
      </c>
      <c r="M72" s="47">
        <v>159788</v>
      </c>
      <c r="N72" s="47">
        <f t="shared" si="10"/>
        <v>4827628</v>
      </c>
      <c r="O72" s="48">
        <f t="shared" si="11"/>
        <v>27.289998360665006</v>
      </c>
      <c r="P72" s="9"/>
    </row>
    <row r="73" spans="1:16">
      <c r="A73" s="12"/>
      <c r="B73" s="25">
        <v>362</v>
      </c>
      <c r="C73" s="20" t="s">
        <v>92</v>
      </c>
      <c r="D73" s="47">
        <v>100271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ref="N73:N78" si="13">SUM(D73:M73)</f>
        <v>100271</v>
      </c>
      <c r="O73" s="48">
        <f t="shared" si="11"/>
        <v>0.56681985969553594</v>
      </c>
      <c r="P73" s="9"/>
    </row>
    <row r="74" spans="1:16">
      <c r="A74" s="12"/>
      <c r="B74" s="25">
        <v>363.1</v>
      </c>
      <c r="C74" s="20" t="s">
        <v>239</v>
      </c>
      <c r="D74" s="47">
        <v>0</v>
      </c>
      <c r="E74" s="47">
        <v>228040</v>
      </c>
      <c r="F74" s="47">
        <v>0</v>
      </c>
      <c r="G74" s="47">
        <v>0</v>
      </c>
      <c r="H74" s="47">
        <v>0</v>
      </c>
      <c r="I74" s="47">
        <v>4889166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3"/>
        <v>5117206</v>
      </c>
      <c r="O74" s="48">
        <f t="shared" si="11"/>
        <v>28.926947840882754</v>
      </c>
      <c r="P74" s="9"/>
    </row>
    <row r="75" spans="1:16">
      <c r="A75" s="12"/>
      <c r="B75" s="25">
        <v>363.24</v>
      </c>
      <c r="C75" s="20" t="s">
        <v>150</v>
      </c>
      <c r="D75" s="47">
        <v>0</v>
      </c>
      <c r="E75" s="47">
        <v>0</v>
      </c>
      <c r="F75" s="47">
        <v>0</v>
      </c>
      <c r="G75" s="47">
        <v>3388678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3388678</v>
      </c>
      <c r="O75" s="48">
        <f t="shared" si="11"/>
        <v>19.155787700465233</v>
      </c>
      <c r="P75" s="9"/>
    </row>
    <row r="76" spans="1:16">
      <c r="A76" s="12"/>
      <c r="B76" s="25">
        <v>364</v>
      </c>
      <c r="C76" s="20" t="s">
        <v>204</v>
      </c>
      <c r="D76" s="47">
        <v>4529</v>
      </c>
      <c r="E76" s="47">
        <v>26605</v>
      </c>
      <c r="F76" s="47">
        <v>0</v>
      </c>
      <c r="G76" s="47">
        <v>164029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195163</v>
      </c>
      <c r="O76" s="48">
        <f t="shared" si="11"/>
        <v>1.1032328816682777</v>
      </c>
      <c r="P76" s="9"/>
    </row>
    <row r="77" spans="1:16">
      <c r="A77" s="12"/>
      <c r="B77" s="25">
        <v>365</v>
      </c>
      <c r="C77" s="20" t="s">
        <v>205</v>
      </c>
      <c r="D77" s="47">
        <v>7790</v>
      </c>
      <c r="E77" s="47">
        <v>24803</v>
      </c>
      <c r="F77" s="47">
        <v>0</v>
      </c>
      <c r="G77" s="47">
        <v>813849</v>
      </c>
      <c r="H77" s="47">
        <v>0</v>
      </c>
      <c r="I77" s="47">
        <v>676407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1522849</v>
      </c>
      <c r="O77" s="48">
        <f t="shared" si="11"/>
        <v>8.6084815800928212</v>
      </c>
      <c r="P77" s="9"/>
    </row>
    <row r="78" spans="1:16">
      <c r="A78" s="12"/>
      <c r="B78" s="25">
        <v>366</v>
      </c>
      <c r="C78" s="20" t="s">
        <v>95</v>
      </c>
      <c r="D78" s="47">
        <v>403306</v>
      </c>
      <c r="E78" s="47">
        <v>26885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430191</v>
      </c>
      <c r="O78" s="48">
        <f t="shared" si="11"/>
        <v>2.4318177963945935</v>
      </c>
      <c r="P78" s="9"/>
    </row>
    <row r="79" spans="1:16">
      <c r="A79" s="12"/>
      <c r="B79" s="25">
        <v>369</v>
      </c>
      <c r="C79" s="20" t="s">
        <v>240</v>
      </c>
      <c r="D79" s="47">
        <v>2243087</v>
      </c>
      <c r="E79" s="47">
        <v>2172815</v>
      </c>
      <c r="F79" s="47">
        <v>0</v>
      </c>
      <c r="G79" s="47">
        <v>864</v>
      </c>
      <c r="H79" s="47">
        <v>0</v>
      </c>
      <c r="I79" s="47">
        <v>463272</v>
      </c>
      <c r="J79" s="47">
        <v>0</v>
      </c>
      <c r="K79" s="47">
        <v>0</v>
      </c>
      <c r="L79" s="47">
        <v>0</v>
      </c>
      <c r="M79" s="47">
        <v>0</v>
      </c>
      <c r="N79" s="47">
        <f t="shared" ref="N79:N87" si="14">SUM(D79:M79)</f>
        <v>4880038</v>
      </c>
      <c r="O79" s="48">
        <f t="shared" si="11"/>
        <v>27.586265764467132</v>
      </c>
      <c r="P79" s="9"/>
    </row>
    <row r="80" spans="1:16" ht="15.75">
      <c r="A80" s="29" t="s">
        <v>50</v>
      </c>
      <c r="B80" s="30"/>
      <c r="C80" s="31"/>
      <c r="D80" s="32">
        <f t="shared" ref="D80:M80" si="15">SUM(D81:D86)</f>
        <v>46165966</v>
      </c>
      <c r="E80" s="32">
        <f t="shared" si="15"/>
        <v>10933182</v>
      </c>
      <c r="F80" s="32">
        <f t="shared" si="15"/>
        <v>946802</v>
      </c>
      <c r="G80" s="32">
        <f t="shared" si="15"/>
        <v>20696</v>
      </c>
      <c r="H80" s="32">
        <f t="shared" si="15"/>
        <v>0</v>
      </c>
      <c r="I80" s="32">
        <f t="shared" si="15"/>
        <v>0</v>
      </c>
      <c r="J80" s="32">
        <f t="shared" si="15"/>
        <v>0</v>
      </c>
      <c r="K80" s="32">
        <f t="shared" si="15"/>
        <v>0</v>
      </c>
      <c r="L80" s="32">
        <f t="shared" si="15"/>
        <v>0</v>
      </c>
      <c r="M80" s="32">
        <f t="shared" si="15"/>
        <v>350000</v>
      </c>
      <c r="N80" s="32">
        <f t="shared" si="14"/>
        <v>58416646</v>
      </c>
      <c r="O80" s="46">
        <f t="shared" si="11"/>
        <v>330.22224860232558</v>
      </c>
      <c r="P80" s="9"/>
    </row>
    <row r="81" spans="1:119">
      <c r="A81" s="12"/>
      <c r="B81" s="25">
        <v>381</v>
      </c>
      <c r="C81" s="20" t="s">
        <v>97</v>
      </c>
      <c r="D81" s="47">
        <v>43986910</v>
      </c>
      <c r="E81" s="47">
        <v>10307078</v>
      </c>
      <c r="F81" s="47">
        <v>946802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350000</v>
      </c>
      <c r="N81" s="47">
        <f t="shared" si="14"/>
        <v>55590790</v>
      </c>
      <c r="O81" s="48">
        <f t="shared" si="11"/>
        <v>314.24802573190652</v>
      </c>
      <c r="P81" s="9"/>
    </row>
    <row r="82" spans="1:119">
      <c r="A82" s="12"/>
      <c r="B82" s="25">
        <v>386.2</v>
      </c>
      <c r="C82" s="20" t="s">
        <v>152</v>
      </c>
      <c r="D82" s="47">
        <v>734352</v>
      </c>
      <c r="E82" s="47">
        <v>61240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795592</v>
      </c>
      <c r="O82" s="48">
        <f t="shared" si="11"/>
        <v>4.4973855433264935</v>
      </c>
      <c r="P82" s="9"/>
    </row>
    <row r="83" spans="1:119">
      <c r="A83" s="12"/>
      <c r="B83" s="25">
        <v>386.4</v>
      </c>
      <c r="C83" s="20" t="s">
        <v>100</v>
      </c>
      <c r="D83" s="47">
        <v>0</v>
      </c>
      <c r="E83" s="47">
        <v>564864</v>
      </c>
      <c r="F83" s="47">
        <v>0</v>
      </c>
      <c r="G83" s="47">
        <v>20696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585560</v>
      </c>
      <c r="O83" s="48">
        <f t="shared" si="11"/>
        <v>3.310099999434712</v>
      </c>
      <c r="P83" s="9"/>
    </row>
    <row r="84" spans="1:119">
      <c r="A84" s="12"/>
      <c r="B84" s="25">
        <v>386.6</v>
      </c>
      <c r="C84" s="20" t="s">
        <v>101</v>
      </c>
      <c r="D84" s="47">
        <v>125257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125257</v>
      </c>
      <c r="O84" s="48">
        <f t="shared" si="11"/>
        <v>0.70806270173712982</v>
      </c>
      <c r="P84" s="9"/>
    </row>
    <row r="85" spans="1:119">
      <c r="A85" s="12"/>
      <c r="B85" s="25">
        <v>386.7</v>
      </c>
      <c r="C85" s="20" t="s">
        <v>102</v>
      </c>
      <c r="D85" s="47">
        <v>1290501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1290501</v>
      </c>
      <c r="O85" s="48">
        <f t="shared" si="11"/>
        <v>7.2950463818746076</v>
      </c>
      <c r="P85" s="9"/>
    </row>
    <row r="86" spans="1:119" ht="15.75" thickBot="1">
      <c r="A86" s="12"/>
      <c r="B86" s="25">
        <v>386.8</v>
      </c>
      <c r="C86" s="20" t="s">
        <v>103</v>
      </c>
      <c r="D86" s="47">
        <v>28946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28946</v>
      </c>
      <c r="O86" s="48">
        <f t="shared" si="11"/>
        <v>0.16362824404610488</v>
      </c>
      <c r="P86" s="9"/>
    </row>
    <row r="87" spans="1:119" ht="16.5" thickBot="1">
      <c r="A87" s="14" t="s">
        <v>65</v>
      </c>
      <c r="B87" s="23"/>
      <c r="C87" s="22"/>
      <c r="D87" s="15">
        <f t="shared" ref="D87:M87" si="16">SUM(D5,D16,D19,D43,D67,D71,D80)</f>
        <v>105629728</v>
      </c>
      <c r="E87" s="15">
        <f t="shared" si="16"/>
        <v>82042355</v>
      </c>
      <c r="F87" s="15">
        <f t="shared" si="16"/>
        <v>2845535</v>
      </c>
      <c r="G87" s="15">
        <f t="shared" si="16"/>
        <v>24469115</v>
      </c>
      <c r="H87" s="15">
        <f t="shared" si="16"/>
        <v>0</v>
      </c>
      <c r="I87" s="15">
        <f t="shared" si="16"/>
        <v>13649358</v>
      </c>
      <c r="J87" s="15">
        <f t="shared" si="16"/>
        <v>0</v>
      </c>
      <c r="K87" s="15">
        <f t="shared" si="16"/>
        <v>0</v>
      </c>
      <c r="L87" s="15">
        <f t="shared" si="16"/>
        <v>0</v>
      </c>
      <c r="M87" s="15">
        <f t="shared" si="16"/>
        <v>705245</v>
      </c>
      <c r="N87" s="15">
        <f t="shared" si="14"/>
        <v>229341336</v>
      </c>
      <c r="O87" s="38">
        <f t="shared" si="11"/>
        <v>1296.4388895483914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1"/>
      <c r="B89" s="42"/>
      <c r="C89" s="42"/>
      <c r="D89" s="43"/>
      <c r="E89" s="43"/>
      <c r="F89" s="43"/>
      <c r="G89" s="43"/>
      <c r="H89" s="43"/>
      <c r="I89" s="43"/>
      <c r="J89" s="43"/>
      <c r="K89" s="43"/>
      <c r="L89" s="49" t="s">
        <v>241</v>
      </c>
      <c r="M89" s="49"/>
      <c r="N89" s="49"/>
      <c r="O89" s="44">
        <v>176901</v>
      </c>
    </row>
    <row r="90" spans="1:119">
      <c r="A90" s="50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2"/>
    </row>
    <row r="91" spans="1:119" ht="15.75" customHeight="1" thickBot="1">
      <c r="A91" s="53" t="s">
        <v>134</v>
      </c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5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1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111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287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104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69"/>
      <c r="M3" s="70"/>
      <c r="N3" s="36"/>
      <c r="O3" s="37"/>
      <c r="P3" s="71" t="s">
        <v>268</v>
      </c>
      <c r="Q3" s="11"/>
      <c r="R3"/>
    </row>
    <row r="4" spans="1:134" ht="32.25" customHeight="1" thickBot="1">
      <c r="A4" s="65"/>
      <c r="B4" s="66"/>
      <c r="C4" s="67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269</v>
      </c>
      <c r="N4" s="35" t="s">
        <v>10</v>
      </c>
      <c r="O4" s="35" t="s">
        <v>270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271</v>
      </c>
      <c r="B5" s="26"/>
      <c r="C5" s="26"/>
      <c r="D5" s="27">
        <f t="shared" ref="D5:N5" si="0">SUM(D6:D14)</f>
        <v>80569512</v>
      </c>
      <c r="E5" s="27">
        <f t="shared" si="0"/>
        <v>72974596</v>
      </c>
      <c r="F5" s="27">
        <f t="shared" si="0"/>
        <v>0</v>
      </c>
      <c r="G5" s="27">
        <f t="shared" si="0"/>
        <v>2808869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156352977</v>
      </c>
      <c r="P5" s="33">
        <f t="shared" ref="P5:P36" si="1">(O5/P$112)</f>
        <v>693.19839239557882</v>
      </c>
      <c r="Q5" s="6"/>
    </row>
    <row r="6" spans="1:134">
      <c r="A6" s="12"/>
      <c r="B6" s="25">
        <v>311</v>
      </c>
      <c r="C6" s="20" t="s">
        <v>3</v>
      </c>
      <c r="D6" s="47">
        <v>70511441</v>
      </c>
      <c r="E6" s="47">
        <v>34997809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105509250</v>
      </c>
      <c r="P6" s="48">
        <f t="shared" si="1"/>
        <v>467.78029997384209</v>
      </c>
      <c r="Q6" s="9"/>
    </row>
    <row r="7" spans="1:134">
      <c r="A7" s="12"/>
      <c r="B7" s="25">
        <v>312.13</v>
      </c>
      <c r="C7" s="20" t="s">
        <v>272</v>
      </c>
      <c r="D7" s="47">
        <v>0</v>
      </c>
      <c r="E7" s="47">
        <v>1689356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3" si="2">SUM(D7:N7)</f>
        <v>1689356</v>
      </c>
      <c r="P7" s="48">
        <f t="shared" si="1"/>
        <v>7.4898405252867395</v>
      </c>
      <c r="Q7" s="9"/>
    </row>
    <row r="8" spans="1:134">
      <c r="A8" s="12"/>
      <c r="B8" s="25">
        <v>312.3</v>
      </c>
      <c r="C8" s="20" t="s">
        <v>113</v>
      </c>
      <c r="D8" s="47">
        <v>0</v>
      </c>
      <c r="E8" s="47">
        <v>834802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834802</v>
      </c>
      <c r="P8" s="48">
        <f t="shared" si="1"/>
        <v>3.7011345448741539</v>
      </c>
      <c r="Q8" s="9"/>
    </row>
    <row r="9" spans="1:134">
      <c r="A9" s="12"/>
      <c r="B9" s="25">
        <v>312.41000000000003</v>
      </c>
      <c r="C9" s="20" t="s">
        <v>273</v>
      </c>
      <c r="D9" s="47">
        <v>0</v>
      </c>
      <c r="E9" s="47">
        <v>3853861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3853861</v>
      </c>
      <c r="P9" s="48">
        <f t="shared" si="1"/>
        <v>17.086276839589807</v>
      </c>
      <c r="Q9" s="9"/>
    </row>
    <row r="10" spans="1:134">
      <c r="A10" s="12"/>
      <c r="B10" s="25">
        <v>312.42</v>
      </c>
      <c r="C10" s="20" t="s">
        <v>274</v>
      </c>
      <c r="D10" s="47">
        <v>0</v>
      </c>
      <c r="E10" s="47">
        <v>0</v>
      </c>
      <c r="F10" s="47">
        <v>0</v>
      </c>
      <c r="G10" s="47">
        <v>2808869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2808869</v>
      </c>
      <c r="P10" s="48">
        <f t="shared" si="1"/>
        <v>12.453254889094802</v>
      </c>
      <c r="Q10" s="9"/>
    </row>
    <row r="11" spans="1:134">
      <c r="A11" s="12"/>
      <c r="B11" s="25">
        <v>312.67</v>
      </c>
      <c r="C11" s="20" t="s">
        <v>288</v>
      </c>
      <c r="D11" s="47">
        <v>0</v>
      </c>
      <c r="E11" s="47">
        <v>31595034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31595034</v>
      </c>
      <c r="P11" s="48">
        <f t="shared" si="1"/>
        <v>140.07809251040774</v>
      </c>
      <c r="Q11" s="9"/>
    </row>
    <row r="12" spans="1:134">
      <c r="A12" s="12"/>
      <c r="B12" s="25">
        <v>314.10000000000002</v>
      </c>
      <c r="C12" s="20" t="s">
        <v>13</v>
      </c>
      <c r="D12" s="47">
        <v>4629596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4629596</v>
      </c>
      <c r="P12" s="48">
        <f t="shared" si="1"/>
        <v>20.525535018377056</v>
      </c>
      <c r="Q12" s="9"/>
    </row>
    <row r="13" spans="1:134">
      <c r="A13" s="12"/>
      <c r="B13" s="25">
        <v>315.10000000000002</v>
      </c>
      <c r="C13" s="20" t="s">
        <v>276</v>
      </c>
      <c r="D13" s="47">
        <v>5417273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5417273</v>
      </c>
      <c r="P13" s="48">
        <f t="shared" si="1"/>
        <v>24.017738624624812</v>
      </c>
      <c r="Q13" s="9"/>
    </row>
    <row r="14" spans="1:134">
      <c r="A14" s="12"/>
      <c r="B14" s="25">
        <v>319.89999999999998</v>
      </c>
      <c r="C14" s="20" t="s">
        <v>15</v>
      </c>
      <c r="D14" s="47">
        <v>11202</v>
      </c>
      <c r="E14" s="47">
        <v>3734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14936</v>
      </c>
      <c r="P14" s="48">
        <f t="shared" si="1"/>
        <v>6.6219469481673926E-2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SUM(D16:D23)</f>
        <v>0</v>
      </c>
      <c r="E15" s="32">
        <f t="shared" si="3"/>
        <v>5222102</v>
      </c>
      <c r="F15" s="32">
        <f t="shared" si="3"/>
        <v>0</v>
      </c>
      <c r="G15" s="32">
        <f t="shared" si="3"/>
        <v>9219452</v>
      </c>
      <c r="H15" s="32">
        <f t="shared" si="3"/>
        <v>0</v>
      </c>
      <c r="I15" s="32">
        <f t="shared" si="3"/>
        <v>18041621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5">
        <f>SUM(D15:N15)</f>
        <v>32483175</v>
      </c>
      <c r="P15" s="46">
        <f t="shared" si="1"/>
        <v>144.01570805974649</v>
      </c>
      <c r="Q15" s="10"/>
    </row>
    <row r="16" spans="1:134">
      <c r="A16" s="12"/>
      <c r="B16" s="25">
        <v>322</v>
      </c>
      <c r="C16" s="20" t="s">
        <v>277</v>
      </c>
      <c r="D16" s="47">
        <v>0</v>
      </c>
      <c r="E16" s="47">
        <v>4836927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>SUM(D16:N16)</f>
        <v>4836927</v>
      </c>
      <c r="P16" s="48">
        <f t="shared" si="1"/>
        <v>21.444746910925591</v>
      </c>
      <c r="Q16" s="9"/>
    </row>
    <row r="17" spans="1:17">
      <c r="A17" s="12"/>
      <c r="B17" s="25">
        <v>323.10000000000002</v>
      </c>
      <c r="C17" s="20" t="s">
        <v>163</v>
      </c>
      <c r="D17" s="47">
        <v>0</v>
      </c>
      <c r="E17" s="47">
        <v>8156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ref="O17:O23" si="4">SUM(D17:N17)</f>
        <v>8156</v>
      </c>
      <c r="P17" s="48">
        <f t="shared" si="1"/>
        <v>3.6160015606088149E-2</v>
      </c>
      <c r="Q17" s="9"/>
    </row>
    <row r="18" spans="1:17">
      <c r="A18" s="12"/>
      <c r="B18" s="25">
        <v>323.7</v>
      </c>
      <c r="C18" s="20" t="s">
        <v>17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2160482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2160482</v>
      </c>
      <c r="P18" s="48">
        <f t="shared" si="1"/>
        <v>9.5786001516273345</v>
      </c>
      <c r="Q18" s="9"/>
    </row>
    <row r="19" spans="1:17">
      <c r="A19" s="12"/>
      <c r="B19" s="25">
        <v>324.22000000000003</v>
      </c>
      <c r="C19" s="20" t="s">
        <v>213</v>
      </c>
      <c r="D19" s="47">
        <v>0</v>
      </c>
      <c r="E19" s="47">
        <v>0</v>
      </c>
      <c r="F19" s="47">
        <v>0</v>
      </c>
      <c r="G19" s="47">
        <v>379359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379359</v>
      </c>
      <c r="P19" s="48">
        <f t="shared" si="1"/>
        <v>1.6819062481988711</v>
      </c>
      <c r="Q19" s="9"/>
    </row>
    <row r="20" spans="1:17">
      <c r="A20" s="12"/>
      <c r="B20" s="25">
        <v>324.31</v>
      </c>
      <c r="C20" s="20" t="s">
        <v>115</v>
      </c>
      <c r="D20" s="47">
        <v>0</v>
      </c>
      <c r="E20" s="47">
        <v>0</v>
      </c>
      <c r="F20" s="47">
        <v>0</v>
      </c>
      <c r="G20" s="47">
        <v>8840093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8840093</v>
      </c>
      <c r="P20" s="48">
        <f t="shared" si="1"/>
        <v>39.192974600204828</v>
      </c>
      <c r="Q20" s="9"/>
    </row>
    <row r="21" spans="1:17">
      <c r="A21" s="12"/>
      <c r="B21" s="25">
        <v>325.2</v>
      </c>
      <c r="C21" s="20" t="s">
        <v>18</v>
      </c>
      <c r="D21" s="47">
        <v>0</v>
      </c>
      <c r="E21" s="47">
        <v>310055</v>
      </c>
      <c r="F21" s="47">
        <v>0</v>
      </c>
      <c r="G21" s="47">
        <v>0</v>
      </c>
      <c r="H21" s="47">
        <v>0</v>
      </c>
      <c r="I21" s="47">
        <v>15881139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16191194</v>
      </c>
      <c r="P21" s="48">
        <f t="shared" si="1"/>
        <v>71.784432040363015</v>
      </c>
      <c r="Q21" s="9"/>
    </row>
    <row r="22" spans="1:17">
      <c r="A22" s="12"/>
      <c r="B22" s="25">
        <v>329.4</v>
      </c>
      <c r="C22" s="20" t="s">
        <v>289</v>
      </c>
      <c r="D22" s="47">
        <v>0</v>
      </c>
      <c r="E22" s="47">
        <v>55309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55309</v>
      </c>
      <c r="P22" s="48">
        <f t="shared" si="1"/>
        <v>0.24521509357002566</v>
      </c>
      <c r="Q22" s="9"/>
    </row>
    <row r="23" spans="1:17">
      <c r="A23" s="12"/>
      <c r="B23" s="25">
        <v>329.5</v>
      </c>
      <c r="C23" s="20" t="s">
        <v>278</v>
      </c>
      <c r="D23" s="47">
        <v>0</v>
      </c>
      <c r="E23" s="47">
        <v>11655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11655</v>
      </c>
      <c r="P23" s="48">
        <f t="shared" si="1"/>
        <v>5.1672999250730427E-2</v>
      </c>
      <c r="Q23" s="9"/>
    </row>
    <row r="24" spans="1:17" ht="15.75">
      <c r="A24" s="29" t="s">
        <v>279</v>
      </c>
      <c r="B24" s="30"/>
      <c r="C24" s="31"/>
      <c r="D24" s="32">
        <f t="shared" ref="D24:N24" si="5">SUM(D25:D47)</f>
        <v>27144852</v>
      </c>
      <c r="E24" s="32">
        <f t="shared" si="5"/>
        <v>14518320</v>
      </c>
      <c r="F24" s="32">
        <f t="shared" si="5"/>
        <v>0</v>
      </c>
      <c r="G24" s="32">
        <f t="shared" si="5"/>
        <v>3964160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5">
        <f>SUM(D24:N24)</f>
        <v>45627332</v>
      </c>
      <c r="P24" s="46">
        <f t="shared" si="1"/>
        <v>202.29095600590549</v>
      </c>
      <c r="Q24" s="10"/>
    </row>
    <row r="25" spans="1:17">
      <c r="A25" s="12"/>
      <c r="B25" s="25">
        <v>331.2</v>
      </c>
      <c r="C25" s="20" t="s">
        <v>20</v>
      </c>
      <c r="D25" s="47">
        <v>658066</v>
      </c>
      <c r="E25" s="47">
        <v>217953</v>
      </c>
      <c r="F25" s="47">
        <v>0</v>
      </c>
      <c r="G25" s="47">
        <v>441752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>SUM(D25:N25)</f>
        <v>1317771</v>
      </c>
      <c r="P25" s="48">
        <f t="shared" si="1"/>
        <v>5.8424006774460988</v>
      </c>
      <c r="Q25" s="9"/>
    </row>
    <row r="26" spans="1:17">
      <c r="A26" s="12"/>
      <c r="B26" s="25">
        <v>331.61</v>
      </c>
      <c r="C26" s="20" t="s">
        <v>259</v>
      </c>
      <c r="D26" s="47">
        <v>0</v>
      </c>
      <c r="E26" s="47">
        <v>6967100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ref="O26:O43" si="6">SUM(D26:N26)</f>
        <v>6967100</v>
      </c>
      <c r="P26" s="48">
        <f t="shared" si="1"/>
        <v>30.888970663214412</v>
      </c>
      <c r="Q26" s="9"/>
    </row>
    <row r="27" spans="1:17">
      <c r="A27" s="12"/>
      <c r="B27" s="25">
        <v>331.62</v>
      </c>
      <c r="C27" s="20" t="s">
        <v>24</v>
      </c>
      <c r="D27" s="47">
        <v>143467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143467</v>
      </c>
      <c r="P27" s="48">
        <f t="shared" si="1"/>
        <v>0.63606779781248757</v>
      </c>
      <c r="Q27" s="9"/>
    </row>
    <row r="28" spans="1:17">
      <c r="A28" s="12"/>
      <c r="B28" s="25">
        <v>331.7</v>
      </c>
      <c r="C28" s="20" t="s">
        <v>118</v>
      </c>
      <c r="D28" s="47">
        <v>10000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10000</v>
      </c>
      <c r="P28" s="48">
        <f t="shared" si="1"/>
        <v>4.4335477692604396E-2</v>
      </c>
      <c r="Q28" s="9"/>
    </row>
    <row r="29" spans="1:17">
      <c r="A29" s="12"/>
      <c r="B29" s="25">
        <v>331.9</v>
      </c>
      <c r="C29" s="20" t="s">
        <v>260</v>
      </c>
      <c r="D29" s="47">
        <v>274791</v>
      </c>
      <c r="E29" s="47">
        <v>138353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413144</v>
      </c>
      <c r="P29" s="48">
        <f t="shared" si="1"/>
        <v>1.8316936595833351</v>
      </c>
      <c r="Q29" s="9"/>
    </row>
    <row r="30" spans="1:17">
      <c r="A30" s="12"/>
      <c r="B30" s="25">
        <v>334.1</v>
      </c>
      <c r="C30" s="20" t="s">
        <v>143</v>
      </c>
      <c r="D30" s="47">
        <v>42749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42749</v>
      </c>
      <c r="P30" s="48">
        <f t="shared" si="1"/>
        <v>0.18952973358811454</v>
      </c>
      <c r="Q30" s="9"/>
    </row>
    <row r="31" spans="1:17">
      <c r="A31" s="12"/>
      <c r="B31" s="25">
        <v>334.2</v>
      </c>
      <c r="C31" s="20" t="s">
        <v>23</v>
      </c>
      <c r="D31" s="47">
        <v>429051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429051</v>
      </c>
      <c r="P31" s="48">
        <f t="shared" si="1"/>
        <v>1.902218103948961</v>
      </c>
      <c r="Q31" s="9"/>
    </row>
    <row r="32" spans="1:17">
      <c r="A32" s="12"/>
      <c r="B32" s="25">
        <v>334.49</v>
      </c>
      <c r="C32" s="20" t="s">
        <v>28</v>
      </c>
      <c r="D32" s="47">
        <v>0</v>
      </c>
      <c r="E32" s="47">
        <v>243913</v>
      </c>
      <c r="F32" s="47">
        <v>0</v>
      </c>
      <c r="G32" s="47">
        <v>2022408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2266321</v>
      </c>
      <c r="P32" s="48">
        <f t="shared" si="1"/>
        <v>10.04784241397809</v>
      </c>
      <c r="Q32" s="9"/>
    </row>
    <row r="33" spans="1:17">
      <c r="A33" s="12"/>
      <c r="B33" s="25">
        <v>334.69</v>
      </c>
      <c r="C33" s="20" t="s">
        <v>29</v>
      </c>
      <c r="D33" s="47">
        <v>38025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38025</v>
      </c>
      <c r="P33" s="48">
        <f t="shared" si="1"/>
        <v>0.16858565392612823</v>
      </c>
      <c r="Q33" s="9"/>
    </row>
    <row r="34" spans="1:17">
      <c r="A34" s="12"/>
      <c r="B34" s="25">
        <v>334.7</v>
      </c>
      <c r="C34" s="20" t="s">
        <v>30</v>
      </c>
      <c r="D34" s="47">
        <v>354480</v>
      </c>
      <c r="E34" s="47">
        <v>7009</v>
      </c>
      <c r="F34" s="47">
        <v>0</v>
      </c>
      <c r="G34" s="47">
        <v>1500000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1861489</v>
      </c>
      <c r="P34" s="48">
        <f t="shared" si="1"/>
        <v>8.2530004034528464</v>
      </c>
      <c r="Q34" s="9"/>
    </row>
    <row r="35" spans="1:17">
      <c r="A35" s="12"/>
      <c r="B35" s="25">
        <v>334.82</v>
      </c>
      <c r="C35" s="20" t="s">
        <v>280</v>
      </c>
      <c r="D35" s="47">
        <v>0</v>
      </c>
      <c r="E35" s="47">
        <v>219616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219616</v>
      </c>
      <c r="P35" s="48">
        <f t="shared" si="1"/>
        <v>0.97367802689390082</v>
      </c>
      <c r="Q35" s="9"/>
    </row>
    <row r="36" spans="1:17">
      <c r="A36" s="12"/>
      <c r="B36" s="25">
        <v>335.12099999999998</v>
      </c>
      <c r="C36" s="20" t="s">
        <v>281</v>
      </c>
      <c r="D36" s="47">
        <v>8236652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8236652</v>
      </c>
      <c r="P36" s="48">
        <f t="shared" si="1"/>
        <v>36.517590100774541</v>
      </c>
      <c r="Q36" s="9"/>
    </row>
    <row r="37" spans="1:17">
      <c r="A37" s="12"/>
      <c r="B37" s="25">
        <v>335.13</v>
      </c>
      <c r="C37" s="20" t="s">
        <v>165</v>
      </c>
      <c r="D37" s="47">
        <v>72689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72689</v>
      </c>
      <c r="P37" s="48">
        <f t="shared" ref="P37:P68" si="7">(O37/P$112)</f>
        <v>0.32227015379977214</v>
      </c>
      <c r="Q37" s="9"/>
    </row>
    <row r="38" spans="1:17">
      <c r="A38" s="12"/>
      <c r="B38" s="25">
        <v>335.14</v>
      </c>
      <c r="C38" s="20" t="s">
        <v>166</v>
      </c>
      <c r="D38" s="47">
        <v>0</v>
      </c>
      <c r="E38" s="47">
        <v>37013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37013</v>
      </c>
      <c r="P38" s="48">
        <f t="shared" si="7"/>
        <v>0.16409890358363666</v>
      </c>
      <c r="Q38" s="9"/>
    </row>
    <row r="39" spans="1:17">
      <c r="A39" s="12"/>
      <c r="B39" s="25">
        <v>335.15</v>
      </c>
      <c r="C39" s="20" t="s">
        <v>167</v>
      </c>
      <c r="D39" s="47">
        <v>55295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55295</v>
      </c>
      <c r="P39" s="48">
        <f t="shared" si="7"/>
        <v>0.24515302390125601</v>
      </c>
      <c r="Q39" s="9"/>
    </row>
    <row r="40" spans="1:17">
      <c r="A40" s="12"/>
      <c r="B40" s="25">
        <v>335.16</v>
      </c>
      <c r="C40" s="20" t="s">
        <v>282</v>
      </c>
      <c r="D40" s="47">
        <v>223250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223250</v>
      </c>
      <c r="P40" s="48">
        <f t="shared" si="7"/>
        <v>0.98978953948739323</v>
      </c>
      <c r="Q40" s="9"/>
    </row>
    <row r="41" spans="1:17">
      <c r="A41" s="12"/>
      <c r="B41" s="25">
        <v>335.18</v>
      </c>
      <c r="C41" s="20" t="s">
        <v>283</v>
      </c>
      <c r="D41" s="47">
        <v>14226719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14226719</v>
      </c>
      <c r="P41" s="48">
        <f t="shared" si="7"/>
        <v>63.074838286345113</v>
      </c>
      <c r="Q41" s="9"/>
    </row>
    <row r="42" spans="1:17">
      <c r="A42" s="12"/>
      <c r="B42" s="25">
        <v>335.21</v>
      </c>
      <c r="C42" s="20" t="s">
        <v>38</v>
      </c>
      <c r="D42" s="47">
        <v>21612</v>
      </c>
      <c r="E42" s="47">
        <v>7204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28816</v>
      </c>
      <c r="P42" s="48">
        <f t="shared" si="7"/>
        <v>0.12775711251900884</v>
      </c>
      <c r="Q42" s="9"/>
    </row>
    <row r="43" spans="1:17">
      <c r="A43" s="12"/>
      <c r="B43" s="25">
        <v>335.22</v>
      </c>
      <c r="C43" s="20" t="s">
        <v>39</v>
      </c>
      <c r="D43" s="47">
        <v>12160</v>
      </c>
      <c r="E43" s="47">
        <v>1263208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1275368</v>
      </c>
      <c r="P43" s="48">
        <f t="shared" si="7"/>
        <v>5.654404951386149</v>
      </c>
      <c r="Q43" s="9"/>
    </row>
    <row r="44" spans="1:17">
      <c r="A44" s="12"/>
      <c r="B44" s="25">
        <v>335.45</v>
      </c>
      <c r="C44" s="20" t="s">
        <v>290</v>
      </c>
      <c r="D44" s="47">
        <v>0</v>
      </c>
      <c r="E44" s="47">
        <v>118488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ref="O44:O46" si="8">SUM(D44:N44)</f>
        <v>118488</v>
      </c>
      <c r="P44" s="48">
        <f t="shared" si="7"/>
        <v>0.52532220808413099</v>
      </c>
      <c r="Q44" s="9"/>
    </row>
    <row r="45" spans="1:17">
      <c r="A45" s="12"/>
      <c r="B45" s="25">
        <v>335.48</v>
      </c>
      <c r="C45" s="20" t="s">
        <v>40</v>
      </c>
      <c r="D45" s="47">
        <v>0</v>
      </c>
      <c r="E45" s="47">
        <v>2965855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8"/>
        <v>2965855</v>
      </c>
      <c r="P45" s="48">
        <f t="shared" si="7"/>
        <v>13.149259819199923</v>
      </c>
      <c r="Q45" s="9"/>
    </row>
    <row r="46" spans="1:17">
      <c r="A46" s="12"/>
      <c r="B46" s="25">
        <v>335.5</v>
      </c>
      <c r="C46" s="20" t="s">
        <v>41</v>
      </c>
      <c r="D46" s="47">
        <v>0</v>
      </c>
      <c r="E46" s="47">
        <v>2332608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8"/>
        <v>2332608</v>
      </c>
      <c r="P46" s="48">
        <f t="shared" si="7"/>
        <v>10.341728994959055</v>
      </c>
      <c r="Q46" s="9"/>
    </row>
    <row r="47" spans="1:17">
      <c r="A47" s="12"/>
      <c r="B47" s="25">
        <v>339</v>
      </c>
      <c r="C47" s="20" t="s">
        <v>43</v>
      </c>
      <c r="D47" s="47">
        <v>2345846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>SUM(D47:N47)</f>
        <v>2345846</v>
      </c>
      <c r="P47" s="48">
        <f t="shared" si="7"/>
        <v>10.400420300328525</v>
      </c>
      <c r="Q47" s="9"/>
    </row>
    <row r="48" spans="1:17" ht="15.75">
      <c r="A48" s="29" t="s">
        <v>48</v>
      </c>
      <c r="B48" s="30"/>
      <c r="C48" s="31"/>
      <c r="D48" s="32">
        <f t="shared" ref="D48:N48" si="9">SUM(D49:D89)</f>
        <v>11916407</v>
      </c>
      <c r="E48" s="32">
        <f t="shared" si="9"/>
        <v>6539662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6314629</v>
      </c>
      <c r="J48" s="32">
        <f t="shared" si="9"/>
        <v>0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 t="shared" si="9"/>
        <v>641772</v>
      </c>
      <c r="O48" s="32">
        <f>SUM(D48:N48)</f>
        <v>25412470</v>
      </c>
      <c r="P48" s="46">
        <f t="shared" si="7"/>
        <v>112.66739967989785</v>
      </c>
      <c r="Q48" s="10"/>
    </row>
    <row r="49" spans="1:17">
      <c r="A49" s="12"/>
      <c r="B49" s="25">
        <v>341.1</v>
      </c>
      <c r="C49" s="20" t="s">
        <v>171</v>
      </c>
      <c r="D49" s="47">
        <v>1626164</v>
      </c>
      <c r="E49" s="47">
        <v>176364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>SUM(D49:N49)</f>
        <v>1802528</v>
      </c>
      <c r="P49" s="48">
        <f t="shared" si="7"/>
        <v>7.9915939934294826</v>
      </c>
      <c r="Q49" s="9"/>
    </row>
    <row r="50" spans="1:17">
      <c r="A50" s="12"/>
      <c r="B50" s="25">
        <v>341.15</v>
      </c>
      <c r="C50" s="20" t="s">
        <v>172</v>
      </c>
      <c r="D50" s="47">
        <v>0</v>
      </c>
      <c r="E50" s="47">
        <v>487268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ref="O50:O89" si="10">SUM(D50:N50)</f>
        <v>487268</v>
      </c>
      <c r="P50" s="48">
        <f t="shared" si="7"/>
        <v>2.1603259544319959</v>
      </c>
      <c r="Q50" s="9"/>
    </row>
    <row r="51" spans="1:17">
      <c r="A51" s="12"/>
      <c r="B51" s="25">
        <v>341.16</v>
      </c>
      <c r="C51" s="20" t="s">
        <v>173</v>
      </c>
      <c r="D51" s="47">
        <v>0</v>
      </c>
      <c r="E51" s="47">
        <v>512914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10"/>
        <v>512914</v>
      </c>
      <c r="P51" s="48">
        <f t="shared" si="7"/>
        <v>2.2740287205224492</v>
      </c>
      <c r="Q51" s="9"/>
    </row>
    <row r="52" spans="1:17">
      <c r="A52" s="12"/>
      <c r="B52" s="25">
        <v>341.3</v>
      </c>
      <c r="C52" s="20" t="s">
        <v>291</v>
      </c>
      <c r="D52" s="47">
        <v>8394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8394</v>
      </c>
      <c r="P52" s="48">
        <f t="shared" si="7"/>
        <v>3.7215199975172135E-2</v>
      </c>
      <c r="Q52" s="9"/>
    </row>
    <row r="53" spans="1:17">
      <c r="A53" s="12"/>
      <c r="B53" s="25">
        <v>341.52</v>
      </c>
      <c r="C53" s="20" t="s">
        <v>175</v>
      </c>
      <c r="D53" s="47">
        <v>359593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359593</v>
      </c>
      <c r="P53" s="48">
        <f t="shared" si="7"/>
        <v>1.5942727429916694</v>
      </c>
      <c r="Q53" s="9"/>
    </row>
    <row r="54" spans="1:17">
      <c r="A54" s="12"/>
      <c r="B54" s="25">
        <v>341.54</v>
      </c>
      <c r="C54" s="20" t="s">
        <v>264</v>
      </c>
      <c r="D54" s="47">
        <v>0</v>
      </c>
      <c r="E54" s="47">
        <v>191045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191045</v>
      </c>
      <c r="P54" s="48">
        <f t="shared" si="7"/>
        <v>0.84700713357836077</v>
      </c>
      <c r="Q54" s="9"/>
    </row>
    <row r="55" spans="1:17">
      <c r="A55" s="12"/>
      <c r="B55" s="25">
        <v>341.8</v>
      </c>
      <c r="C55" s="20" t="s">
        <v>176</v>
      </c>
      <c r="D55" s="47">
        <v>3162964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3162964</v>
      </c>
      <c r="P55" s="48">
        <f t="shared" si="7"/>
        <v>14.023151986451078</v>
      </c>
      <c r="Q55" s="9"/>
    </row>
    <row r="56" spans="1:17">
      <c r="A56" s="12"/>
      <c r="B56" s="25">
        <v>341.9</v>
      </c>
      <c r="C56" s="20" t="s">
        <v>177</v>
      </c>
      <c r="D56" s="47">
        <v>0</v>
      </c>
      <c r="E56" s="47">
        <v>843609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843609</v>
      </c>
      <c r="P56" s="48">
        <f t="shared" si="7"/>
        <v>3.7401808000780306</v>
      </c>
      <c r="Q56" s="9"/>
    </row>
    <row r="57" spans="1:17">
      <c r="A57" s="12"/>
      <c r="B57" s="25">
        <v>342.1</v>
      </c>
      <c r="C57" s="20" t="s">
        <v>265</v>
      </c>
      <c r="D57" s="47">
        <v>20430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20430</v>
      </c>
      <c r="P57" s="48">
        <f t="shared" si="7"/>
        <v>9.0577380925990783E-2</v>
      </c>
      <c r="Q57" s="9"/>
    </row>
    <row r="58" spans="1:17">
      <c r="A58" s="12"/>
      <c r="B58" s="25">
        <v>342.3</v>
      </c>
      <c r="C58" s="20" t="s">
        <v>123</v>
      </c>
      <c r="D58" s="47">
        <v>74782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74782</v>
      </c>
      <c r="P58" s="48">
        <f t="shared" si="7"/>
        <v>0.33154956928083423</v>
      </c>
      <c r="Q58" s="9"/>
    </row>
    <row r="59" spans="1:17">
      <c r="A59" s="12"/>
      <c r="B59" s="25">
        <v>342.5</v>
      </c>
      <c r="C59" s="20" t="s">
        <v>57</v>
      </c>
      <c r="D59" s="47">
        <v>0</v>
      </c>
      <c r="E59" s="47">
        <v>18150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18150</v>
      </c>
      <c r="P59" s="48">
        <f t="shared" si="7"/>
        <v>8.0468892012076979E-2</v>
      </c>
      <c r="Q59" s="9"/>
    </row>
    <row r="60" spans="1:17">
      <c r="A60" s="12"/>
      <c r="B60" s="25">
        <v>342.6</v>
      </c>
      <c r="C60" s="20" t="s">
        <v>58</v>
      </c>
      <c r="D60" s="47">
        <v>5996069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5996069</v>
      </c>
      <c r="P60" s="48">
        <f t="shared" si="7"/>
        <v>26.583858339281676</v>
      </c>
      <c r="Q60" s="9"/>
    </row>
    <row r="61" spans="1:17">
      <c r="A61" s="12"/>
      <c r="B61" s="25">
        <v>342.9</v>
      </c>
      <c r="C61" s="20" t="s">
        <v>59</v>
      </c>
      <c r="D61" s="47">
        <v>215423</v>
      </c>
      <c r="E61" s="47">
        <v>78374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293797</v>
      </c>
      <c r="P61" s="48">
        <f t="shared" si="7"/>
        <v>1.3025630339654095</v>
      </c>
      <c r="Q61" s="9"/>
    </row>
    <row r="62" spans="1:17">
      <c r="A62" s="12"/>
      <c r="B62" s="25">
        <v>343.3</v>
      </c>
      <c r="C62" s="20" t="s">
        <v>124</v>
      </c>
      <c r="D62" s="47">
        <v>275635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275635</v>
      </c>
      <c r="P62" s="48">
        <f t="shared" si="7"/>
        <v>1.2220409393801013</v>
      </c>
      <c r="Q62" s="9"/>
    </row>
    <row r="63" spans="1:17">
      <c r="A63" s="12"/>
      <c r="B63" s="25">
        <v>343.4</v>
      </c>
      <c r="C63" s="20" t="s">
        <v>60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6314629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6314629</v>
      </c>
      <c r="P63" s="48">
        <f t="shared" si="7"/>
        <v>27.996209316657282</v>
      </c>
      <c r="Q63" s="9"/>
    </row>
    <row r="64" spans="1:17">
      <c r="A64" s="12"/>
      <c r="B64" s="25">
        <v>345.1</v>
      </c>
      <c r="C64" s="20" t="s">
        <v>146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641772</v>
      </c>
      <c r="O64" s="47">
        <f t="shared" si="10"/>
        <v>641772</v>
      </c>
      <c r="P64" s="48">
        <f t="shared" si="7"/>
        <v>2.845326818973811</v>
      </c>
      <c r="Q64" s="9"/>
    </row>
    <row r="65" spans="1:17">
      <c r="A65" s="12"/>
      <c r="B65" s="25">
        <v>346.4</v>
      </c>
      <c r="C65" s="20" t="s">
        <v>61</v>
      </c>
      <c r="D65" s="47">
        <v>76779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76779</v>
      </c>
      <c r="P65" s="48">
        <f t="shared" si="7"/>
        <v>0.34040336417604733</v>
      </c>
      <c r="Q65" s="9"/>
    </row>
    <row r="66" spans="1:17">
      <c r="A66" s="12"/>
      <c r="B66" s="25">
        <v>347.2</v>
      </c>
      <c r="C66" s="20" t="s">
        <v>292</v>
      </c>
      <c r="D66" s="47">
        <v>1658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1658</v>
      </c>
      <c r="P66" s="48">
        <f t="shared" si="7"/>
        <v>7.3508222014338096E-3</v>
      </c>
      <c r="Q66" s="9"/>
    </row>
    <row r="67" spans="1:17">
      <c r="A67" s="12"/>
      <c r="B67" s="25">
        <v>347.5</v>
      </c>
      <c r="C67" s="20" t="s">
        <v>261</v>
      </c>
      <c r="D67" s="47">
        <v>54492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54492</v>
      </c>
      <c r="P67" s="48">
        <f t="shared" si="7"/>
        <v>0.2415928850425399</v>
      </c>
      <c r="Q67" s="9"/>
    </row>
    <row r="68" spans="1:17">
      <c r="A68" s="12"/>
      <c r="B68" s="25">
        <v>347.9</v>
      </c>
      <c r="C68" s="20" t="s">
        <v>63</v>
      </c>
      <c r="D68" s="47">
        <v>0</v>
      </c>
      <c r="E68" s="47">
        <v>19958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19958</v>
      </c>
      <c r="P68" s="48">
        <f t="shared" si="7"/>
        <v>8.8484746378899859E-2</v>
      </c>
      <c r="Q68" s="9"/>
    </row>
    <row r="69" spans="1:17">
      <c r="A69" s="12"/>
      <c r="B69" s="25">
        <v>348.11</v>
      </c>
      <c r="C69" s="20" t="s">
        <v>178</v>
      </c>
      <c r="D69" s="47">
        <v>0</v>
      </c>
      <c r="E69" s="47">
        <v>20634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>SUM(D69:N69)</f>
        <v>20634</v>
      </c>
      <c r="P69" s="48">
        <f t="shared" ref="P69:P100" si="11">(O69/P$112)</f>
        <v>9.148182467091992E-2</v>
      </c>
      <c r="Q69" s="9"/>
    </row>
    <row r="70" spans="1:17">
      <c r="A70" s="12"/>
      <c r="B70" s="25">
        <v>348.12</v>
      </c>
      <c r="C70" s="20" t="s">
        <v>179</v>
      </c>
      <c r="D70" s="47">
        <v>0</v>
      </c>
      <c r="E70" s="47">
        <v>45529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ref="O70:O82" si="12">SUM(D70:N70)</f>
        <v>45529</v>
      </c>
      <c r="P70" s="48">
        <f t="shared" si="11"/>
        <v>0.20185499638665858</v>
      </c>
      <c r="Q70" s="9"/>
    </row>
    <row r="71" spans="1:17">
      <c r="A71" s="12"/>
      <c r="B71" s="25">
        <v>348.13</v>
      </c>
      <c r="C71" s="20" t="s">
        <v>180</v>
      </c>
      <c r="D71" s="47">
        <v>0</v>
      </c>
      <c r="E71" s="47">
        <v>50762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2"/>
        <v>50762</v>
      </c>
      <c r="P71" s="48">
        <f t="shared" si="11"/>
        <v>0.22505575186319846</v>
      </c>
      <c r="Q71" s="9"/>
    </row>
    <row r="72" spans="1:17">
      <c r="A72" s="12"/>
      <c r="B72" s="25">
        <v>348.23</v>
      </c>
      <c r="C72" s="20" t="s">
        <v>182</v>
      </c>
      <c r="D72" s="47">
        <v>0</v>
      </c>
      <c r="E72" s="47">
        <v>152038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2"/>
        <v>152038</v>
      </c>
      <c r="P72" s="48">
        <f t="shared" si="11"/>
        <v>0.67406773574281875</v>
      </c>
      <c r="Q72" s="9"/>
    </row>
    <row r="73" spans="1:17">
      <c r="A73" s="12"/>
      <c r="B73" s="25">
        <v>348.24</v>
      </c>
      <c r="C73" s="20" t="s">
        <v>293</v>
      </c>
      <c r="D73" s="47">
        <v>0</v>
      </c>
      <c r="E73" s="47">
        <v>165645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2"/>
        <v>165645</v>
      </c>
      <c r="P73" s="48">
        <f t="shared" si="11"/>
        <v>0.7343950202391456</v>
      </c>
      <c r="Q73" s="9"/>
    </row>
    <row r="74" spans="1:17">
      <c r="A74" s="12"/>
      <c r="B74" s="25">
        <v>348.31</v>
      </c>
      <c r="C74" s="20" t="s">
        <v>183</v>
      </c>
      <c r="D74" s="47">
        <v>0</v>
      </c>
      <c r="E74" s="47">
        <v>1008345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2"/>
        <v>1008345</v>
      </c>
      <c r="P74" s="48">
        <f t="shared" si="11"/>
        <v>4.4705457253949179</v>
      </c>
      <c r="Q74" s="9"/>
    </row>
    <row r="75" spans="1:17">
      <c r="A75" s="12"/>
      <c r="B75" s="25">
        <v>348.32</v>
      </c>
      <c r="C75" s="20" t="s">
        <v>184</v>
      </c>
      <c r="D75" s="47">
        <v>0</v>
      </c>
      <c r="E75" s="47">
        <v>6449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2"/>
        <v>6449</v>
      </c>
      <c r="P75" s="48">
        <f t="shared" si="11"/>
        <v>2.8591949563960578E-2</v>
      </c>
      <c r="Q75" s="9"/>
    </row>
    <row r="76" spans="1:17">
      <c r="A76" s="12"/>
      <c r="B76" s="25">
        <v>348.41</v>
      </c>
      <c r="C76" s="20" t="s">
        <v>185</v>
      </c>
      <c r="D76" s="47">
        <v>0</v>
      </c>
      <c r="E76" s="47">
        <v>551181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2"/>
        <v>551181</v>
      </c>
      <c r="P76" s="48">
        <f t="shared" si="11"/>
        <v>2.4436872930087383</v>
      </c>
      <c r="Q76" s="9"/>
    </row>
    <row r="77" spans="1:17">
      <c r="A77" s="12"/>
      <c r="B77" s="25">
        <v>348.42</v>
      </c>
      <c r="C77" s="20" t="s">
        <v>186</v>
      </c>
      <c r="D77" s="47">
        <v>0</v>
      </c>
      <c r="E77" s="47">
        <v>240966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2"/>
        <v>240966</v>
      </c>
      <c r="P77" s="48">
        <f t="shared" si="11"/>
        <v>1.0683342717676112</v>
      </c>
      <c r="Q77" s="9"/>
    </row>
    <row r="78" spans="1:17">
      <c r="A78" s="12"/>
      <c r="B78" s="25">
        <v>348.52</v>
      </c>
      <c r="C78" s="20" t="s">
        <v>284</v>
      </c>
      <c r="D78" s="47">
        <v>5599</v>
      </c>
      <c r="E78" s="47">
        <v>276430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2"/>
        <v>282029</v>
      </c>
      <c r="P78" s="48">
        <f t="shared" si="11"/>
        <v>1.2503890438167526</v>
      </c>
      <c r="Q78" s="9"/>
    </row>
    <row r="79" spans="1:17">
      <c r="A79" s="12"/>
      <c r="B79" s="25">
        <v>348.53</v>
      </c>
      <c r="C79" s="20" t="s">
        <v>285</v>
      </c>
      <c r="D79" s="47">
        <v>0</v>
      </c>
      <c r="E79" s="47">
        <v>641953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2"/>
        <v>641953</v>
      </c>
      <c r="P79" s="48">
        <f t="shared" si="11"/>
        <v>2.8461292911200471</v>
      </c>
      <c r="Q79" s="9"/>
    </row>
    <row r="80" spans="1:17">
      <c r="A80" s="12"/>
      <c r="B80" s="25">
        <v>348.62</v>
      </c>
      <c r="C80" s="20" t="s">
        <v>191</v>
      </c>
      <c r="D80" s="47">
        <v>0</v>
      </c>
      <c r="E80" s="47">
        <v>13735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2"/>
        <v>13735</v>
      </c>
      <c r="P80" s="48">
        <f t="shared" si="11"/>
        <v>6.0894778610792143E-2</v>
      </c>
      <c r="Q80" s="9"/>
    </row>
    <row r="81" spans="1:17">
      <c r="A81" s="12"/>
      <c r="B81" s="25">
        <v>348.71</v>
      </c>
      <c r="C81" s="20" t="s">
        <v>192</v>
      </c>
      <c r="D81" s="47">
        <v>0</v>
      </c>
      <c r="E81" s="47">
        <v>164030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2"/>
        <v>164030</v>
      </c>
      <c r="P81" s="48">
        <f t="shared" si="11"/>
        <v>0.72723484059179</v>
      </c>
      <c r="Q81" s="9"/>
    </row>
    <row r="82" spans="1:17">
      <c r="A82" s="12"/>
      <c r="B82" s="25">
        <v>348.72</v>
      </c>
      <c r="C82" s="20" t="s">
        <v>193</v>
      </c>
      <c r="D82" s="47">
        <v>0</v>
      </c>
      <c r="E82" s="47">
        <v>9861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2"/>
        <v>9861</v>
      </c>
      <c r="P82" s="48">
        <f t="shared" si="11"/>
        <v>4.3719214552677195E-2</v>
      </c>
      <c r="Q82" s="9"/>
    </row>
    <row r="83" spans="1:17">
      <c r="A83" s="12"/>
      <c r="B83" s="25">
        <v>348.92099999999999</v>
      </c>
      <c r="C83" s="20" t="s">
        <v>194</v>
      </c>
      <c r="D83" s="47">
        <v>0</v>
      </c>
      <c r="E83" s="47">
        <v>46018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ref="O83:O88" si="13">SUM(D83:N83)</f>
        <v>46018</v>
      </c>
      <c r="P83" s="48">
        <f t="shared" si="11"/>
        <v>0.20402300124582692</v>
      </c>
      <c r="Q83" s="9"/>
    </row>
    <row r="84" spans="1:17">
      <c r="A84" s="12"/>
      <c r="B84" s="25">
        <v>348.92200000000003</v>
      </c>
      <c r="C84" s="20" t="s">
        <v>195</v>
      </c>
      <c r="D84" s="47">
        <v>0</v>
      </c>
      <c r="E84" s="47">
        <v>46018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3"/>
        <v>46018</v>
      </c>
      <c r="P84" s="48">
        <f t="shared" si="11"/>
        <v>0.20402300124582692</v>
      </c>
      <c r="Q84" s="9"/>
    </row>
    <row r="85" spans="1:17">
      <c r="A85" s="12"/>
      <c r="B85" s="25">
        <v>348.923</v>
      </c>
      <c r="C85" s="20" t="s">
        <v>196</v>
      </c>
      <c r="D85" s="47">
        <v>0</v>
      </c>
      <c r="E85" s="47">
        <v>46018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3"/>
        <v>46018</v>
      </c>
      <c r="P85" s="48">
        <f t="shared" si="11"/>
        <v>0.20402300124582692</v>
      </c>
      <c r="Q85" s="9"/>
    </row>
    <row r="86" spans="1:17">
      <c r="A86" s="12"/>
      <c r="B86" s="25">
        <v>348.92399999999998</v>
      </c>
      <c r="C86" s="20" t="s">
        <v>197</v>
      </c>
      <c r="D86" s="47">
        <v>0</v>
      </c>
      <c r="E86" s="47">
        <v>46018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3"/>
        <v>46018</v>
      </c>
      <c r="P86" s="48">
        <f t="shared" si="11"/>
        <v>0.20402300124582692</v>
      </c>
      <c r="Q86" s="9"/>
    </row>
    <row r="87" spans="1:17">
      <c r="A87" s="12"/>
      <c r="B87" s="25">
        <v>348.93</v>
      </c>
      <c r="C87" s="20" t="s">
        <v>198</v>
      </c>
      <c r="D87" s="47">
        <v>0</v>
      </c>
      <c r="E87" s="47">
        <v>601573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3"/>
        <v>601573</v>
      </c>
      <c r="P87" s="48">
        <f t="shared" si="11"/>
        <v>2.6671026321973108</v>
      </c>
      <c r="Q87" s="9"/>
    </row>
    <row r="88" spans="1:17">
      <c r="A88" s="12"/>
      <c r="B88" s="25">
        <v>348.93200000000002</v>
      </c>
      <c r="C88" s="20" t="s">
        <v>199</v>
      </c>
      <c r="D88" s="47">
        <v>36880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3"/>
        <v>36880</v>
      </c>
      <c r="P88" s="48">
        <f t="shared" si="11"/>
        <v>0.16350924173032502</v>
      </c>
      <c r="Q88" s="9"/>
    </row>
    <row r="89" spans="1:17">
      <c r="A89" s="12"/>
      <c r="B89" s="25">
        <v>349</v>
      </c>
      <c r="C89" s="20" t="s">
        <v>286</v>
      </c>
      <c r="D89" s="47">
        <v>1545</v>
      </c>
      <c r="E89" s="47">
        <v>78777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0"/>
        <v>80322</v>
      </c>
      <c r="P89" s="48">
        <f t="shared" si="11"/>
        <v>0.35611142392253703</v>
      </c>
      <c r="Q89" s="9"/>
    </row>
    <row r="90" spans="1:17" ht="15.75">
      <c r="A90" s="29" t="s">
        <v>49</v>
      </c>
      <c r="B90" s="30"/>
      <c r="C90" s="31"/>
      <c r="D90" s="32">
        <f t="shared" ref="D90:N90" si="14">SUM(D91:D98)</f>
        <v>51667</v>
      </c>
      <c r="E90" s="32">
        <f t="shared" si="14"/>
        <v>1317591</v>
      </c>
      <c r="F90" s="32">
        <f t="shared" si="14"/>
        <v>0</v>
      </c>
      <c r="G90" s="32">
        <f t="shared" si="14"/>
        <v>145227</v>
      </c>
      <c r="H90" s="32">
        <f t="shared" si="14"/>
        <v>0</v>
      </c>
      <c r="I90" s="32">
        <f t="shared" si="14"/>
        <v>0</v>
      </c>
      <c r="J90" s="32">
        <f t="shared" si="14"/>
        <v>0</v>
      </c>
      <c r="K90" s="32">
        <f t="shared" si="14"/>
        <v>0</v>
      </c>
      <c r="L90" s="32">
        <f t="shared" si="14"/>
        <v>0</v>
      </c>
      <c r="M90" s="32">
        <f t="shared" si="14"/>
        <v>0</v>
      </c>
      <c r="N90" s="32">
        <f t="shared" si="14"/>
        <v>0</v>
      </c>
      <c r="O90" s="32">
        <f>SUM(D90:N90)</f>
        <v>1514485</v>
      </c>
      <c r="P90" s="46">
        <f t="shared" si="11"/>
        <v>6.7145415933283976</v>
      </c>
      <c r="Q90" s="10"/>
    </row>
    <row r="91" spans="1:17">
      <c r="A91" s="13"/>
      <c r="B91" s="40">
        <v>351.1</v>
      </c>
      <c r="C91" s="21" t="s">
        <v>84</v>
      </c>
      <c r="D91" s="47">
        <v>2052</v>
      </c>
      <c r="E91" s="47">
        <v>107646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>SUM(D91:N91)</f>
        <v>109698</v>
      </c>
      <c r="P91" s="48">
        <f t="shared" si="11"/>
        <v>0.48635132319233171</v>
      </c>
      <c r="Q91" s="9"/>
    </row>
    <row r="92" spans="1:17">
      <c r="A92" s="13"/>
      <c r="B92" s="40">
        <v>351.2</v>
      </c>
      <c r="C92" s="21" t="s">
        <v>85</v>
      </c>
      <c r="D92" s="47">
        <v>0</v>
      </c>
      <c r="E92" s="47">
        <v>188348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ref="O92:O98" si="15">SUM(D92:N92)</f>
        <v>188348</v>
      </c>
      <c r="P92" s="48">
        <f t="shared" si="11"/>
        <v>0.83504985524466535</v>
      </c>
      <c r="Q92" s="9"/>
    </row>
    <row r="93" spans="1:17">
      <c r="A93" s="13"/>
      <c r="B93" s="40">
        <v>351.3</v>
      </c>
      <c r="C93" s="21" t="s">
        <v>130</v>
      </c>
      <c r="D93" s="47">
        <v>13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5"/>
        <v>13</v>
      </c>
      <c r="P93" s="48">
        <f t="shared" si="11"/>
        <v>5.7636121000385718E-5</v>
      </c>
      <c r="Q93" s="9"/>
    </row>
    <row r="94" spans="1:17">
      <c r="A94" s="13"/>
      <c r="B94" s="40">
        <v>351.5</v>
      </c>
      <c r="C94" s="21" t="s">
        <v>147</v>
      </c>
      <c r="D94" s="47">
        <v>0</v>
      </c>
      <c r="E94" s="47">
        <v>652853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5"/>
        <v>652853</v>
      </c>
      <c r="P94" s="48">
        <f t="shared" si="11"/>
        <v>2.894454961804986</v>
      </c>
      <c r="Q94" s="9"/>
    </row>
    <row r="95" spans="1:17">
      <c r="A95" s="13"/>
      <c r="B95" s="40">
        <v>351.7</v>
      </c>
      <c r="C95" s="21" t="s">
        <v>200</v>
      </c>
      <c r="D95" s="47">
        <v>0</v>
      </c>
      <c r="E95" s="47">
        <v>0</v>
      </c>
      <c r="F95" s="47">
        <v>0</v>
      </c>
      <c r="G95" s="47">
        <v>145227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5"/>
        <v>145227</v>
      </c>
      <c r="P95" s="48">
        <f t="shared" si="11"/>
        <v>0.64387084188638588</v>
      </c>
      <c r="Q95" s="9"/>
    </row>
    <row r="96" spans="1:17">
      <c r="A96" s="13"/>
      <c r="B96" s="40">
        <v>352</v>
      </c>
      <c r="C96" s="21" t="s">
        <v>88</v>
      </c>
      <c r="D96" s="47">
        <v>110</v>
      </c>
      <c r="E96" s="47">
        <v>51188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5"/>
        <v>51298</v>
      </c>
      <c r="P96" s="48">
        <f t="shared" si="11"/>
        <v>0.22743213346752206</v>
      </c>
      <c r="Q96" s="9"/>
    </row>
    <row r="97" spans="1:120">
      <c r="A97" s="13"/>
      <c r="B97" s="40">
        <v>358.2</v>
      </c>
      <c r="C97" s="21" t="s">
        <v>202</v>
      </c>
      <c r="D97" s="47">
        <v>0</v>
      </c>
      <c r="E97" s="47">
        <v>13506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5"/>
        <v>13506</v>
      </c>
      <c r="P97" s="48">
        <f t="shared" si="11"/>
        <v>5.9879496171631498E-2</v>
      </c>
      <c r="Q97" s="9"/>
    </row>
    <row r="98" spans="1:120">
      <c r="A98" s="13"/>
      <c r="B98" s="40">
        <v>359</v>
      </c>
      <c r="C98" s="21" t="s">
        <v>90</v>
      </c>
      <c r="D98" s="47">
        <v>49492</v>
      </c>
      <c r="E98" s="47">
        <v>304050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5"/>
        <v>353542</v>
      </c>
      <c r="P98" s="48">
        <f t="shared" si="11"/>
        <v>1.5674453454398745</v>
      </c>
      <c r="Q98" s="9"/>
    </row>
    <row r="99" spans="1:120" ht="15.75">
      <c r="A99" s="29" t="s">
        <v>4</v>
      </c>
      <c r="B99" s="30"/>
      <c r="C99" s="31"/>
      <c r="D99" s="32">
        <f t="shared" ref="D99:N99" si="16">SUM(D100:D107)</f>
        <v>3986934</v>
      </c>
      <c r="E99" s="32">
        <f t="shared" si="16"/>
        <v>2150986</v>
      </c>
      <c r="F99" s="32">
        <f t="shared" si="16"/>
        <v>0</v>
      </c>
      <c r="G99" s="32">
        <f t="shared" si="16"/>
        <v>-561244</v>
      </c>
      <c r="H99" s="32">
        <f t="shared" si="16"/>
        <v>0</v>
      </c>
      <c r="I99" s="32">
        <f t="shared" si="16"/>
        <v>793444</v>
      </c>
      <c r="J99" s="32">
        <f t="shared" si="16"/>
        <v>20035591</v>
      </c>
      <c r="K99" s="32">
        <f t="shared" si="16"/>
        <v>0</v>
      </c>
      <c r="L99" s="32">
        <f t="shared" si="16"/>
        <v>0</v>
      </c>
      <c r="M99" s="32">
        <f t="shared" si="16"/>
        <v>381318817</v>
      </c>
      <c r="N99" s="32">
        <f t="shared" si="16"/>
        <v>-20782</v>
      </c>
      <c r="O99" s="32">
        <f>SUM(D99:N99)</f>
        <v>407703746</v>
      </c>
      <c r="P99" s="46">
        <f t="shared" si="11"/>
        <v>1807.5740335974249</v>
      </c>
      <c r="Q99" s="10"/>
    </row>
    <row r="100" spans="1:120">
      <c r="A100" s="12"/>
      <c r="B100" s="25">
        <v>361.1</v>
      </c>
      <c r="C100" s="20" t="s">
        <v>91</v>
      </c>
      <c r="D100" s="47">
        <v>465366</v>
      </c>
      <c r="E100" s="47">
        <v>445035</v>
      </c>
      <c r="F100" s="47">
        <v>0</v>
      </c>
      <c r="G100" s="47">
        <v>722873</v>
      </c>
      <c r="H100" s="47">
        <v>0</v>
      </c>
      <c r="I100" s="47">
        <v>283497</v>
      </c>
      <c r="J100" s="47">
        <v>90593</v>
      </c>
      <c r="K100" s="47">
        <v>0</v>
      </c>
      <c r="L100" s="47">
        <v>0</v>
      </c>
      <c r="M100" s="47">
        <v>0</v>
      </c>
      <c r="N100" s="47">
        <v>0</v>
      </c>
      <c r="O100" s="47">
        <f>SUM(D100:N100)</f>
        <v>2007364</v>
      </c>
      <c r="P100" s="48">
        <f t="shared" si="11"/>
        <v>8.8997441842937128</v>
      </c>
      <c r="Q100" s="9"/>
    </row>
    <row r="101" spans="1:120">
      <c r="A101" s="12"/>
      <c r="B101" s="25">
        <v>361.3</v>
      </c>
      <c r="C101" s="20" t="s">
        <v>203</v>
      </c>
      <c r="D101" s="47">
        <v>0</v>
      </c>
      <c r="E101" s="47">
        <v>0</v>
      </c>
      <c r="F101" s="47">
        <v>0</v>
      </c>
      <c r="G101" s="47">
        <v>-4053636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-20782</v>
      </c>
      <c r="O101" s="47">
        <f t="shared" ref="O101:O107" si="17">SUM(D101:N101)</f>
        <v>-4074418</v>
      </c>
      <c r="P101" s="48">
        <f t="shared" ref="P101:P110" si="18">(O101/P$112)</f>
        <v>-18.064126834934584</v>
      </c>
      <c r="Q101" s="9"/>
    </row>
    <row r="102" spans="1:120">
      <c r="A102" s="12"/>
      <c r="B102" s="25">
        <v>361.4</v>
      </c>
      <c r="C102" s="20" t="s">
        <v>266</v>
      </c>
      <c r="D102" s="47">
        <v>0</v>
      </c>
      <c r="E102" s="47">
        <v>94227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7"/>
        <v>94227</v>
      </c>
      <c r="P102" s="48">
        <f t="shared" si="18"/>
        <v>0.41775990565410348</v>
      </c>
      <c r="Q102" s="9"/>
    </row>
    <row r="103" spans="1:120">
      <c r="A103" s="12"/>
      <c r="B103" s="25">
        <v>362</v>
      </c>
      <c r="C103" s="20" t="s">
        <v>92</v>
      </c>
      <c r="D103" s="47">
        <v>395321</v>
      </c>
      <c r="E103" s="47">
        <v>722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7"/>
        <v>396043</v>
      </c>
      <c r="P103" s="48">
        <f t="shared" si="18"/>
        <v>1.7558755591812123</v>
      </c>
      <c r="Q103" s="9"/>
    </row>
    <row r="104" spans="1:120">
      <c r="A104" s="12"/>
      <c r="B104" s="25">
        <v>364</v>
      </c>
      <c r="C104" s="20" t="s">
        <v>204</v>
      </c>
      <c r="D104" s="47">
        <v>146601</v>
      </c>
      <c r="E104" s="47">
        <v>160</v>
      </c>
      <c r="F104" s="47">
        <v>0</v>
      </c>
      <c r="G104" s="47">
        <v>140779</v>
      </c>
      <c r="H104" s="47">
        <v>0</v>
      </c>
      <c r="I104" s="47">
        <v>3250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7"/>
        <v>290790</v>
      </c>
      <c r="P104" s="48">
        <f t="shared" si="18"/>
        <v>1.2892313558232433</v>
      </c>
      <c r="Q104" s="9"/>
    </row>
    <row r="105" spans="1:120">
      <c r="A105" s="12"/>
      <c r="B105" s="25">
        <v>365</v>
      </c>
      <c r="C105" s="20" t="s">
        <v>205</v>
      </c>
      <c r="D105" s="47">
        <v>1032</v>
      </c>
      <c r="E105" s="47">
        <v>0</v>
      </c>
      <c r="F105" s="47">
        <v>0</v>
      </c>
      <c r="G105" s="47">
        <v>0</v>
      </c>
      <c r="H105" s="47">
        <v>0</v>
      </c>
      <c r="I105" s="47">
        <v>504968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7"/>
        <v>506000</v>
      </c>
      <c r="P105" s="48">
        <f t="shared" si="18"/>
        <v>2.2433751712457828</v>
      </c>
      <c r="Q105" s="9"/>
    </row>
    <row r="106" spans="1:120">
      <c r="A106" s="12"/>
      <c r="B106" s="25">
        <v>366</v>
      </c>
      <c r="C106" s="20" t="s">
        <v>95</v>
      </c>
      <c r="D106" s="47">
        <v>51635</v>
      </c>
      <c r="E106" s="47">
        <v>0</v>
      </c>
      <c r="F106" s="47">
        <v>0</v>
      </c>
      <c r="G106" s="47">
        <v>2529841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7"/>
        <v>2581476</v>
      </c>
      <c r="P106" s="48">
        <f t="shared" si="18"/>
        <v>11.445097161199364</v>
      </c>
      <c r="Q106" s="9"/>
    </row>
    <row r="107" spans="1:120">
      <c r="A107" s="12"/>
      <c r="B107" s="25">
        <v>369.9</v>
      </c>
      <c r="C107" s="20" t="s">
        <v>96</v>
      </c>
      <c r="D107" s="47">
        <v>2926979</v>
      </c>
      <c r="E107" s="47">
        <v>1610842</v>
      </c>
      <c r="F107" s="47">
        <v>0</v>
      </c>
      <c r="G107" s="47">
        <v>98899</v>
      </c>
      <c r="H107" s="47">
        <v>0</v>
      </c>
      <c r="I107" s="47">
        <v>1729</v>
      </c>
      <c r="J107" s="47">
        <v>19944998</v>
      </c>
      <c r="K107" s="47">
        <v>0</v>
      </c>
      <c r="L107" s="47">
        <v>0</v>
      </c>
      <c r="M107" s="47">
        <v>381318817</v>
      </c>
      <c r="N107" s="47">
        <v>0</v>
      </c>
      <c r="O107" s="47">
        <f t="shared" si="17"/>
        <v>405902264</v>
      </c>
      <c r="P107" s="48">
        <f t="shared" si="18"/>
        <v>1799.5870770949621</v>
      </c>
      <c r="Q107" s="9"/>
    </row>
    <row r="108" spans="1:120" ht="15.75">
      <c r="A108" s="29" t="s">
        <v>50</v>
      </c>
      <c r="B108" s="30"/>
      <c r="C108" s="31"/>
      <c r="D108" s="32">
        <f t="shared" ref="D108:N108" si="19">SUM(D109:D109)</f>
        <v>26001792</v>
      </c>
      <c r="E108" s="32">
        <f t="shared" si="19"/>
        <v>6148962</v>
      </c>
      <c r="F108" s="32">
        <f t="shared" si="19"/>
        <v>8406000</v>
      </c>
      <c r="G108" s="32">
        <f t="shared" si="19"/>
        <v>24421600</v>
      </c>
      <c r="H108" s="32">
        <f t="shared" si="19"/>
        <v>0</v>
      </c>
      <c r="I108" s="32">
        <f t="shared" si="19"/>
        <v>114654</v>
      </c>
      <c r="J108" s="32">
        <f t="shared" si="19"/>
        <v>0</v>
      </c>
      <c r="K108" s="32">
        <f t="shared" si="19"/>
        <v>0</v>
      </c>
      <c r="L108" s="32">
        <f t="shared" si="19"/>
        <v>0</v>
      </c>
      <c r="M108" s="32">
        <f t="shared" si="19"/>
        <v>0</v>
      </c>
      <c r="N108" s="32">
        <f t="shared" si="19"/>
        <v>0</v>
      </c>
      <c r="O108" s="32">
        <f>SUM(D108:N108)</f>
        <v>65093008</v>
      </c>
      <c r="P108" s="46">
        <f t="shared" si="18"/>
        <v>288.59296041285199</v>
      </c>
      <c r="Q108" s="9"/>
    </row>
    <row r="109" spans="1:120" ht="15.75" thickBot="1">
      <c r="A109" s="12"/>
      <c r="B109" s="25">
        <v>381</v>
      </c>
      <c r="C109" s="20" t="s">
        <v>97</v>
      </c>
      <c r="D109" s="47">
        <v>26001792</v>
      </c>
      <c r="E109" s="47">
        <v>6148962</v>
      </c>
      <c r="F109" s="47">
        <v>8406000</v>
      </c>
      <c r="G109" s="47">
        <v>24421600</v>
      </c>
      <c r="H109" s="47">
        <v>0</v>
      </c>
      <c r="I109" s="47">
        <v>114654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>SUM(D109:N109)</f>
        <v>65093008</v>
      </c>
      <c r="P109" s="48">
        <f t="shared" si="18"/>
        <v>288.59296041285199</v>
      </c>
      <c r="Q109" s="9"/>
    </row>
    <row r="110" spans="1:120" ht="16.5" thickBot="1">
      <c r="A110" s="14" t="s">
        <v>65</v>
      </c>
      <c r="B110" s="23"/>
      <c r="C110" s="22"/>
      <c r="D110" s="15">
        <f t="shared" ref="D110:N110" si="20">SUM(D5,D15,D24,D48,D90,D99,D108)</f>
        <v>149671164</v>
      </c>
      <c r="E110" s="15">
        <f t="shared" si="20"/>
        <v>108872219</v>
      </c>
      <c r="F110" s="15">
        <f t="shared" si="20"/>
        <v>8406000</v>
      </c>
      <c r="G110" s="15">
        <f t="shared" si="20"/>
        <v>39998064</v>
      </c>
      <c r="H110" s="15">
        <f t="shared" si="20"/>
        <v>0</v>
      </c>
      <c r="I110" s="15">
        <f t="shared" si="20"/>
        <v>25264348</v>
      </c>
      <c r="J110" s="15">
        <f t="shared" si="20"/>
        <v>20035591</v>
      </c>
      <c r="K110" s="15">
        <f t="shared" si="20"/>
        <v>0</v>
      </c>
      <c r="L110" s="15">
        <f t="shared" si="20"/>
        <v>0</v>
      </c>
      <c r="M110" s="15">
        <f t="shared" si="20"/>
        <v>381318817</v>
      </c>
      <c r="N110" s="15">
        <f t="shared" si="20"/>
        <v>620990</v>
      </c>
      <c r="O110" s="15">
        <f>SUM(D110:N110)</f>
        <v>734187193</v>
      </c>
      <c r="P110" s="38">
        <f t="shared" si="18"/>
        <v>3255.053991744734</v>
      </c>
      <c r="Q110" s="6"/>
      <c r="R110" s="2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</row>
    <row r="111" spans="1:120">
      <c r="A111" s="16"/>
      <c r="B111" s="18"/>
      <c r="C111" s="18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9"/>
    </row>
    <row r="112" spans="1:120">
      <c r="A112" s="41"/>
      <c r="B112" s="42"/>
      <c r="C112" s="42"/>
      <c r="D112" s="43"/>
      <c r="E112" s="43"/>
      <c r="F112" s="43"/>
      <c r="G112" s="43"/>
      <c r="H112" s="43"/>
      <c r="I112" s="43"/>
      <c r="J112" s="43"/>
      <c r="K112" s="43"/>
      <c r="L112" s="43"/>
      <c r="M112" s="49" t="s">
        <v>294</v>
      </c>
      <c r="N112" s="49"/>
      <c r="O112" s="49"/>
      <c r="P112" s="44">
        <v>225553</v>
      </c>
    </row>
    <row r="113" spans="1:16">
      <c r="A113" s="50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2"/>
    </row>
    <row r="114" spans="1:16" ht="15.75" customHeight="1" thickBot="1">
      <c r="A114" s="53" t="s">
        <v>134</v>
      </c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5"/>
    </row>
  </sheetData>
  <mergeCells count="10">
    <mergeCell ref="M112:O112"/>
    <mergeCell ref="A113:P113"/>
    <mergeCell ref="A114:P11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1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111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263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104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69"/>
      <c r="M3" s="70"/>
      <c r="N3" s="36"/>
      <c r="O3" s="37"/>
      <c r="P3" s="71" t="s">
        <v>268</v>
      </c>
      <c r="Q3" s="11"/>
      <c r="R3"/>
    </row>
    <row r="4" spans="1:134" ht="32.25" customHeight="1" thickBot="1">
      <c r="A4" s="65"/>
      <c r="B4" s="66"/>
      <c r="C4" s="67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269</v>
      </c>
      <c r="N4" s="35" t="s">
        <v>10</v>
      </c>
      <c r="O4" s="35" t="s">
        <v>270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271</v>
      </c>
      <c r="B5" s="26"/>
      <c r="C5" s="26"/>
      <c r="D5" s="27">
        <f t="shared" ref="D5:N5" si="0">SUM(D6:D14)</f>
        <v>72020195</v>
      </c>
      <c r="E5" s="27">
        <f t="shared" si="0"/>
        <v>63673735</v>
      </c>
      <c r="F5" s="27">
        <f t="shared" si="0"/>
        <v>0</v>
      </c>
      <c r="G5" s="27">
        <f t="shared" si="0"/>
        <v>2814870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138508800</v>
      </c>
      <c r="P5" s="33">
        <f t="shared" ref="P5:P36" si="1">(O5/P$117)</f>
        <v>625.49132947976875</v>
      </c>
      <c r="Q5" s="6"/>
    </row>
    <row r="6" spans="1:134">
      <c r="A6" s="12"/>
      <c r="B6" s="25">
        <v>311</v>
      </c>
      <c r="C6" s="20" t="s">
        <v>3</v>
      </c>
      <c r="D6" s="47">
        <v>62457414</v>
      </c>
      <c r="E6" s="47">
        <v>30114821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92572235</v>
      </c>
      <c r="P6" s="48">
        <f t="shared" si="1"/>
        <v>418.04658146676303</v>
      </c>
      <c r="Q6" s="9"/>
    </row>
    <row r="7" spans="1:134">
      <c r="A7" s="12"/>
      <c r="B7" s="25">
        <v>312.13</v>
      </c>
      <c r="C7" s="20" t="s">
        <v>272</v>
      </c>
      <c r="D7" s="47">
        <v>0</v>
      </c>
      <c r="E7" s="47">
        <v>1431026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3" si="2">SUM(D7:N7)</f>
        <v>1431026</v>
      </c>
      <c r="P7" s="48">
        <f t="shared" si="1"/>
        <v>6.4623645231213871</v>
      </c>
      <c r="Q7" s="9"/>
    </row>
    <row r="8" spans="1:134">
      <c r="A8" s="12"/>
      <c r="B8" s="25">
        <v>312.3</v>
      </c>
      <c r="C8" s="20" t="s">
        <v>113</v>
      </c>
      <c r="D8" s="47">
        <v>0</v>
      </c>
      <c r="E8" s="47">
        <v>832635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832635</v>
      </c>
      <c r="P8" s="48">
        <f t="shared" si="1"/>
        <v>3.7600930274566475</v>
      </c>
      <c r="Q8" s="9"/>
    </row>
    <row r="9" spans="1:134">
      <c r="A9" s="12"/>
      <c r="B9" s="25">
        <v>312.41000000000003</v>
      </c>
      <c r="C9" s="20" t="s">
        <v>273</v>
      </c>
      <c r="D9" s="47">
        <v>0</v>
      </c>
      <c r="E9" s="47">
        <v>3852993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3852993</v>
      </c>
      <c r="P9" s="48">
        <f t="shared" si="1"/>
        <v>17.399715498554912</v>
      </c>
      <c r="Q9" s="9"/>
    </row>
    <row r="10" spans="1:134">
      <c r="A10" s="12"/>
      <c r="B10" s="25">
        <v>312.42</v>
      </c>
      <c r="C10" s="20" t="s">
        <v>274</v>
      </c>
      <c r="D10" s="47">
        <v>0</v>
      </c>
      <c r="E10" s="47">
        <v>0</v>
      </c>
      <c r="F10" s="47">
        <v>0</v>
      </c>
      <c r="G10" s="47">
        <v>2814870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2814870</v>
      </c>
      <c r="P10" s="48">
        <f t="shared" si="1"/>
        <v>12.711660043352602</v>
      </c>
      <c r="Q10" s="9"/>
    </row>
    <row r="11" spans="1:134">
      <c r="A11" s="12"/>
      <c r="B11" s="25">
        <v>312.63</v>
      </c>
      <c r="C11" s="20" t="s">
        <v>275</v>
      </c>
      <c r="D11" s="47">
        <v>0</v>
      </c>
      <c r="E11" s="47">
        <v>27437492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27437492</v>
      </c>
      <c r="P11" s="48">
        <f t="shared" si="1"/>
        <v>123.90485910404624</v>
      </c>
      <c r="Q11" s="9"/>
    </row>
    <row r="12" spans="1:134">
      <c r="A12" s="12"/>
      <c r="B12" s="25">
        <v>314.10000000000002</v>
      </c>
      <c r="C12" s="20" t="s">
        <v>13</v>
      </c>
      <c r="D12" s="47">
        <v>4350028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4350028</v>
      </c>
      <c r="P12" s="48">
        <f t="shared" si="1"/>
        <v>19.644273843930637</v>
      </c>
      <c r="Q12" s="9"/>
    </row>
    <row r="13" spans="1:134">
      <c r="A13" s="12"/>
      <c r="B13" s="25">
        <v>315.10000000000002</v>
      </c>
      <c r="C13" s="20" t="s">
        <v>276</v>
      </c>
      <c r="D13" s="47">
        <v>5198448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5198448</v>
      </c>
      <c r="P13" s="48">
        <f t="shared" si="1"/>
        <v>23.475650289017342</v>
      </c>
      <c r="Q13" s="9"/>
    </row>
    <row r="14" spans="1:134">
      <c r="A14" s="12"/>
      <c r="B14" s="25">
        <v>319.89999999999998</v>
      </c>
      <c r="C14" s="20" t="s">
        <v>15</v>
      </c>
      <c r="D14" s="47">
        <v>14305</v>
      </c>
      <c r="E14" s="47">
        <v>4768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19073</v>
      </c>
      <c r="P14" s="48">
        <f t="shared" si="1"/>
        <v>8.6131683526011554E-2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SUM(D16:D22)</f>
        <v>11199</v>
      </c>
      <c r="E15" s="32">
        <f t="shared" si="3"/>
        <v>4438847</v>
      </c>
      <c r="F15" s="32">
        <f t="shared" si="3"/>
        <v>0</v>
      </c>
      <c r="G15" s="32">
        <f t="shared" si="3"/>
        <v>6758710</v>
      </c>
      <c r="H15" s="32">
        <f t="shared" si="3"/>
        <v>0</v>
      </c>
      <c r="I15" s="32">
        <f t="shared" si="3"/>
        <v>17136355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5">
        <f>SUM(D15:N15)</f>
        <v>28345111</v>
      </c>
      <c r="P15" s="46">
        <f t="shared" si="1"/>
        <v>128.00357207369942</v>
      </c>
      <c r="Q15" s="10"/>
    </row>
    <row r="16" spans="1:134">
      <c r="A16" s="12"/>
      <c r="B16" s="25">
        <v>322</v>
      </c>
      <c r="C16" s="20" t="s">
        <v>277</v>
      </c>
      <c r="D16" s="47">
        <v>0</v>
      </c>
      <c r="E16" s="47">
        <v>4182307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>SUM(D16:N16)</f>
        <v>4182307</v>
      </c>
      <c r="P16" s="48">
        <f t="shared" si="1"/>
        <v>18.88686325867052</v>
      </c>
      <c r="Q16" s="9"/>
    </row>
    <row r="17" spans="1:17">
      <c r="A17" s="12"/>
      <c r="B17" s="25">
        <v>323.10000000000002</v>
      </c>
      <c r="C17" s="20" t="s">
        <v>163</v>
      </c>
      <c r="D17" s="47">
        <v>0</v>
      </c>
      <c r="E17" s="47">
        <v>8043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ref="O17:O22" si="4">SUM(D17:N17)</f>
        <v>8043</v>
      </c>
      <c r="P17" s="48">
        <f t="shared" si="1"/>
        <v>3.6321351156069367E-2</v>
      </c>
      <c r="Q17" s="9"/>
    </row>
    <row r="18" spans="1:17">
      <c r="A18" s="12"/>
      <c r="B18" s="25">
        <v>323.7</v>
      </c>
      <c r="C18" s="20" t="s">
        <v>17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1688226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1688226</v>
      </c>
      <c r="P18" s="48">
        <f t="shared" si="1"/>
        <v>7.6238529624277458</v>
      </c>
      <c r="Q18" s="9"/>
    </row>
    <row r="19" spans="1:17">
      <c r="A19" s="12"/>
      <c r="B19" s="25">
        <v>324.22000000000003</v>
      </c>
      <c r="C19" s="20" t="s">
        <v>213</v>
      </c>
      <c r="D19" s="47">
        <v>0</v>
      </c>
      <c r="E19" s="47">
        <v>0</v>
      </c>
      <c r="F19" s="47">
        <v>0</v>
      </c>
      <c r="G19" s="47">
        <v>98000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98000</v>
      </c>
      <c r="P19" s="48">
        <f t="shared" si="1"/>
        <v>0.44255780346820811</v>
      </c>
      <c r="Q19" s="9"/>
    </row>
    <row r="20" spans="1:17">
      <c r="A20" s="12"/>
      <c r="B20" s="25">
        <v>324.31</v>
      </c>
      <c r="C20" s="20" t="s">
        <v>115</v>
      </c>
      <c r="D20" s="47">
        <v>0</v>
      </c>
      <c r="E20" s="47">
        <v>0</v>
      </c>
      <c r="F20" s="47">
        <v>0</v>
      </c>
      <c r="G20" s="47">
        <v>6660710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6660710</v>
      </c>
      <c r="P20" s="48">
        <f t="shared" si="1"/>
        <v>30.079073338150287</v>
      </c>
      <c r="Q20" s="9"/>
    </row>
    <row r="21" spans="1:17">
      <c r="A21" s="12"/>
      <c r="B21" s="25">
        <v>325.2</v>
      </c>
      <c r="C21" s="20" t="s">
        <v>18</v>
      </c>
      <c r="D21" s="47">
        <v>11199</v>
      </c>
      <c r="E21" s="47">
        <v>175887</v>
      </c>
      <c r="F21" s="47">
        <v>0</v>
      </c>
      <c r="G21" s="47">
        <v>0</v>
      </c>
      <c r="H21" s="47">
        <v>0</v>
      </c>
      <c r="I21" s="47">
        <v>15448129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15635215</v>
      </c>
      <c r="P21" s="48">
        <f t="shared" si="1"/>
        <v>70.607004154624278</v>
      </c>
      <c r="Q21" s="9"/>
    </row>
    <row r="22" spans="1:17">
      <c r="A22" s="12"/>
      <c r="B22" s="25">
        <v>329.5</v>
      </c>
      <c r="C22" s="20" t="s">
        <v>278</v>
      </c>
      <c r="D22" s="47">
        <v>0</v>
      </c>
      <c r="E22" s="47">
        <v>72610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72610</v>
      </c>
      <c r="P22" s="48">
        <f t="shared" si="1"/>
        <v>0.32789920520231214</v>
      </c>
      <c r="Q22" s="9"/>
    </row>
    <row r="23" spans="1:17" ht="15.75">
      <c r="A23" s="29" t="s">
        <v>279</v>
      </c>
      <c r="B23" s="30"/>
      <c r="C23" s="31"/>
      <c r="D23" s="32">
        <f t="shared" ref="D23:N23" si="5">SUM(D24:D49)</f>
        <v>23504261</v>
      </c>
      <c r="E23" s="32">
        <f t="shared" si="5"/>
        <v>30009098</v>
      </c>
      <c r="F23" s="32">
        <f t="shared" si="5"/>
        <v>0</v>
      </c>
      <c r="G23" s="32">
        <f t="shared" si="5"/>
        <v>3065581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127500</v>
      </c>
      <c r="O23" s="45">
        <f>SUM(D23:N23)</f>
        <v>56706440</v>
      </c>
      <c r="P23" s="46">
        <f t="shared" si="1"/>
        <v>256.08038294797689</v>
      </c>
      <c r="Q23" s="10"/>
    </row>
    <row r="24" spans="1:17">
      <c r="A24" s="12"/>
      <c r="B24" s="25">
        <v>331.2</v>
      </c>
      <c r="C24" s="20" t="s">
        <v>20</v>
      </c>
      <c r="D24" s="47">
        <v>511117</v>
      </c>
      <c r="E24" s="47">
        <v>226607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>SUM(D24:N24)</f>
        <v>737724</v>
      </c>
      <c r="P24" s="48">
        <f t="shared" si="1"/>
        <v>3.3314848265895955</v>
      </c>
      <c r="Q24" s="9"/>
    </row>
    <row r="25" spans="1:17">
      <c r="A25" s="12"/>
      <c r="B25" s="25">
        <v>331.5</v>
      </c>
      <c r="C25" s="20" t="s">
        <v>22</v>
      </c>
      <c r="D25" s="47">
        <v>0</v>
      </c>
      <c r="E25" s="47">
        <v>410848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ref="O25:O45" si="6">SUM(D25:N25)</f>
        <v>410848</v>
      </c>
      <c r="P25" s="48">
        <f t="shared" si="1"/>
        <v>1.8553468208092485</v>
      </c>
      <c r="Q25" s="9"/>
    </row>
    <row r="26" spans="1:17">
      <c r="A26" s="12"/>
      <c r="B26" s="25">
        <v>331.61</v>
      </c>
      <c r="C26" s="20" t="s">
        <v>259</v>
      </c>
      <c r="D26" s="47">
        <v>91728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91728</v>
      </c>
      <c r="P26" s="48">
        <f t="shared" si="1"/>
        <v>0.41423410404624278</v>
      </c>
      <c r="Q26" s="9"/>
    </row>
    <row r="27" spans="1:17">
      <c r="A27" s="12"/>
      <c r="B27" s="25">
        <v>331.62</v>
      </c>
      <c r="C27" s="20" t="s">
        <v>24</v>
      </c>
      <c r="D27" s="47">
        <v>0</v>
      </c>
      <c r="E27" s="47">
        <v>23040368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23040368</v>
      </c>
      <c r="P27" s="48">
        <f t="shared" si="1"/>
        <v>104.04790462427745</v>
      </c>
      <c r="Q27" s="9"/>
    </row>
    <row r="28" spans="1:17">
      <c r="A28" s="12"/>
      <c r="B28" s="25">
        <v>331.65</v>
      </c>
      <c r="C28" s="20" t="s">
        <v>25</v>
      </c>
      <c r="D28" s="47">
        <v>9154</v>
      </c>
      <c r="E28" s="47">
        <v>398509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407663</v>
      </c>
      <c r="P28" s="48">
        <f t="shared" si="1"/>
        <v>1.8409636921965318</v>
      </c>
      <c r="Q28" s="9"/>
    </row>
    <row r="29" spans="1:17">
      <c r="A29" s="12"/>
      <c r="B29" s="25">
        <v>331.9</v>
      </c>
      <c r="C29" s="20" t="s">
        <v>260</v>
      </c>
      <c r="D29" s="47">
        <v>0</v>
      </c>
      <c r="E29" s="47">
        <v>124985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124985</v>
      </c>
      <c r="P29" s="48">
        <f t="shared" si="1"/>
        <v>0.5644192557803468</v>
      </c>
      <c r="Q29" s="9"/>
    </row>
    <row r="30" spans="1:17">
      <c r="A30" s="12"/>
      <c r="B30" s="25">
        <v>334.1</v>
      </c>
      <c r="C30" s="20" t="s">
        <v>143</v>
      </c>
      <c r="D30" s="47">
        <v>97773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97773</v>
      </c>
      <c r="P30" s="48">
        <f t="shared" si="1"/>
        <v>0.44153269508670523</v>
      </c>
      <c r="Q30" s="9"/>
    </row>
    <row r="31" spans="1:17">
      <c r="A31" s="12"/>
      <c r="B31" s="25">
        <v>334.2</v>
      </c>
      <c r="C31" s="20" t="s">
        <v>23</v>
      </c>
      <c r="D31" s="47">
        <v>293736</v>
      </c>
      <c r="E31" s="47">
        <v>0</v>
      </c>
      <c r="F31" s="47">
        <v>0</v>
      </c>
      <c r="G31" s="47">
        <v>3022981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3316717</v>
      </c>
      <c r="P31" s="48">
        <f t="shared" si="1"/>
        <v>14.977948880057804</v>
      </c>
      <c r="Q31" s="9"/>
    </row>
    <row r="32" spans="1:17">
      <c r="A32" s="12"/>
      <c r="B32" s="25">
        <v>334.49</v>
      </c>
      <c r="C32" s="20" t="s">
        <v>28</v>
      </c>
      <c r="D32" s="47">
        <v>0</v>
      </c>
      <c r="E32" s="47">
        <v>387130</v>
      </c>
      <c r="F32" s="47">
        <v>0</v>
      </c>
      <c r="G32" s="47">
        <v>42600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429730</v>
      </c>
      <c r="P32" s="48">
        <f t="shared" si="1"/>
        <v>1.9406159682080926</v>
      </c>
      <c r="Q32" s="9"/>
    </row>
    <row r="33" spans="1:17">
      <c r="A33" s="12"/>
      <c r="B33" s="25">
        <v>334.69</v>
      </c>
      <c r="C33" s="20" t="s">
        <v>29</v>
      </c>
      <c r="D33" s="47">
        <v>0</v>
      </c>
      <c r="E33" s="47">
        <v>42793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42793</v>
      </c>
      <c r="P33" s="48">
        <f t="shared" si="1"/>
        <v>0.19324873554913294</v>
      </c>
      <c r="Q33" s="9"/>
    </row>
    <row r="34" spans="1:17">
      <c r="A34" s="12"/>
      <c r="B34" s="25">
        <v>334.7</v>
      </c>
      <c r="C34" s="20" t="s">
        <v>30</v>
      </c>
      <c r="D34" s="47">
        <v>170206</v>
      </c>
      <c r="E34" s="47">
        <v>69942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240148</v>
      </c>
      <c r="P34" s="48">
        <f t="shared" si="1"/>
        <v>1.0844833815028903</v>
      </c>
      <c r="Q34" s="9"/>
    </row>
    <row r="35" spans="1:17">
      <c r="A35" s="12"/>
      <c r="B35" s="25">
        <v>334.81</v>
      </c>
      <c r="C35" s="20" t="s">
        <v>248</v>
      </c>
      <c r="D35" s="47">
        <v>35973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35973</v>
      </c>
      <c r="P35" s="48">
        <f t="shared" si="1"/>
        <v>0.16245032514450866</v>
      </c>
      <c r="Q35" s="9"/>
    </row>
    <row r="36" spans="1:17">
      <c r="A36" s="12"/>
      <c r="B36" s="25">
        <v>334.82</v>
      </c>
      <c r="C36" s="20" t="s">
        <v>280</v>
      </c>
      <c r="D36" s="47">
        <v>0</v>
      </c>
      <c r="E36" s="47">
        <v>223209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223209</v>
      </c>
      <c r="P36" s="48">
        <f t="shared" si="1"/>
        <v>1.0079886199421966</v>
      </c>
      <c r="Q36" s="9"/>
    </row>
    <row r="37" spans="1:17">
      <c r="A37" s="12"/>
      <c r="B37" s="25">
        <v>334.9</v>
      </c>
      <c r="C37" s="20" t="s">
        <v>31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127500</v>
      </c>
      <c r="O37" s="47">
        <f t="shared" si="6"/>
        <v>127500</v>
      </c>
      <c r="P37" s="48">
        <f t="shared" ref="P37:P68" si="7">(O37/P$117)</f>
        <v>0.57577673410404628</v>
      </c>
      <c r="Q37" s="9"/>
    </row>
    <row r="38" spans="1:17">
      <c r="A38" s="12"/>
      <c r="B38" s="25">
        <v>335.12099999999998</v>
      </c>
      <c r="C38" s="20" t="s">
        <v>281</v>
      </c>
      <c r="D38" s="47">
        <v>6448535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6448535</v>
      </c>
      <c r="P38" s="48">
        <f t="shared" si="7"/>
        <v>29.120913114161851</v>
      </c>
      <c r="Q38" s="9"/>
    </row>
    <row r="39" spans="1:17">
      <c r="A39" s="12"/>
      <c r="B39" s="25">
        <v>335.13</v>
      </c>
      <c r="C39" s="20" t="s">
        <v>165</v>
      </c>
      <c r="D39" s="47">
        <v>65246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65246</v>
      </c>
      <c r="P39" s="48">
        <f t="shared" si="7"/>
        <v>0.29464414739884393</v>
      </c>
      <c r="Q39" s="9"/>
    </row>
    <row r="40" spans="1:17">
      <c r="A40" s="12"/>
      <c r="B40" s="25">
        <v>335.14</v>
      </c>
      <c r="C40" s="20" t="s">
        <v>166</v>
      </c>
      <c r="D40" s="47">
        <v>0</v>
      </c>
      <c r="E40" s="47">
        <v>30598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30598</v>
      </c>
      <c r="P40" s="48">
        <f t="shared" si="7"/>
        <v>0.1381773843930636</v>
      </c>
      <c r="Q40" s="9"/>
    </row>
    <row r="41" spans="1:17">
      <c r="A41" s="12"/>
      <c r="B41" s="25">
        <v>335.15</v>
      </c>
      <c r="C41" s="20" t="s">
        <v>167</v>
      </c>
      <c r="D41" s="47">
        <v>63312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63312</v>
      </c>
      <c r="P41" s="48">
        <f t="shared" si="7"/>
        <v>0.28591040462427747</v>
      </c>
      <c r="Q41" s="9"/>
    </row>
    <row r="42" spans="1:17">
      <c r="A42" s="12"/>
      <c r="B42" s="25">
        <v>335.16</v>
      </c>
      <c r="C42" s="20" t="s">
        <v>282</v>
      </c>
      <c r="D42" s="47">
        <v>223250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223250</v>
      </c>
      <c r="P42" s="48">
        <f t="shared" si="7"/>
        <v>1.0081737716763006</v>
      </c>
      <c r="Q42" s="9"/>
    </row>
    <row r="43" spans="1:17">
      <c r="A43" s="12"/>
      <c r="B43" s="25">
        <v>335.18</v>
      </c>
      <c r="C43" s="20" t="s">
        <v>283</v>
      </c>
      <c r="D43" s="47">
        <v>13323008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13323008</v>
      </c>
      <c r="P43" s="48">
        <f t="shared" si="7"/>
        <v>60.165317919075143</v>
      </c>
      <c r="Q43" s="9"/>
    </row>
    <row r="44" spans="1:17">
      <c r="A44" s="12"/>
      <c r="B44" s="25">
        <v>335.21</v>
      </c>
      <c r="C44" s="20" t="s">
        <v>38</v>
      </c>
      <c r="D44" s="47">
        <v>21083</v>
      </c>
      <c r="E44" s="47">
        <v>7028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28111</v>
      </c>
      <c r="P44" s="48">
        <f t="shared" si="7"/>
        <v>0.12694635115606936</v>
      </c>
      <c r="Q44" s="9"/>
    </row>
    <row r="45" spans="1:17">
      <c r="A45" s="12"/>
      <c r="B45" s="25">
        <v>335.22</v>
      </c>
      <c r="C45" s="20" t="s">
        <v>39</v>
      </c>
      <c r="D45" s="47">
        <v>0</v>
      </c>
      <c r="E45" s="47">
        <v>1070447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1070447</v>
      </c>
      <c r="P45" s="48">
        <f t="shared" si="7"/>
        <v>4.834027276011561</v>
      </c>
      <c r="Q45" s="9"/>
    </row>
    <row r="46" spans="1:17">
      <c r="A46" s="12"/>
      <c r="B46" s="25">
        <v>335.48</v>
      </c>
      <c r="C46" s="20" t="s">
        <v>40</v>
      </c>
      <c r="D46" s="47">
        <v>0</v>
      </c>
      <c r="E46" s="47">
        <v>2981727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ref="O46:O51" si="8">SUM(D46:N46)</f>
        <v>2981727</v>
      </c>
      <c r="P46" s="48">
        <f t="shared" si="7"/>
        <v>13.46516889450867</v>
      </c>
      <c r="Q46" s="9"/>
    </row>
    <row r="47" spans="1:17">
      <c r="A47" s="12"/>
      <c r="B47" s="25">
        <v>335.5</v>
      </c>
      <c r="C47" s="20" t="s">
        <v>41</v>
      </c>
      <c r="D47" s="47">
        <v>0</v>
      </c>
      <c r="E47" s="47">
        <v>992217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8"/>
        <v>992217</v>
      </c>
      <c r="P47" s="48">
        <f t="shared" si="7"/>
        <v>4.4807487355491329</v>
      </c>
      <c r="Q47" s="9"/>
    </row>
    <row r="48" spans="1:17">
      <c r="A48" s="12"/>
      <c r="B48" s="25">
        <v>335.7</v>
      </c>
      <c r="C48" s="20" t="s">
        <v>214</v>
      </c>
      <c r="D48" s="47">
        <v>0</v>
      </c>
      <c r="E48" s="47">
        <v>2690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8"/>
        <v>2690</v>
      </c>
      <c r="P48" s="48">
        <f t="shared" si="7"/>
        <v>1.2147760115606936E-2</v>
      </c>
      <c r="Q48" s="9"/>
    </row>
    <row r="49" spans="1:17">
      <c r="A49" s="12"/>
      <c r="B49" s="25">
        <v>339</v>
      </c>
      <c r="C49" s="20" t="s">
        <v>43</v>
      </c>
      <c r="D49" s="47">
        <v>2150140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8"/>
        <v>2150140</v>
      </c>
      <c r="P49" s="48">
        <f t="shared" si="7"/>
        <v>9.7098085260115603</v>
      </c>
      <c r="Q49" s="9"/>
    </row>
    <row r="50" spans="1:17" ht="15.75">
      <c r="A50" s="29" t="s">
        <v>48</v>
      </c>
      <c r="B50" s="30"/>
      <c r="C50" s="31"/>
      <c r="D50" s="32">
        <f t="shared" ref="D50:N50" si="9">SUM(D51:D92)</f>
        <v>11060246</v>
      </c>
      <c r="E50" s="32">
        <f t="shared" si="9"/>
        <v>7890323</v>
      </c>
      <c r="F50" s="32">
        <f t="shared" si="9"/>
        <v>0</v>
      </c>
      <c r="G50" s="32">
        <f t="shared" si="9"/>
        <v>0</v>
      </c>
      <c r="H50" s="32">
        <f t="shared" si="9"/>
        <v>0</v>
      </c>
      <c r="I50" s="32">
        <f t="shared" si="9"/>
        <v>5677423</v>
      </c>
      <c r="J50" s="32">
        <f t="shared" si="9"/>
        <v>0</v>
      </c>
      <c r="K50" s="32">
        <f t="shared" si="9"/>
        <v>0</v>
      </c>
      <c r="L50" s="32">
        <f t="shared" si="9"/>
        <v>0</v>
      </c>
      <c r="M50" s="32">
        <f t="shared" si="9"/>
        <v>0</v>
      </c>
      <c r="N50" s="32">
        <f t="shared" si="9"/>
        <v>256616</v>
      </c>
      <c r="O50" s="32">
        <f t="shared" si="8"/>
        <v>24884608</v>
      </c>
      <c r="P50" s="46">
        <f t="shared" si="7"/>
        <v>112.37630057803469</v>
      </c>
      <c r="Q50" s="10"/>
    </row>
    <row r="51" spans="1:17">
      <c r="A51" s="12"/>
      <c r="B51" s="25">
        <v>341.1</v>
      </c>
      <c r="C51" s="20" t="s">
        <v>171</v>
      </c>
      <c r="D51" s="47">
        <v>1663799</v>
      </c>
      <c r="E51" s="47">
        <v>202395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8"/>
        <v>1866194</v>
      </c>
      <c r="P51" s="48">
        <f t="shared" si="7"/>
        <v>8.4275379335260112</v>
      </c>
      <c r="Q51" s="9"/>
    </row>
    <row r="52" spans="1:17">
      <c r="A52" s="12"/>
      <c r="B52" s="25">
        <v>341.15</v>
      </c>
      <c r="C52" s="20" t="s">
        <v>172</v>
      </c>
      <c r="D52" s="47">
        <v>0</v>
      </c>
      <c r="E52" s="47">
        <v>569740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ref="O52:O92" si="10">SUM(D52:N52)</f>
        <v>569740</v>
      </c>
      <c r="P52" s="48">
        <f t="shared" si="7"/>
        <v>2.5728865606936417</v>
      </c>
      <c r="Q52" s="9"/>
    </row>
    <row r="53" spans="1:17">
      <c r="A53" s="12"/>
      <c r="B53" s="25">
        <v>341.16</v>
      </c>
      <c r="C53" s="20" t="s">
        <v>173</v>
      </c>
      <c r="D53" s="47">
        <v>0</v>
      </c>
      <c r="E53" s="47">
        <v>599742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599742</v>
      </c>
      <c r="P53" s="48">
        <f t="shared" si="7"/>
        <v>2.708372471098266</v>
      </c>
      <c r="Q53" s="9"/>
    </row>
    <row r="54" spans="1:17">
      <c r="A54" s="12"/>
      <c r="B54" s="25">
        <v>341.51</v>
      </c>
      <c r="C54" s="20" t="s">
        <v>215</v>
      </c>
      <c r="D54" s="47">
        <v>39073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39073</v>
      </c>
      <c r="P54" s="48">
        <f t="shared" si="7"/>
        <v>0.17644960260115608</v>
      </c>
      <c r="Q54" s="9"/>
    </row>
    <row r="55" spans="1:17">
      <c r="A55" s="12"/>
      <c r="B55" s="25">
        <v>341.52</v>
      </c>
      <c r="C55" s="20" t="s">
        <v>175</v>
      </c>
      <c r="D55" s="47">
        <v>336145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336145</v>
      </c>
      <c r="P55" s="48">
        <f t="shared" si="7"/>
        <v>1.5179958453757225</v>
      </c>
      <c r="Q55" s="9"/>
    </row>
    <row r="56" spans="1:17">
      <c r="A56" s="12"/>
      <c r="B56" s="25">
        <v>341.54</v>
      </c>
      <c r="C56" s="20" t="s">
        <v>264</v>
      </c>
      <c r="D56" s="47">
        <v>0</v>
      </c>
      <c r="E56" s="47">
        <v>201378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201378</v>
      </c>
      <c r="P56" s="48">
        <f t="shared" si="7"/>
        <v>0.90940209537572259</v>
      </c>
      <c r="Q56" s="9"/>
    </row>
    <row r="57" spans="1:17">
      <c r="A57" s="12"/>
      <c r="B57" s="25">
        <v>341.8</v>
      </c>
      <c r="C57" s="20" t="s">
        <v>176</v>
      </c>
      <c r="D57" s="47">
        <v>3203151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3203151</v>
      </c>
      <c r="P57" s="48">
        <f t="shared" si="7"/>
        <v>14.46509664017341</v>
      </c>
      <c r="Q57" s="9"/>
    </row>
    <row r="58" spans="1:17">
      <c r="A58" s="12"/>
      <c r="B58" s="25">
        <v>341.9</v>
      </c>
      <c r="C58" s="20" t="s">
        <v>177</v>
      </c>
      <c r="D58" s="47">
        <v>49692</v>
      </c>
      <c r="E58" s="47">
        <v>892483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942175</v>
      </c>
      <c r="P58" s="48">
        <f t="shared" si="7"/>
        <v>4.2547642702312141</v>
      </c>
      <c r="Q58" s="9"/>
    </row>
    <row r="59" spans="1:17">
      <c r="A59" s="12"/>
      <c r="B59" s="25">
        <v>342.1</v>
      </c>
      <c r="C59" s="20" t="s">
        <v>265</v>
      </c>
      <c r="D59" s="47">
        <v>23070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23070</v>
      </c>
      <c r="P59" s="48">
        <f t="shared" si="7"/>
        <v>0.1041817196531792</v>
      </c>
      <c r="Q59" s="9"/>
    </row>
    <row r="60" spans="1:17">
      <c r="A60" s="12"/>
      <c r="B60" s="25">
        <v>342.3</v>
      </c>
      <c r="C60" s="20" t="s">
        <v>123</v>
      </c>
      <c r="D60" s="47">
        <v>103541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103541</v>
      </c>
      <c r="P60" s="48">
        <f t="shared" si="7"/>
        <v>0.46758038294797688</v>
      </c>
      <c r="Q60" s="9"/>
    </row>
    <row r="61" spans="1:17">
      <c r="A61" s="12"/>
      <c r="B61" s="25">
        <v>342.5</v>
      </c>
      <c r="C61" s="20" t="s">
        <v>57</v>
      </c>
      <c r="D61" s="47">
        <v>0</v>
      </c>
      <c r="E61" s="47">
        <v>18733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18733</v>
      </c>
      <c r="P61" s="48">
        <f t="shared" si="7"/>
        <v>8.4596278901734101E-2</v>
      </c>
      <c r="Q61" s="9"/>
    </row>
    <row r="62" spans="1:17">
      <c r="A62" s="12"/>
      <c r="B62" s="25">
        <v>342.6</v>
      </c>
      <c r="C62" s="20" t="s">
        <v>58</v>
      </c>
      <c r="D62" s="47">
        <v>5004053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5004053</v>
      </c>
      <c r="P62" s="48">
        <f t="shared" si="7"/>
        <v>22.597782695086707</v>
      </c>
      <c r="Q62" s="9"/>
    </row>
    <row r="63" spans="1:17">
      <c r="A63" s="12"/>
      <c r="B63" s="25">
        <v>342.9</v>
      </c>
      <c r="C63" s="20" t="s">
        <v>59</v>
      </c>
      <c r="D63" s="47">
        <v>216330</v>
      </c>
      <c r="E63" s="47">
        <v>810065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1026395</v>
      </c>
      <c r="P63" s="48">
        <f t="shared" si="7"/>
        <v>4.6350930274566471</v>
      </c>
      <c r="Q63" s="9"/>
    </row>
    <row r="64" spans="1:17">
      <c r="A64" s="12"/>
      <c r="B64" s="25">
        <v>343.3</v>
      </c>
      <c r="C64" s="20" t="s">
        <v>124</v>
      </c>
      <c r="D64" s="47">
        <v>277932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277932</v>
      </c>
      <c r="P64" s="48">
        <f t="shared" si="7"/>
        <v>1.2551119942196531</v>
      </c>
      <c r="Q64" s="9"/>
    </row>
    <row r="65" spans="1:17">
      <c r="A65" s="12"/>
      <c r="B65" s="25">
        <v>343.4</v>
      </c>
      <c r="C65" s="20" t="s">
        <v>60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5677423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5677423</v>
      </c>
      <c r="P65" s="48">
        <f t="shared" si="7"/>
        <v>25.638651553468208</v>
      </c>
      <c r="Q65" s="9"/>
    </row>
    <row r="66" spans="1:17">
      <c r="A66" s="12"/>
      <c r="B66" s="25">
        <v>345.1</v>
      </c>
      <c r="C66" s="20" t="s">
        <v>146</v>
      </c>
      <c r="D66" s="47">
        <v>0</v>
      </c>
      <c r="E66" s="47">
        <v>203051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256616</v>
      </c>
      <c r="O66" s="47">
        <f t="shared" si="10"/>
        <v>459667</v>
      </c>
      <c r="P66" s="48">
        <f t="shared" si="7"/>
        <v>2.0758083453757226</v>
      </c>
      <c r="Q66" s="9"/>
    </row>
    <row r="67" spans="1:17">
      <c r="A67" s="12"/>
      <c r="B67" s="25">
        <v>346.4</v>
      </c>
      <c r="C67" s="20" t="s">
        <v>61</v>
      </c>
      <c r="D67" s="47">
        <v>49709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49709</v>
      </c>
      <c r="P67" s="48">
        <f t="shared" si="7"/>
        <v>0.22448067196531793</v>
      </c>
      <c r="Q67" s="9"/>
    </row>
    <row r="68" spans="1:17">
      <c r="A68" s="12"/>
      <c r="B68" s="25">
        <v>347.1</v>
      </c>
      <c r="C68" s="20" t="s">
        <v>231</v>
      </c>
      <c r="D68" s="47">
        <v>0</v>
      </c>
      <c r="E68" s="47">
        <v>14842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14842</v>
      </c>
      <c r="P68" s="48">
        <f t="shared" si="7"/>
        <v>6.7024927745664736E-2</v>
      </c>
      <c r="Q68" s="9"/>
    </row>
    <row r="69" spans="1:17">
      <c r="A69" s="12"/>
      <c r="B69" s="25">
        <v>347.5</v>
      </c>
      <c r="C69" s="20" t="s">
        <v>261</v>
      </c>
      <c r="D69" s="47">
        <v>47262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47262</v>
      </c>
      <c r="P69" s="48">
        <f t="shared" ref="P69:P100" si="11">(O69/P$117)</f>
        <v>0.21343027456647398</v>
      </c>
      <c r="Q69" s="9"/>
    </row>
    <row r="70" spans="1:17">
      <c r="A70" s="12"/>
      <c r="B70" s="25">
        <v>348.11</v>
      </c>
      <c r="C70" s="20" t="s">
        <v>178</v>
      </c>
      <c r="D70" s="47">
        <v>0</v>
      </c>
      <c r="E70" s="47">
        <v>26750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>SUM(D70:N70)</f>
        <v>26750</v>
      </c>
      <c r="P70" s="48">
        <f t="shared" si="11"/>
        <v>0.12080021676300579</v>
      </c>
      <c r="Q70" s="9"/>
    </row>
    <row r="71" spans="1:17">
      <c r="A71" s="12"/>
      <c r="B71" s="25">
        <v>348.12</v>
      </c>
      <c r="C71" s="20" t="s">
        <v>179</v>
      </c>
      <c r="D71" s="47">
        <v>0</v>
      </c>
      <c r="E71" s="47">
        <v>26744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ref="O71:O85" si="12">SUM(D71:N71)</f>
        <v>26744</v>
      </c>
      <c r="P71" s="48">
        <f t="shared" si="11"/>
        <v>0.12077312138728323</v>
      </c>
      <c r="Q71" s="9"/>
    </row>
    <row r="72" spans="1:17">
      <c r="A72" s="12"/>
      <c r="B72" s="25">
        <v>348.13</v>
      </c>
      <c r="C72" s="20" t="s">
        <v>180</v>
      </c>
      <c r="D72" s="47">
        <v>0</v>
      </c>
      <c r="E72" s="47">
        <v>55273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2"/>
        <v>55273</v>
      </c>
      <c r="P72" s="48">
        <f t="shared" si="11"/>
        <v>0.24960711705202313</v>
      </c>
      <c r="Q72" s="9"/>
    </row>
    <row r="73" spans="1:17">
      <c r="A73" s="12"/>
      <c r="B73" s="25">
        <v>348.22</v>
      </c>
      <c r="C73" s="20" t="s">
        <v>181</v>
      </c>
      <c r="D73" s="47">
        <v>0</v>
      </c>
      <c r="E73" s="47">
        <v>63041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2"/>
        <v>63041</v>
      </c>
      <c r="P73" s="48">
        <f t="shared" si="11"/>
        <v>0.28468659682080927</v>
      </c>
      <c r="Q73" s="9"/>
    </row>
    <row r="74" spans="1:17">
      <c r="A74" s="12"/>
      <c r="B74" s="25">
        <v>348.23</v>
      </c>
      <c r="C74" s="20" t="s">
        <v>182</v>
      </c>
      <c r="D74" s="47">
        <v>0</v>
      </c>
      <c r="E74" s="47">
        <v>166910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2"/>
        <v>166910</v>
      </c>
      <c r="P74" s="48">
        <f t="shared" si="11"/>
        <v>0.75374819364161849</v>
      </c>
      <c r="Q74" s="9"/>
    </row>
    <row r="75" spans="1:17">
      <c r="A75" s="12"/>
      <c r="B75" s="25">
        <v>348.31</v>
      </c>
      <c r="C75" s="20" t="s">
        <v>183</v>
      </c>
      <c r="D75" s="47">
        <v>0</v>
      </c>
      <c r="E75" s="47">
        <v>1045030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2"/>
        <v>1045030</v>
      </c>
      <c r="P75" s="48">
        <f t="shared" si="11"/>
        <v>4.7192467485549132</v>
      </c>
      <c r="Q75" s="9"/>
    </row>
    <row r="76" spans="1:17">
      <c r="A76" s="12"/>
      <c r="B76" s="25">
        <v>348.32</v>
      </c>
      <c r="C76" s="20" t="s">
        <v>184</v>
      </c>
      <c r="D76" s="47">
        <v>0</v>
      </c>
      <c r="E76" s="47">
        <v>4115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2"/>
        <v>4115</v>
      </c>
      <c r="P76" s="48">
        <f t="shared" si="11"/>
        <v>1.8582911849710983E-2</v>
      </c>
      <c r="Q76" s="9"/>
    </row>
    <row r="77" spans="1:17">
      <c r="A77" s="12"/>
      <c r="B77" s="25">
        <v>348.41</v>
      </c>
      <c r="C77" s="20" t="s">
        <v>185</v>
      </c>
      <c r="D77" s="47">
        <v>0</v>
      </c>
      <c r="E77" s="47">
        <v>534577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2"/>
        <v>534577</v>
      </c>
      <c r="P77" s="48">
        <f t="shared" si="11"/>
        <v>2.4140941112716763</v>
      </c>
      <c r="Q77" s="9"/>
    </row>
    <row r="78" spans="1:17">
      <c r="A78" s="12"/>
      <c r="B78" s="25">
        <v>348.42</v>
      </c>
      <c r="C78" s="20" t="s">
        <v>186</v>
      </c>
      <c r="D78" s="47">
        <v>0</v>
      </c>
      <c r="E78" s="47">
        <v>225212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2"/>
        <v>225212</v>
      </c>
      <c r="P78" s="48">
        <f t="shared" si="11"/>
        <v>1.0170339595375724</v>
      </c>
      <c r="Q78" s="9"/>
    </row>
    <row r="79" spans="1:17">
      <c r="A79" s="12"/>
      <c r="B79" s="25">
        <v>348.48</v>
      </c>
      <c r="C79" s="20" t="s">
        <v>187</v>
      </c>
      <c r="D79" s="47">
        <v>0</v>
      </c>
      <c r="E79" s="47">
        <v>32892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2"/>
        <v>32892</v>
      </c>
      <c r="P79" s="48">
        <f t="shared" si="11"/>
        <v>0.14853684971098266</v>
      </c>
      <c r="Q79" s="9"/>
    </row>
    <row r="80" spans="1:17">
      <c r="A80" s="12"/>
      <c r="B80" s="25">
        <v>348.52</v>
      </c>
      <c r="C80" s="20" t="s">
        <v>284</v>
      </c>
      <c r="D80" s="47">
        <v>0</v>
      </c>
      <c r="E80" s="47">
        <v>331667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2"/>
        <v>331667</v>
      </c>
      <c r="P80" s="48">
        <f t="shared" si="11"/>
        <v>1.4977736632947978</v>
      </c>
      <c r="Q80" s="9"/>
    </row>
    <row r="81" spans="1:17">
      <c r="A81" s="12"/>
      <c r="B81" s="25">
        <v>348.53</v>
      </c>
      <c r="C81" s="20" t="s">
        <v>285</v>
      </c>
      <c r="D81" s="47">
        <v>0</v>
      </c>
      <c r="E81" s="47">
        <v>727028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2"/>
        <v>727028</v>
      </c>
      <c r="P81" s="48">
        <f t="shared" si="11"/>
        <v>3.283182803468208</v>
      </c>
      <c r="Q81" s="9"/>
    </row>
    <row r="82" spans="1:17">
      <c r="A82" s="12"/>
      <c r="B82" s="25">
        <v>348.61</v>
      </c>
      <c r="C82" s="20" t="s">
        <v>190</v>
      </c>
      <c r="D82" s="47">
        <v>0</v>
      </c>
      <c r="E82" s="47">
        <v>11505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2"/>
        <v>11505</v>
      </c>
      <c r="P82" s="48">
        <f t="shared" si="11"/>
        <v>5.1955382947976879E-2</v>
      </c>
      <c r="Q82" s="9"/>
    </row>
    <row r="83" spans="1:17">
      <c r="A83" s="12"/>
      <c r="B83" s="25">
        <v>348.62</v>
      </c>
      <c r="C83" s="20" t="s">
        <v>191</v>
      </c>
      <c r="D83" s="47">
        <v>0</v>
      </c>
      <c r="E83" s="47">
        <v>2461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2"/>
        <v>2461</v>
      </c>
      <c r="P83" s="48">
        <f t="shared" si="11"/>
        <v>1.1113619942196533E-2</v>
      </c>
      <c r="Q83" s="9"/>
    </row>
    <row r="84" spans="1:17">
      <c r="A84" s="12"/>
      <c r="B84" s="25">
        <v>348.71</v>
      </c>
      <c r="C84" s="20" t="s">
        <v>192</v>
      </c>
      <c r="D84" s="47">
        <v>0</v>
      </c>
      <c r="E84" s="47">
        <v>152785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2"/>
        <v>152785</v>
      </c>
      <c r="P84" s="48">
        <f t="shared" si="11"/>
        <v>0.68996116329479773</v>
      </c>
      <c r="Q84" s="9"/>
    </row>
    <row r="85" spans="1:17">
      <c r="A85" s="12"/>
      <c r="B85" s="25">
        <v>348.72</v>
      </c>
      <c r="C85" s="20" t="s">
        <v>193</v>
      </c>
      <c r="D85" s="47">
        <v>0</v>
      </c>
      <c r="E85" s="47">
        <v>9772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2"/>
        <v>9772</v>
      </c>
      <c r="P85" s="48">
        <f t="shared" si="11"/>
        <v>4.4129335260115608E-2</v>
      </c>
      <c r="Q85" s="9"/>
    </row>
    <row r="86" spans="1:17">
      <c r="A86" s="12"/>
      <c r="B86" s="25">
        <v>348.92099999999999</v>
      </c>
      <c r="C86" s="20" t="s">
        <v>194</v>
      </c>
      <c r="D86" s="47">
        <v>0</v>
      </c>
      <c r="E86" s="47">
        <v>57875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ref="O86:O91" si="13">SUM(D86:N86)</f>
        <v>57875</v>
      </c>
      <c r="P86" s="48">
        <f t="shared" si="11"/>
        <v>0.26135747832369943</v>
      </c>
      <c r="Q86" s="9"/>
    </row>
    <row r="87" spans="1:17">
      <c r="A87" s="12"/>
      <c r="B87" s="25">
        <v>348.92200000000003</v>
      </c>
      <c r="C87" s="20" t="s">
        <v>195</v>
      </c>
      <c r="D87" s="47">
        <v>0</v>
      </c>
      <c r="E87" s="47">
        <v>57875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3"/>
        <v>57875</v>
      </c>
      <c r="P87" s="48">
        <f t="shared" si="11"/>
        <v>0.26135747832369943</v>
      </c>
      <c r="Q87" s="9"/>
    </row>
    <row r="88" spans="1:17">
      <c r="A88" s="12"/>
      <c r="B88" s="25">
        <v>348.923</v>
      </c>
      <c r="C88" s="20" t="s">
        <v>196</v>
      </c>
      <c r="D88" s="47">
        <v>0</v>
      </c>
      <c r="E88" s="47">
        <v>57875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3"/>
        <v>57875</v>
      </c>
      <c r="P88" s="48">
        <f t="shared" si="11"/>
        <v>0.26135747832369943</v>
      </c>
      <c r="Q88" s="9"/>
    </row>
    <row r="89" spans="1:17">
      <c r="A89" s="12"/>
      <c r="B89" s="25">
        <v>348.92399999999998</v>
      </c>
      <c r="C89" s="20" t="s">
        <v>197</v>
      </c>
      <c r="D89" s="47">
        <v>0</v>
      </c>
      <c r="E89" s="47">
        <v>57875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3"/>
        <v>57875</v>
      </c>
      <c r="P89" s="48">
        <f t="shared" si="11"/>
        <v>0.26135747832369943</v>
      </c>
      <c r="Q89" s="9"/>
    </row>
    <row r="90" spans="1:17">
      <c r="A90" s="12"/>
      <c r="B90" s="25">
        <v>348.93</v>
      </c>
      <c r="C90" s="20" t="s">
        <v>198</v>
      </c>
      <c r="D90" s="47">
        <v>0</v>
      </c>
      <c r="E90" s="47">
        <v>679005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3"/>
        <v>679005</v>
      </c>
      <c r="P90" s="48">
        <f t="shared" si="11"/>
        <v>3.0663159320809248</v>
      </c>
      <c r="Q90" s="9"/>
    </row>
    <row r="91" spans="1:17">
      <c r="A91" s="12"/>
      <c r="B91" s="25">
        <v>348.93200000000002</v>
      </c>
      <c r="C91" s="20" t="s">
        <v>199</v>
      </c>
      <c r="D91" s="47">
        <v>45503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3"/>
        <v>45503</v>
      </c>
      <c r="P91" s="48">
        <f t="shared" si="11"/>
        <v>0.20548681358381504</v>
      </c>
      <c r="Q91" s="9"/>
    </row>
    <row r="92" spans="1:17">
      <c r="A92" s="12"/>
      <c r="B92" s="25">
        <v>349</v>
      </c>
      <c r="C92" s="20" t="s">
        <v>286</v>
      </c>
      <c r="D92" s="47">
        <v>986</v>
      </c>
      <c r="E92" s="47">
        <v>51627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0"/>
        <v>52613</v>
      </c>
      <c r="P92" s="48">
        <f t="shared" si="11"/>
        <v>0.23759483381502891</v>
      </c>
      <c r="Q92" s="9"/>
    </row>
    <row r="93" spans="1:17" ht="15.75">
      <c r="A93" s="29" t="s">
        <v>49</v>
      </c>
      <c r="B93" s="30"/>
      <c r="C93" s="31"/>
      <c r="D93" s="32">
        <f t="shared" ref="D93:N93" si="14">SUM(D94:D103)</f>
        <v>68773</v>
      </c>
      <c r="E93" s="32">
        <f t="shared" si="14"/>
        <v>1302424</v>
      </c>
      <c r="F93" s="32">
        <f t="shared" si="14"/>
        <v>0</v>
      </c>
      <c r="G93" s="32">
        <f t="shared" si="14"/>
        <v>0</v>
      </c>
      <c r="H93" s="32">
        <f t="shared" si="14"/>
        <v>0</v>
      </c>
      <c r="I93" s="32">
        <f t="shared" si="14"/>
        <v>0</v>
      </c>
      <c r="J93" s="32">
        <f t="shared" si="14"/>
        <v>0</v>
      </c>
      <c r="K93" s="32">
        <f t="shared" si="14"/>
        <v>0</v>
      </c>
      <c r="L93" s="32">
        <f t="shared" si="14"/>
        <v>0</v>
      </c>
      <c r="M93" s="32">
        <f t="shared" si="14"/>
        <v>0</v>
      </c>
      <c r="N93" s="32">
        <f t="shared" si="14"/>
        <v>0</v>
      </c>
      <c r="O93" s="32">
        <f>SUM(D93:N93)</f>
        <v>1371197</v>
      </c>
      <c r="P93" s="46">
        <f t="shared" si="11"/>
        <v>6.1921829841040461</v>
      </c>
      <c r="Q93" s="10"/>
    </row>
    <row r="94" spans="1:17">
      <c r="A94" s="13"/>
      <c r="B94" s="40">
        <v>351.1</v>
      </c>
      <c r="C94" s="21" t="s">
        <v>84</v>
      </c>
      <c r="D94" s="47">
        <v>1423</v>
      </c>
      <c r="E94" s="47">
        <v>98701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>SUM(D94:N94)</f>
        <v>100124</v>
      </c>
      <c r="P94" s="48">
        <f t="shared" si="11"/>
        <v>0.45214956647398846</v>
      </c>
      <c r="Q94" s="9"/>
    </row>
    <row r="95" spans="1:17">
      <c r="A95" s="13"/>
      <c r="B95" s="40">
        <v>351.2</v>
      </c>
      <c r="C95" s="21" t="s">
        <v>85</v>
      </c>
      <c r="D95" s="47">
        <v>0</v>
      </c>
      <c r="E95" s="47">
        <v>143066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ref="O95:O103" si="15">SUM(D95:N95)</f>
        <v>143066</v>
      </c>
      <c r="P95" s="48">
        <f t="shared" si="11"/>
        <v>0.64607117052023122</v>
      </c>
      <c r="Q95" s="9"/>
    </row>
    <row r="96" spans="1:17">
      <c r="A96" s="13"/>
      <c r="B96" s="40">
        <v>351.3</v>
      </c>
      <c r="C96" s="21" t="s">
        <v>130</v>
      </c>
      <c r="D96" s="47">
        <v>6300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5"/>
        <v>6300</v>
      </c>
      <c r="P96" s="48">
        <f t="shared" si="11"/>
        <v>2.8450144508670519E-2</v>
      </c>
      <c r="Q96" s="9"/>
    </row>
    <row r="97" spans="1:17">
      <c r="A97" s="13"/>
      <c r="B97" s="40">
        <v>351.5</v>
      </c>
      <c r="C97" s="21" t="s">
        <v>147</v>
      </c>
      <c r="D97" s="47">
        <v>0</v>
      </c>
      <c r="E97" s="47">
        <v>565818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5"/>
        <v>565818</v>
      </c>
      <c r="P97" s="48">
        <f t="shared" si="11"/>
        <v>2.555175216763006</v>
      </c>
      <c r="Q97" s="9"/>
    </row>
    <row r="98" spans="1:17">
      <c r="A98" s="13"/>
      <c r="B98" s="40">
        <v>351.7</v>
      </c>
      <c r="C98" s="21" t="s">
        <v>200</v>
      </c>
      <c r="D98" s="47">
        <v>0</v>
      </c>
      <c r="E98" s="47">
        <v>167078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5"/>
        <v>167078</v>
      </c>
      <c r="P98" s="48">
        <f t="shared" si="11"/>
        <v>0.75450686416184976</v>
      </c>
      <c r="Q98" s="9"/>
    </row>
    <row r="99" spans="1:17">
      <c r="A99" s="13"/>
      <c r="B99" s="40">
        <v>351.8</v>
      </c>
      <c r="C99" s="21" t="s">
        <v>201</v>
      </c>
      <c r="D99" s="47">
        <v>0</v>
      </c>
      <c r="E99" s="47">
        <v>181237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5"/>
        <v>181237</v>
      </c>
      <c r="P99" s="48">
        <f t="shared" si="11"/>
        <v>0.81844743497109829</v>
      </c>
      <c r="Q99" s="9"/>
    </row>
    <row r="100" spans="1:17">
      <c r="A100" s="13"/>
      <c r="B100" s="40">
        <v>352</v>
      </c>
      <c r="C100" s="21" t="s">
        <v>88</v>
      </c>
      <c r="D100" s="47">
        <v>0</v>
      </c>
      <c r="E100" s="47">
        <v>48928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5"/>
        <v>48928</v>
      </c>
      <c r="P100" s="48">
        <f t="shared" si="11"/>
        <v>0.22095375722543353</v>
      </c>
      <c r="Q100" s="9"/>
    </row>
    <row r="101" spans="1:17">
      <c r="A101" s="13"/>
      <c r="B101" s="40">
        <v>358.1</v>
      </c>
      <c r="C101" s="21" t="s">
        <v>244</v>
      </c>
      <c r="D101" s="47">
        <v>0</v>
      </c>
      <c r="E101" s="47">
        <v>918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5"/>
        <v>918</v>
      </c>
      <c r="P101" s="48">
        <f t="shared" ref="P101:P115" si="16">(O101/P$117)</f>
        <v>4.145592485549133E-3</v>
      </c>
      <c r="Q101" s="9"/>
    </row>
    <row r="102" spans="1:17">
      <c r="A102" s="13"/>
      <c r="B102" s="40">
        <v>358.2</v>
      </c>
      <c r="C102" s="21" t="s">
        <v>202</v>
      </c>
      <c r="D102" s="47">
        <v>0</v>
      </c>
      <c r="E102" s="47">
        <v>50175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5"/>
        <v>50175</v>
      </c>
      <c r="P102" s="48">
        <f t="shared" si="16"/>
        <v>0.22658507947976878</v>
      </c>
      <c r="Q102" s="9"/>
    </row>
    <row r="103" spans="1:17">
      <c r="A103" s="13"/>
      <c r="B103" s="40">
        <v>359</v>
      </c>
      <c r="C103" s="21" t="s">
        <v>90</v>
      </c>
      <c r="D103" s="47">
        <v>61050</v>
      </c>
      <c r="E103" s="47">
        <v>46503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5"/>
        <v>107553</v>
      </c>
      <c r="P103" s="48">
        <f t="shared" si="16"/>
        <v>0.48569815751445089</v>
      </c>
      <c r="Q103" s="9"/>
    </row>
    <row r="104" spans="1:17" ht="15.75">
      <c r="A104" s="29" t="s">
        <v>4</v>
      </c>
      <c r="B104" s="30"/>
      <c r="C104" s="31"/>
      <c r="D104" s="32">
        <f t="shared" ref="D104:N104" si="17">SUM(D105:D112)</f>
        <v>2114558</v>
      </c>
      <c r="E104" s="32">
        <f t="shared" si="17"/>
        <v>869431</v>
      </c>
      <c r="F104" s="32">
        <f t="shared" si="17"/>
        <v>0</v>
      </c>
      <c r="G104" s="32">
        <f t="shared" si="17"/>
        <v>1207320</v>
      </c>
      <c r="H104" s="32">
        <f t="shared" si="17"/>
        <v>0</v>
      </c>
      <c r="I104" s="32">
        <f t="shared" si="17"/>
        <v>413758</v>
      </c>
      <c r="J104" s="32">
        <f t="shared" si="17"/>
        <v>19434281</v>
      </c>
      <c r="K104" s="32">
        <f t="shared" si="17"/>
        <v>0</v>
      </c>
      <c r="L104" s="32">
        <f t="shared" si="17"/>
        <v>0</v>
      </c>
      <c r="M104" s="32">
        <f t="shared" si="17"/>
        <v>615451599</v>
      </c>
      <c r="N104" s="32">
        <f t="shared" si="17"/>
        <v>48814</v>
      </c>
      <c r="O104" s="32">
        <f>SUM(D104:N104)</f>
        <v>639539761</v>
      </c>
      <c r="P104" s="46">
        <f t="shared" si="16"/>
        <v>2888.0950189667628</v>
      </c>
      <c r="Q104" s="10"/>
    </row>
    <row r="105" spans="1:17">
      <c r="A105" s="12"/>
      <c r="B105" s="25">
        <v>361.1</v>
      </c>
      <c r="C105" s="20" t="s">
        <v>91</v>
      </c>
      <c r="D105" s="47">
        <v>51785</v>
      </c>
      <c r="E105" s="47">
        <v>260171</v>
      </c>
      <c r="F105" s="47">
        <v>0</v>
      </c>
      <c r="G105" s="47">
        <v>71855</v>
      </c>
      <c r="H105" s="47">
        <v>0</v>
      </c>
      <c r="I105" s="47">
        <v>47603</v>
      </c>
      <c r="J105" s="47">
        <v>19239</v>
      </c>
      <c r="K105" s="47">
        <v>0</v>
      </c>
      <c r="L105" s="47">
        <v>0</v>
      </c>
      <c r="M105" s="47">
        <v>0</v>
      </c>
      <c r="N105" s="47">
        <v>47162</v>
      </c>
      <c r="O105" s="47">
        <f>SUM(D105:N105)</f>
        <v>497815</v>
      </c>
      <c r="P105" s="48">
        <f t="shared" si="16"/>
        <v>2.2480807442196533</v>
      </c>
      <c r="Q105" s="9"/>
    </row>
    <row r="106" spans="1:17">
      <c r="A106" s="12"/>
      <c r="B106" s="25">
        <v>361.3</v>
      </c>
      <c r="C106" s="20" t="s">
        <v>203</v>
      </c>
      <c r="D106" s="47">
        <v>0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-8656</v>
      </c>
      <c r="O106" s="47">
        <f t="shared" ref="O106:O112" si="18">SUM(D106:N106)</f>
        <v>-8656</v>
      </c>
      <c r="P106" s="48">
        <f t="shared" si="16"/>
        <v>-3.9089595375722541E-2</v>
      </c>
      <c r="Q106" s="9"/>
    </row>
    <row r="107" spans="1:17">
      <c r="A107" s="12"/>
      <c r="B107" s="25">
        <v>361.4</v>
      </c>
      <c r="C107" s="20" t="s">
        <v>266</v>
      </c>
      <c r="D107" s="47">
        <v>0</v>
      </c>
      <c r="E107" s="47">
        <v>20164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8"/>
        <v>20164</v>
      </c>
      <c r="P107" s="48">
        <f t="shared" si="16"/>
        <v>9.1058526011560698E-2</v>
      </c>
      <c r="Q107" s="9"/>
    </row>
    <row r="108" spans="1:17">
      <c r="A108" s="12"/>
      <c r="B108" s="25">
        <v>362</v>
      </c>
      <c r="C108" s="20" t="s">
        <v>92</v>
      </c>
      <c r="D108" s="47">
        <v>495759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8"/>
        <v>495759</v>
      </c>
      <c r="P108" s="48">
        <f t="shared" si="16"/>
        <v>2.2387960621387282</v>
      </c>
      <c r="Q108" s="9"/>
    </row>
    <row r="109" spans="1:17">
      <c r="A109" s="12"/>
      <c r="B109" s="25">
        <v>364</v>
      </c>
      <c r="C109" s="20" t="s">
        <v>204</v>
      </c>
      <c r="D109" s="47">
        <v>133716</v>
      </c>
      <c r="E109" s="47">
        <v>121886</v>
      </c>
      <c r="F109" s="47">
        <v>0</v>
      </c>
      <c r="G109" s="47">
        <v>26673</v>
      </c>
      <c r="H109" s="47">
        <v>0</v>
      </c>
      <c r="I109" s="47">
        <v>9988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8"/>
        <v>292263</v>
      </c>
      <c r="P109" s="48">
        <f t="shared" si="16"/>
        <v>1.3198292991329479</v>
      </c>
      <c r="Q109" s="9"/>
    </row>
    <row r="110" spans="1:17">
      <c r="A110" s="12"/>
      <c r="B110" s="25">
        <v>365</v>
      </c>
      <c r="C110" s="20" t="s">
        <v>205</v>
      </c>
      <c r="D110" s="47">
        <v>3832</v>
      </c>
      <c r="E110" s="47">
        <v>0</v>
      </c>
      <c r="F110" s="47">
        <v>0</v>
      </c>
      <c r="G110" s="47">
        <v>0</v>
      </c>
      <c r="H110" s="47">
        <v>0</v>
      </c>
      <c r="I110" s="47">
        <v>353117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8"/>
        <v>356949</v>
      </c>
      <c r="P110" s="48">
        <f t="shared" si="16"/>
        <v>1.6119445447976879</v>
      </c>
      <c r="Q110" s="9"/>
    </row>
    <row r="111" spans="1:17">
      <c r="A111" s="12"/>
      <c r="B111" s="25">
        <v>366</v>
      </c>
      <c r="C111" s="20" t="s">
        <v>95</v>
      </c>
      <c r="D111" s="47">
        <v>22675</v>
      </c>
      <c r="E111" s="47">
        <v>0</v>
      </c>
      <c r="F111" s="47">
        <v>0</v>
      </c>
      <c r="G111" s="47">
        <v>1108792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8"/>
        <v>1131467</v>
      </c>
      <c r="P111" s="48">
        <f t="shared" si="16"/>
        <v>5.1095872471098263</v>
      </c>
      <c r="Q111" s="9"/>
    </row>
    <row r="112" spans="1:17">
      <c r="A112" s="12"/>
      <c r="B112" s="25">
        <v>369.9</v>
      </c>
      <c r="C112" s="20" t="s">
        <v>96</v>
      </c>
      <c r="D112" s="47">
        <v>1406791</v>
      </c>
      <c r="E112" s="47">
        <v>467210</v>
      </c>
      <c r="F112" s="47">
        <v>0</v>
      </c>
      <c r="G112" s="47">
        <v>0</v>
      </c>
      <c r="H112" s="47">
        <v>0</v>
      </c>
      <c r="I112" s="47">
        <v>3050</v>
      </c>
      <c r="J112" s="47">
        <v>19415042</v>
      </c>
      <c r="K112" s="47">
        <v>0</v>
      </c>
      <c r="L112" s="47">
        <v>0</v>
      </c>
      <c r="M112" s="47">
        <v>615451599</v>
      </c>
      <c r="N112" s="47">
        <v>10308</v>
      </c>
      <c r="O112" s="47">
        <f t="shared" si="18"/>
        <v>636754000</v>
      </c>
      <c r="P112" s="48">
        <f t="shared" si="16"/>
        <v>2875.5148121387283</v>
      </c>
      <c r="Q112" s="9"/>
    </row>
    <row r="113" spans="1:120" ht="15.75">
      <c r="A113" s="29" t="s">
        <v>50</v>
      </c>
      <c r="B113" s="30"/>
      <c r="C113" s="31"/>
      <c r="D113" s="32">
        <f t="shared" ref="D113:N113" si="19">SUM(D114:D114)</f>
        <v>29008124</v>
      </c>
      <c r="E113" s="32">
        <f t="shared" si="19"/>
        <v>6342424</v>
      </c>
      <c r="F113" s="32">
        <f t="shared" si="19"/>
        <v>8405500</v>
      </c>
      <c r="G113" s="32">
        <f t="shared" si="19"/>
        <v>19405954</v>
      </c>
      <c r="H113" s="32">
        <f t="shared" si="19"/>
        <v>0</v>
      </c>
      <c r="I113" s="32">
        <f t="shared" si="19"/>
        <v>130575</v>
      </c>
      <c r="J113" s="32">
        <f t="shared" si="19"/>
        <v>0</v>
      </c>
      <c r="K113" s="32">
        <f t="shared" si="19"/>
        <v>0</v>
      </c>
      <c r="L113" s="32">
        <f t="shared" si="19"/>
        <v>0</v>
      </c>
      <c r="M113" s="32">
        <f t="shared" si="19"/>
        <v>0</v>
      </c>
      <c r="N113" s="32">
        <f t="shared" si="19"/>
        <v>0</v>
      </c>
      <c r="O113" s="32">
        <f>SUM(D113:N113)</f>
        <v>63292577</v>
      </c>
      <c r="P113" s="46">
        <f t="shared" si="16"/>
        <v>285.82269237716764</v>
      </c>
      <c r="Q113" s="9"/>
    </row>
    <row r="114" spans="1:120" ht="15.75" thickBot="1">
      <c r="A114" s="12"/>
      <c r="B114" s="25">
        <v>381</v>
      </c>
      <c r="C114" s="20" t="s">
        <v>97</v>
      </c>
      <c r="D114" s="47">
        <v>29008124</v>
      </c>
      <c r="E114" s="47">
        <v>6342424</v>
      </c>
      <c r="F114" s="47">
        <v>8405500</v>
      </c>
      <c r="G114" s="47">
        <v>19405954</v>
      </c>
      <c r="H114" s="47">
        <v>0</v>
      </c>
      <c r="I114" s="47">
        <v>130575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>SUM(D114:N114)</f>
        <v>63292577</v>
      </c>
      <c r="P114" s="48">
        <f t="shared" si="16"/>
        <v>285.82269237716764</v>
      </c>
      <c r="Q114" s="9"/>
    </row>
    <row r="115" spans="1:120" ht="16.5" thickBot="1">
      <c r="A115" s="14" t="s">
        <v>65</v>
      </c>
      <c r="B115" s="23"/>
      <c r="C115" s="22"/>
      <c r="D115" s="15">
        <f t="shared" ref="D115:N115" si="20">SUM(D5,D15,D23,D50,D93,D104,D113)</f>
        <v>137787356</v>
      </c>
      <c r="E115" s="15">
        <f t="shared" si="20"/>
        <v>114526282</v>
      </c>
      <c r="F115" s="15">
        <f t="shared" si="20"/>
        <v>8405500</v>
      </c>
      <c r="G115" s="15">
        <f t="shared" si="20"/>
        <v>33252435</v>
      </c>
      <c r="H115" s="15">
        <f t="shared" si="20"/>
        <v>0</v>
      </c>
      <c r="I115" s="15">
        <f t="shared" si="20"/>
        <v>23358111</v>
      </c>
      <c r="J115" s="15">
        <f t="shared" si="20"/>
        <v>19434281</v>
      </c>
      <c r="K115" s="15">
        <f t="shared" si="20"/>
        <v>0</v>
      </c>
      <c r="L115" s="15">
        <f t="shared" si="20"/>
        <v>0</v>
      </c>
      <c r="M115" s="15">
        <f t="shared" si="20"/>
        <v>615451599</v>
      </c>
      <c r="N115" s="15">
        <f t="shared" si="20"/>
        <v>432930</v>
      </c>
      <c r="O115" s="15">
        <f>SUM(D115:N115)</f>
        <v>952648494</v>
      </c>
      <c r="P115" s="38">
        <f t="shared" si="16"/>
        <v>4302.0614794075145</v>
      </c>
      <c r="Q115" s="6"/>
      <c r="R115" s="2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</row>
    <row r="116" spans="1:120">
      <c r="A116" s="16"/>
      <c r="B116" s="18"/>
      <c r="C116" s="18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9"/>
    </row>
    <row r="117" spans="1:120">
      <c r="A117" s="41"/>
      <c r="B117" s="42"/>
      <c r="C117" s="42"/>
      <c r="D117" s="43"/>
      <c r="E117" s="43"/>
      <c r="F117" s="43"/>
      <c r="G117" s="43"/>
      <c r="H117" s="43"/>
      <c r="I117" s="43"/>
      <c r="J117" s="43"/>
      <c r="K117" s="43"/>
      <c r="L117" s="43"/>
      <c r="M117" s="49" t="s">
        <v>267</v>
      </c>
      <c r="N117" s="49"/>
      <c r="O117" s="49"/>
      <c r="P117" s="44">
        <v>221440</v>
      </c>
    </row>
    <row r="118" spans="1:120">
      <c r="A118" s="50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2"/>
    </row>
    <row r="119" spans="1:120" ht="15.75" customHeight="1" thickBot="1">
      <c r="A119" s="53" t="s">
        <v>134</v>
      </c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5"/>
    </row>
  </sheetData>
  <mergeCells count="10">
    <mergeCell ref="M117:O117"/>
    <mergeCell ref="A118:P118"/>
    <mergeCell ref="A119:P11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257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104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70"/>
      <c r="M3" s="36"/>
      <c r="N3" s="37"/>
      <c r="O3" s="71" t="s">
        <v>109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10</v>
      </c>
      <c r="N4" s="35" t="s">
        <v>46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67081069</v>
      </c>
      <c r="E5" s="27">
        <f t="shared" si="0"/>
        <v>48880298</v>
      </c>
      <c r="F5" s="27">
        <f t="shared" si="0"/>
        <v>0</v>
      </c>
      <c r="G5" s="27">
        <f t="shared" si="0"/>
        <v>10778658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126740025</v>
      </c>
      <c r="O5" s="33">
        <f t="shared" ref="O5:O36" si="1">(N5/O$120)</f>
        <v>577.20607992713201</v>
      </c>
      <c r="P5" s="6"/>
    </row>
    <row r="6" spans="1:133">
      <c r="A6" s="12"/>
      <c r="B6" s="25">
        <v>311</v>
      </c>
      <c r="C6" s="20" t="s">
        <v>3</v>
      </c>
      <c r="D6" s="47">
        <v>57582311</v>
      </c>
      <c r="E6" s="47">
        <v>28683504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86265815</v>
      </c>
      <c r="O6" s="48">
        <f t="shared" si="1"/>
        <v>392.87630650119547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1082559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4" si="2">SUM(D7:M7)</f>
        <v>1082559</v>
      </c>
      <c r="O7" s="48">
        <f t="shared" si="1"/>
        <v>4.9302470681999315</v>
      </c>
      <c r="P7" s="9"/>
    </row>
    <row r="8" spans="1:133">
      <c r="A8" s="12"/>
      <c r="B8" s="25">
        <v>312.3</v>
      </c>
      <c r="C8" s="20" t="s">
        <v>113</v>
      </c>
      <c r="D8" s="47">
        <v>0</v>
      </c>
      <c r="E8" s="47">
        <v>812448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812448</v>
      </c>
      <c r="O8" s="48">
        <f t="shared" si="1"/>
        <v>3.7000933621769327</v>
      </c>
      <c r="P8" s="9"/>
    </row>
    <row r="9" spans="1:133">
      <c r="A9" s="12"/>
      <c r="B9" s="25">
        <v>312.41000000000003</v>
      </c>
      <c r="C9" s="20" t="s">
        <v>114</v>
      </c>
      <c r="D9" s="47">
        <v>0</v>
      </c>
      <c r="E9" s="47">
        <v>3817190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3817190</v>
      </c>
      <c r="O9" s="48">
        <f t="shared" si="1"/>
        <v>17.38444722759877</v>
      </c>
      <c r="P9" s="9"/>
    </row>
    <row r="10" spans="1:133">
      <c r="A10" s="12"/>
      <c r="B10" s="25">
        <v>312.42</v>
      </c>
      <c r="C10" s="20" t="s">
        <v>208</v>
      </c>
      <c r="D10" s="47">
        <v>0</v>
      </c>
      <c r="E10" s="47">
        <v>0</v>
      </c>
      <c r="F10" s="47">
        <v>0</v>
      </c>
      <c r="G10" s="47">
        <v>2763402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2763402</v>
      </c>
      <c r="O10" s="48">
        <f t="shared" si="1"/>
        <v>12.585230559034498</v>
      </c>
      <c r="P10" s="9"/>
    </row>
    <row r="11" spans="1:133">
      <c r="A11" s="12"/>
      <c r="B11" s="25">
        <v>312.60000000000002</v>
      </c>
      <c r="C11" s="20" t="s">
        <v>12</v>
      </c>
      <c r="D11" s="47">
        <v>0</v>
      </c>
      <c r="E11" s="47">
        <v>14479223</v>
      </c>
      <c r="F11" s="47">
        <v>0</v>
      </c>
      <c r="G11" s="47">
        <v>8015256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22494479</v>
      </c>
      <c r="O11" s="48">
        <f t="shared" si="1"/>
        <v>102.4455379710805</v>
      </c>
      <c r="P11" s="9"/>
    </row>
    <row r="12" spans="1:133">
      <c r="A12" s="12"/>
      <c r="B12" s="25">
        <v>314.10000000000002</v>
      </c>
      <c r="C12" s="20" t="s">
        <v>13</v>
      </c>
      <c r="D12" s="47">
        <v>4280931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4280931</v>
      </c>
      <c r="O12" s="48">
        <f t="shared" si="1"/>
        <v>19.496440851645225</v>
      </c>
      <c r="P12" s="9"/>
    </row>
    <row r="13" spans="1:133">
      <c r="A13" s="12"/>
      <c r="B13" s="25">
        <v>315</v>
      </c>
      <c r="C13" s="20" t="s">
        <v>162</v>
      </c>
      <c r="D13" s="47">
        <v>5201706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5201706</v>
      </c>
      <c r="O13" s="48">
        <f t="shared" si="1"/>
        <v>23.689882727997269</v>
      </c>
      <c r="P13" s="9"/>
    </row>
    <row r="14" spans="1:133">
      <c r="A14" s="12"/>
      <c r="B14" s="25">
        <v>319</v>
      </c>
      <c r="C14" s="20" t="s">
        <v>15</v>
      </c>
      <c r="D14" s="47">
        <v>16121</v>
      </c>
      <c r="E14" s="47">
        <v>5374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21495</v>
      </c>
      <c r="O14" s="48">
        <f t="shared" si="1"/>
        <v>9.7893658203347375E-2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SUM(D16:D23)</f>
        <v>11178</v>
      </c>
      <c r="E15" s="32">
        <f t="shared" si="3"/>
        <v>2642735</v>
      </c>
      <c r="F15" s="32">
        <f t="shared" si="3"/>
        <v>0</v>
      </c>
      <c r="G15" s="32">
        <f t="shared" si="3"/>
        <v>4967549</v>
      </c>
      <c r="H15" s="32">
        <f t="shared" si="3"/>
        <v>0</v>
      </c>
      <c r="I15" s="32">
        <f t="shared" si="3"/>
        <v>16793222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5">
        <f>SUM(D15:M15)</f>
        <v>24414684</v>
      </c>
      <c r="O15" s="46">
        <f t="shared" si="1"/>
        <v>111.19063645679152</v>
      </c>
      <c r="P15" s="10"/>
    </row>
    <row r="16" spans="1:133">
      <c r="A16" s="12"/>
      <c r="B16" s="25">
        <v>322</v>
      </c>
      <c r="C16" s="20" t="s">
        <v>0</v>
      </c>
      <c r="D16" s="47">
        <v>0</v>
      </c>
      <c r="E16" s="47">
        <v>2438089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>SUM(D16:M16)</f>
        <v>2438089</v>
      </c>
      <c r="O16" s="48">
        <f t="shared" si="1"/>
        <v>11.103673004668108</v>
      </c>
      <c r="P16" s="9"/>
    </row>
    <row r="17" spans="1:16">
      <c r="A17" s="12"/>
      <c r="B17" s="25">
        <v>323.10000000000002</v>
      </c>
      <c r="C17" s="20" t="s">
        <v>163</v>
      </c>
      <c r="D17" s="47">
        <v>0</v>
      </c>
      <c r="E17" s="47">
        <v>7089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ref="N17:N22" si="4">SUM(D17:M17)</f>
        <v>7089</v>
      </c>
      <c r="O17" s="48">
        <f t="shared" si="1"/>
        <v>3.2285096208584767E-2</v>
      </c>
      <c r="P17" s="9"/>
    </row>
    <row r="18" spans="1:16">
      <c r="A18" s="12"/>
      <c r="B18" s="25">
        <v>323.7</v>
      </c>
      <c r="C18" s="20" t="s">
        <v>17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1513066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1513066</v>
      </c>
      <c r="O18" s="48">
        <f t="shared" si="1"/>
        <v>6.8908846635545942</v>
      </c>
      <c r="P18" s="9"/>
    </row>
    <row r="19" spans="1:16">
      <c r="A19" s="12"/>
      <c r="B19" s="25">
        <v>324.20999999999998</v>
      </c>
      <c r="C19" s="20" t="s">
        <v>212</v>
      </c>
      <c r="D19" s="47">
        <v>0</v>
      </c>
      <c r="E19" s="47">
        <v>0</v>
      </c>
      <c r="F19" s="47">
        <v>0</v>
      </c>
      <c r="G19" s="47">
        <v>80187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80187</v>
      </c>
      <c r="O19" s="48">
        <f t="shared" si="1"/>
        <v>0.36519184788796538</v>
      </c>
      <c r="P19" s="9"/>
    </row>
    <row r="20" spans="1:16">
      <c r="A20" s="12"/>
      <c r="B20" s="25">
        <v>324.22000000000003</v>
      </c>
      <c r="C20" s="20" t="s">
        <v>213</v>
      </c>
      <c r="D20" s="47">
        <v>0</v>
      </c>
      <c r="E20" s="47">
        <v>0</v>
      </c>
      <c r="F20" s="47">
        <v>0</v>
      </c>
      <c r="G20" s="47">
        <v>10140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10140</v>
      </c>
      <c r="O20" s="48">
        <f t="shared" si="1"/>
        <v>4.6180120687692131E-2</v>
      </c>
      <c r="P20" s="9"/>
    </row>
    <row r="21" spans="1:16">
      <c r="A21" s="12"/>
      <c r="B21" s="25">
        <v>324.31</v>
      </c>
      <c r="C21" s="20" t="s">
        <v>115</v>
      </c>
      <c r="D21" s="47">
        <v>0</v>
      </c>
      <c r="E21" s="47">
        <v>0</v>
      </c>
      <c r="F21" s="47">
        <v>0</v>
      </c>
      <c r="G21" s="47">
        <v>4877222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4877222</v>
      </c>
      <c r="O21" s="48">
        <f t="shared" si="1"/>
        <v>22.212100648980986</v>
      </c>
      <c r="P21" s="9"/>
    </row>
    <row r="22" spans="1:16">
      <c r="A22" s="12"/>
      <c r="B22" s="25">
        <v>325.2</v>
      </c>
      <c r="C22" s="20" t="s">
        <v>18</v>
      </c>
      <c r="D22" s="47">
        <v>11178</v>
      </c>
      <c r="E22" s="47">
        <v>116863</v>
      </c>
      <c r="F22" s="47">
        <v>0</v>
      </c>
      <c r="G22" s="47">
        <v>0</v>
      </c>
      <c r="H22" s="47">
        <v>0</v>
      </c>
      <c r="I22" s="47">
        <v>15280156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15408197</v>
      </c>
      <c r="O22" s="48">
        <f t="shared" si="1"/>
        <v>70.172820220881249</v>
      </c>
      <c r="P22" s="9"/>
    </row>
    <row r="23" spans="1:16">
      <c r="A23" s="12"/>
      <c r="B23" s="25">
        <v>329</v>
      </c>
      <c r="C23" s="20" t="s">
        <v>19</v>
      </c>
      <c r="D23" s="47">
        <v>0</v>
      </c>
      <c r="E23" s="47">
        <v>80694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80694</v>
      </c>
      <c r="O23" s="48">
        <f t="shared" si="1"/>
        <v>0.36750085392234999</v>
      </c>
      <c r="P23" s="9"/>
    </row>
    <row r="24" spans="1:16" ht="15.75">
      <c r="A24" s="29" t="s">
        <v>21</v>
      </c>
      <c r="B24" s="30"/>
      <c r="C24" s="31"/>
      <c r="D24" s="32">
        <f t="shared" ref="D24:M24" si="5">SUM(D25:D53)</f>
        <v>21923245</v>
      </c>
      <c r="E24" s="32">
        <f t="shared" si="5"/>
        <v>27297145</v>
      </c>
      <c r="F24" s="32">
        <f t="shared" si="5"/>
        <v>0</v>
      </c>
      <c r="G24" s="32">
        <f t="shared" si="5"/>
        <v>280028</v>
      </c>
      <c r="H24" s="32">
        <f t="shared" si="5"/>
        <v>0</v>
      </c>
      <c r="I24" s="32">
        <f t="shared" si="5"/>
        <v>9922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5">
        <f>SUM(D24:M24)</f>
        <v>49510340</v>
      </c>
      <c r="O24" s="46">
        <f t="shared" si="1"/>
        <v>225.48259136969145</v>
      </c>
      <c r="P24" s="10"/>
    </row>
    <row r="25" spans="1:16">
      <c r="A25" s="12"/>
      <c r="B25" s="25">
        <v>331.2</v>
      </c>
      <c r="C25" s="20" t="s">
        <v>20</v>
      </c>
      <c r="D25" s="47">
        <v>1046462</v>
      </c>
      <c r="E25" s="47">
        <v>209263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1255725</v>
      </c>
      <c r="O25" s="48">
        <f t="shared" si="1"/>
        <v>5.7188887623818738</v>
      </c>
      <c r="P25" s="9"/>
    </row>
    <row r="26" spans="1:16">
      <c r="A26" s="12"/>
      <c r="B26" s="25">
        <v>331.39</v>
      </c>
      <c r="C26" s="20" t="s">
        <v>258</v>
      </c>
      <c r="D26" s="47">
        <v>318860</v>
      </c>
      <c r="E26" s="47">
        <v>54186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5" si="6">SUM(D26:M26)</f>
        <v>373046</v>
      </c>
      <c r="O26" s="48">
        <f t="shared" si="1"/>
        <v>1.6989456905385403</v>
      </c>
      <c r="P26" s="9"/>
    </row>
    <row r="27" spans="1:16">
      <c r="A27" s="12"/>
      <c r="B27" s="25">
        <v>331.49</v>
      </c>
      <c r="C27" s="20" t="s">
        <v>155</v>
      </c>
      <c r="D27" s="47">
        <v>0</v>
      </c>
      <c r="E27" s="47">
        <v>6542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6542</v>
      </c>
      <c r="O27" s="48">
        <f t="shared" si="1"/>
        <v>2.979392007286804E-2</v>
      </c>
      <c r="P27" s="9"/>
    </row>
    <row r="28" spans="1:16">
      <c r="A28" s="12"/>
      <c r="B28" s="25">
        <v>331.5</v>
      </c>
      <c r="C28" s="20" t="s">
        <v>22</v>
      </c>
      <c r="D28" s="47">
        <v>0</v>
      </c>
      <c r="E28" s="47">
        <v>223474</v>
      </c>
      <c r="F28" s="47">
        <v>0</v>
      </c>
      <c r="G28" s="47">
        <v>0</v>
      </c>
      <c r="H28" s="47">
        <v>0</v>
      </c>
      <c r="I28" s="47">
        <v>9922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233396</v>
      </c>
      <c r="O28" s="48">
        <f t="shared" si="1"/>
        <v>1.0629443242627803</v>
      </c>
      <c r="P28" s="9"/>
    </row>
    <row r="29" spans="1:16">
      <c r="A29" s="12"/>
      <c r="B29" s="25">
        <v>331.61</v>
      </c>
      <c r="C29" s="20" t="s">
        <v>259</v>
      </c>
      <c r="D29" s="47">
        <v>11817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11817</v>
      </c>
      <c r="O29" s="48">
        <f t="shared" si="1"/>
        <v>5.3817602186041216E-2</v>
      </c>
      <c r="P29" s="9"/>
    </row>
    <row r="30" spans="1:16">
      <c r="A30" s="12"/>
      <c r="B30" s="25">
        <v>331.62</v>
      </c>
      <c r="C30" s="20" t="s">
        <v>24</v>
      </c>
      <c r="D30" s="47">
        <v>133730</v>
      </c>
      <c r="E30" s="47">
        <v>19988549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20122279</v>
      </c>
      <c r="O30" s="48">
        <f t="shared" si="1"/>
        <v>91.641940111579189</v>
      </c>
      <c r="P30" s="9"/>
    </row>
    <row r="31" spans="1:16">
      <c r="A31" s="12"/>
      <c r="B31" s="25">
        <v>331.65</v>
      </c>
      <c r="C31" s="20" t="s">
        <v>25</v>
      </c>
      <c r="D31" s="47">
        <v>14183</v>
      </c>
      <c r="E31" s="47">
        <v>857713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871896</v>
      </c>
      <c r="O31" s="48">
        <f t="shared" si="1"/>
        <v>3.9708345667767277</v>
      </c>
      <c r="P31" s="9"/>
    </row>
    <row r="32" spans="1:16">
      <c r="A32" s="12"/>
      <c r="B32" s="25">
        <v>331.69</v>
      </c>
      <c r="C32" s="20" t="s">
        <v>142</v>
      </c>
      <c r="D32" s="47">
        <v>0</v>
      </c>
      <c r="E32" s="47">
        <v>232744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232744</v>
      </c>
      <c r="O32" s="48">
        <f t="shared" si="1"/>
        <v>1.0599749516110668</v>
      </c>
      <c r="P32" s="9"/>
    </row>
    <row r="33" spans="1:16">
      <c r="A33" s="12"/>
      <c r="B33" s="25">
        <v>331.9</v>
      </c>
      <c r="C33" s="20" t="s">
        <v>260</v>
      </c>
      <c r="D33" s="47">
        <v>0</v>
      </c>
      <c r="E33" s="47">
        <v>78762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78762</v>
      </c>
      <c r="O33" s="48">
        <f t="shared" si="1"/>
        <v>0.35870203802800865</v>
      </c>
      <c r="P33" s="9"/>
    </row>
    <row r="34" spans="1:16">
      <c r="A34" s="12"/>
      <c r="B34" s="25">
        <v>334.1</v>
      </c>
      <c r="C34" s="20" t="s">
        <v>143</v>
      </c>
      <c r="D34" s="47">
        <v>232667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232667</v>
      </c>
      <c r="O34" s="48">
        <f t="shared" si="1"/>
        <v>1.0596242741660025</v>
      </c>
      <c r="P34" s="9"/>
    </row>
    <row r="35" spans="1:16">
      <c r="A35" s="12"/>
      <c r="B35" s="25">
        <v>334.2</v>
      </c>
      <c r="C35" s="20" t="s">
        <v>23</v>
      </c>
      <c r="D35" s="47">
        <v>279207</v>
      </c>
      <c r="E35" s="47">
        <v>1112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280319</v>
      </c>
      <c r="O35" s="48">
        <f t="shared" si="1"/>
        <v>1.2766435158829557</v>
      </c>
      <c r="P35" s="9"/>
    </row>
    <row r="36" spans="1:16">
      <c r="A36" s="12"/>
      <c r="B36" s="25">
        <v>334.49</v>
      </c>
      <c r="C36" s="20" t="s">
        <v>28</v>
      </c>
      <c r="D36" s="47">
        <v>0</v>
      </c>
      <c r="E36" s="47">
        <v>379306</v>
      </c>
      <c r="F36" s="47">
        <v>0</v>
      </c>
      <c r="G36" s="47">
        <v>280028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52" si="7">SUM(D36:M36)</f>
        <v>659334</v>
      </c>
      <c r="O36" s="48">
        <f t="shared" si="1"/>
        <v>3.0027735397927815</v>
      </c>
      <c r="P36" s="9"/>
    </row>
    <row r="37" spans="1:16">
      <c r="A37" s="12"/>
      <c r="B37" s="25">
        <v>334.69</v>
      </c>
      <c r="C37" s="20" t="s">
        <v>29</v>
      </c>
      <c r="D37" s="47">
        <v>0</v>
      </c>
      <c r="E37" s="47">
        <v>34497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34497</v>
      </c>
      <c r="O37" s="48">
        <f t="shared" ref="O37:O68" si="8">(N37/O$120)</f>
        <v>0.15710804964135261</v>
      </c>
      <c r="P37" s="9"/>
    </row>
    <row r="38" spans="1:16">
      <c r="A38" s="12"/>
      <c r="B38" s="25">
        <v>334.7</v>
      </c>
      <c r="C38" s="20" t="s">
        <v>30</v>
      </c>
      <c r="D38" s="47">
        <v>200010</v>
      </c>
      <c r="E38" s="47">
        <v>82311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282321</v>
      </c>
      <c r="O38" s="48">
        <f t="shared" si="8"/>
        <v>1.2857611294546283</v>
      </c>
      <c r="P38" s="9"/>
    </row>
    <row r="39" spans="1:16">
      <c r="A39" s="12"/>
      <c r="B39" s="25">
        <v>334.81</v>
      </c>
      <c r="C39" s="20" t="s">
        <v>248</v>
      </c>
      <c r="D39" s="47">
        <v>34960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34960</v>
      </c>
      <c r="O39" s="48">
        <f t="shared" si="8"/>
        <v>0.15921666856427188</v>
      </c>
      <c r="P39" s="9"/>
    </row>
    <row r="40" spans="1:16">
      <c r="A40" s="12"/>
      <c r="B40" s="25">
        <v>334.82</v>
      </c>
      <c r="C40" s="20" t="s">
        <v>209</v>
      </c>
      <c r="D40" s="47">
        <v>0</v>
      </c>
      <c r="E40" s="47">
        <v>84685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84685</v>
      </c>
      <c r="O40" s="48">
        <f t="shared" si="8"/>
        <v>0.38567687578276216</v>
      </c>
      <c r="P40" s="9"/>
    </row>
    <row r="41" spans="1:16">
      <c r="A41" s="12"/>
      <c r="B41" s="25">
        <v>334.9</v>
      </c>
      <c r="C41" s="20" t="s">
        <v>31</v>
      </c>
      <c r="D41" s="47">
        <v>0</v>
      </c>
      <c r="E41" s="47">
        <v>126375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126375</v>
      </c>
      <c r="O41" s="48">
        <f t="shared" si="8"/>
        <v>0.57554366389616307</v>
      </c>
      <c r="P41" s="9"/>
    </row>
    <row r="42" spans="1:16">
      <c r="A42" s="12"/>
      <c r="B42" s="25">
        <v>335.12</v>
      </c>
      <c r="C42" s="20" t="s">
        <v>164</v>
      </c>
      <c r="D42" s="47">
        <v>5518868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5518868</v>
      </c>
      <c r="O42" s="48">
        <f t="shared" si="8"/>
        <v>25.134318569964705</v>
      </c>
      <c r="P42" s="9"/>
    </row>
    <row r="43" spans="1:16">
      <c r="A43" s="12"/>
      <c r="B43" s="25">
        <v>335.13</v>
      </c>
      <c r="C43" s="20" t="s">
        <v>165</v>
      </c>
      <c r="D43" s="47">
        <v>59786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59786</v>
      </c>
      <c r="O43" s="48">
        <f t="shared" si="8"/>
        <v>0.27228054195605145</v>
      </c>
      <c r="P43" s="9"/>
    </row>
    <row r="44" spans="1:16">
      <c r="A44" s="12"/>
      <c r="B44" s="25">
        <v>335.14</v>
      </c>
      <c r="C44" s="20" t="s">
        <v>166</v>
      </c>
      <c r="D44" s="47">
        <v>0</v>
      </c>
      <c r="E44" s="47">
        <v>26353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26353</v>
      </c>
      <c r="O44" s="48">
        <f t="shared" si="8"/>
        <v>0.12001821701013321</v>
      </c>
      <c r="P44" s="9"/>
    </row>
    <row r="45" spans="1:16">
      <c r="A45" s="12"/>
      <c r="B45" s="25">
        <v>335.15</v>
      </c>
      <c r="C45" s="20" t="s">
        <v>167</v>
      </c>
      <c r="D45" s="47">
        <v>60832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60832</v>
      </c>
      <c r="O45" s="48">
        <f t="shared" si="8"/>
        <v>0.27704429010588638</v>
      </c>
      <c r="P45" s="9"/>
    </row>
    <row r="46" spans="1:16">
      <c r="A46" s="12"/>
      <c r="B46" s="25">
        <v>335.16</v>
      </c>
      <c r="C46" s="20" t="s">
        <v>168</v>
      </c>
      <c r="D46" s="47">
        <v>223250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223250</v>
      </c>
      <c r="O46" s="48">
        <f t="shared" si="8"/>
        <v>1.0167368780598884</v>
      </c>
      <c r="P46" s="9"/>
    </row>
    <row r="47" spans="1:16">
      <c r="A47" s="12"/>
      <c r="B47" s="25">
        <v>335.18</v>
      </c>
      <c r="C47" s="20" t="s">
        <v>169</v>
      </c>
      <c r="D47" s="47">
        <v>11675001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11675001</v>
      </c>
      <c r="O47" s="48">
        <f t="shared" si="8"/>
        <v>53.170902880564725</v>
      </c>
      <c r="P47" s="9"/>
    </row>
    <row r="48" spans="1:16">
      <c r="A48" s="12"/>
      <c r="B48" s="25">
        <v>335.21</v>
      </c>
      <c r="C48" s="20" t="s">
        <v>38</v>
      </c>
      <c r="D48" s="47">
        <v>16191</v>
      </c>
      <c r="E48" s="47">
        <v>5397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21588</v>
      </c>
      <c r="O48" s="48">
        <f t="shared" si="8"/>
        <v>9.8317203688944546E-2</v>
      </c>
      <c r="P48" s="9"/>
    </row>
    <row r="49" spans="1:16">
      <c r="A49" s="12"/>
      <c r="B49" s="25">
        <v>335.22</v>
      </c>
      <c r="C49" s="20" t="s">
        <v>39</v>
      </c>
      <c r="D49" s="47">
        <v>0</v>
      </c>
      <c r="E49" s="47">
        <v>1030261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1030261</v>
      </c>
      <c r="O49" s="48">
        <f t="shared" si="8"/>
        <v>4.692068769213253</v>
      </c>
      <c r="P49" s="9"/>
    </row>
    <row r="50" spans="1:16">
      <c r="A50" s="12"/>
      <c r="B50" s="25">
        <v>335.49</v>
      </c>
      <c r="C50" s="20" t="s">
        <v>40</v>
      </c>
      <c r="D50" s="47">
        <v>0</v>
      </c>
      <c r="E50" s="47">
        <v>2851664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2851664</v>
      </c>
      <c r="O50" s="48">
        <f t="shared" si="8"/>
        <v>12.987197996128886</v>
      </c>
      <c r="P50" s="9"/>
    </row>
    <row r="51" spans="1:16">
      <c r="A51" s="12"/>
      <c r="B51" s="25">
        <v>335.5</v>
      </c>
      <c r="C51" s="20" t="s">
        <v>41</v>
      </c>
      <c r="D51" s="47">
        <v>0</v>
      </c>
      <c r="E51" s="47">
        <v>1021516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1021516</v>
      </c>
      <c r="O51" s="48">
        <f t="shared" si="8"/>
        <v>4.6522418308095181</v>
      </c>
      <c r="P51" s="9"/>
    </row>
    <row r="52" spans="1:16">
      <c r="A52" s="12"/>
      <c r="B52" s="25">
        <v>335.7</v>
      </c>
      <c r="C52" s="20" t="s">
        <v>214</v>
      </c>
      <c r="D52" s="47">
        <v>0</v>
      </c>
      <c r="E52" s="47">
        <v>2435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2435</v>
      </c>
      <c r="O52" s="48">
        <f t="shared" si="8"/>
        <v>1.1089604918592736E-2</v>
      </c>
      <c r="P52" s="9"/>
    </row>
    <row r="53" spans="1:16">
      <c r="A53" s="12"/>
      <c r="B53" s="25">
        <v>339</v>
      </c>
      <c r="C53" s="20" t="s">
        <v>43</v>
      </c>
      <c r="D53" s="47">
        <v>2097421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>SUM(D53:M53)</f>
        <v>2097421</v>
      </c>
      <c r="O53" s="48">
        <f t="shared" si="8"/>
        <v>9.5521849026528525</v>
      </c>
      <c r="P53" s="9"/>
    </row>
    <row r="54" spans="1:16" ht="15.75">
      <c r="A54" s="29" t="s">
        <v>48</v>
      </c>
      <c r="B54" s="30"/>
      <c r="C54" s="31"/>
      <c r="D54" s="32">
        <f t="shared" ref="D54:M54" si="9">SUM(D55:D94)</f>
        <v>11556706</v>
      </c>
      <c r="E54" s="32">
        <f t="shared" si="9"/>
        <v>6247192</v>
      </c>
      <c r="F54" s="32">
        <f t="shared" si="9"/>
        <v>0</v>
      </c>
      <c r="G54" s="32">
        <f t="shared" si="9"/>
        <v>0</v>
      </c>
      <c r="H54" s="32">
        <f t="shared" si="9"/>
        <v>0</v>
      </c>
      <c r="I54" s="32">
        <f t="shared" si="9"/>
        <v>5245385</v>
      </c>
      <c r="J54" s="32">
        <f t="shared" si="9"/>
        <v>0</v>
      </c>
      <c r="K54" s="32">
        <f t="shared" si="9"/>
        <v>0</v>
      </c>
      <c r="L54" s="32">
        <f t="shared" si="9"/>
        <v>0</v>
      </c>
      <c r="M54" s="32">
        <f t="shared" si="9"/>
        <v>505485</v>
      </c>
      <c r="N54" s="32">
        <f>SUM(D54:M54)</f>
        <v>23554768</v>
      </c>
      <c r="O54" s="46">
        <f t="shared" si="8"/>
        <v>107.27436183536378</v>
      </c>
      <c r="P54" s="10"/>
    </row>
    <row r="55" spans="1:16">
      <c r="A55" s="12"/>
      <c r="B55" s="25">
        <v>341.1</v>
      </c>
      <c r="C55" s="20" t="s">
        <v>171</v>
      </c>
      <c r="D55" s="47">
        <v>1248933</v>
      </c>
      <c r="E55" s="47">
        <v>158205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>SUM(D55:M55)</f>
        <v>1407138</v>
      </c>
      <c r="O55" s="48">
        <f t="shared" si="8"/>
        <v>6.4084618012068768</v>
      </c>
      <c r="P55" s="9"/>
    </row>
    <row r="56" spans="1:16">
      <c r="A56" s="12"/>
      <c r="B56" s="25">
        <v>341.15</v>
      </c>
      <c r="C56" s="20" t="s">
        <v>172</v>
      </c>
      <c r="D56" s="47">
        <v>0</v>
      </c>
      <c r="E56" s="47">
        <v>456472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ref="N56:N94" si="10">SUM(D56:M56)</f>
        <v>456472</v>
      </c>
      <c r="O56" s="48">
        <f t="shared" si="8"/>
        <v>2.0788887623818741</v>
      </c>
      <c r="P56" s="9"/>
    </row>
    <row r="57" spans="1:16">
      <c r="A57" s="12"/>
      <c r="B57" s="25">
        <v>341.16</v>
      </c>
      <c r="C57" s="20" t="s">
        <v>173</v>
      </c>
      <c r="D57" s="47">
        <v>0</v>
      </c>
      <c r="E57" s="47">
        <v>433648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433648</v>
      </c>
      <c r="O57" s="48">
        <f t="shared" si="8"/>
        <v>1.9749425025617671</v>
      </c>
      <c r="P57" s="9"/>
    </row>
    <row r="58" spans="1:16">
      <c r="A58" s="12"/>
      <c r="B58" s="25">
        <v>341.51</v>
      </c>
      <c r="C58" s="20" t="s">
        <v>215</v>
      </c>
      <c r="D58" s="47">
        <v>45968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45968</v>
      </c>
      <c r="O58" s="48">
        <f t="shared" si="8"/>
        <v>0.209349880450871</v>
      </c>
      <c r="P58" s="9"/>
    </row>
    <row r="59" spans="1:16">
      <c r="A59" s="12"/>
      <c r="B59" s="25">
        <v>341.52</v>
      </c>
      <c r="C59" s="20" t="s">
        <v>175</v>
      </c>
      <c r="D59" s="47">
        <v>413228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413228</v>
      </c>
      <c r="O59" s="48">
        <f t="shared" si="8"/>
        <v>1.8819446658317203</v>
      </c>
      <c r="P59" s="9"/>
    </row>
    <row r="60" spans="1:16">
      <c r="A60" s="12"/>
      <c r="B60" s="25">
        <v>341.8</v>
      </c>
      <c r="C60" s="20" t="s">
        <v>176</v>
      </c>
      <c r="D60" s="47">
        <v>3133740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3133740</v>
      </c>
      <c r="O60" s="48">
        <f t="shared" si="8"/>
        <v>14.271843333712855</v>
      </c>
      <c r="P60" s="9"/>
    </row>
    <row r="61" spans="1:16">
      <c r="A61" s="12"/>
      <c r="B61" s="25">
        <v>341.9</v>
      </c>
      <c r="C61" s="20" t="s">
        <v>177</v>
      </c>
      <c r="D61" s="47">
        <v>49114</v>
      </c>
      <c r="E61" s="47">
        <v>471469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520583</v>
      </c>
      <c r="O61" s="48">
        <f t="shared" si="8"/>
        <v>2.3708664465444609</v>
      </c>
      <c r="P61" s="9"/>
    </row>
    <row r="62" spans="1:16">
      <c r="A62" s="12"/>
      <c r="B62" s="25">
        <v>342.5</v>
      </c>
      <c r="C62" s="20" t="s">
        <v>57</v>
      </c>
      <c r="D62" s="47">
        <v>0</v>
      </c>
      <c r="E62" s="47">
        <v>10351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10351</v>
      </c>
      <c r="O62" s="48">
        <f t="shared" si="8"/>
        <v>4.7141067972219057E-2</v>
      </c>
      <c r="P62" s="9"/>
    </row>
    <row r="63" spans="1:16">
      <c r="A63" s="12"/>
      <c r="B63" s="25">
        <v>342.6</v>
      </c>
      <c r="C63" s="20" t="s">
        <v>58</v>
      </c>
      <c r="D63" s="47">
        <v>4111689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4111689</v>
      </c>
      <c r="O63" s="48">
        <f t="shared" si="8"/>
        <v>18.725670044403962</v>
      </c>
      <c r="P63" s="9"/>
    </row>
    <row r="64" spans="1:16">
      <c r="A64" s="12"/>
      <c r="B64" s="25">
        <v>342.9</v>
      </c>
      <c r="C64" s="20" t="s">
        <v>59</v>
      </c>
      <c r="D64" s="47">
        <v>238934</v>
      </c>
      <c r="E64" s="47">
        <v>61991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300925</v>
      </c>
      <c r="O64" s="48">
        <f t="shared" si="8"/>
        <v>1.3704884435841966</v>
      </c>
      <c r="P64" s="9"/>
    </row>
    <row r="65" spans="1:16">
      <c r="A65" s="12"/>
      <c r="B65" s="25">
        <v>343.3</v>
      </c>
      <c r="C65" s="20" t="s">
        <v>124</v>
      </c>
      <c r="D65" s="47">
        <v>2225347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2225347</v>
      </c>
      <c r="O65" s="48">
        <f t="shared" si="8"/>
        <v>10.134792212228168</v>
      </c>
      <c r="P65" s="9"/>
    </row>
    <row r="66" spans="1:16">
      <c r="A66" s="12"/>
      <c r="B66" s="25">
        <v>343.4</v>
      </c>
      <c r="C66" s="20" t="s">
        <v>60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5245385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5245385</v>
      </c>
      <c r="O66" s="48">
        <f t="shared" si="8"/>
        <v>23.888807924399408</v>
      </c>
      <c r="P66" s="9"/>
    </row>
    <row r="67" spans="1:16">
      <c r="A67" s="12"/>
      <c r="B67" s="25">
        <v>345.1</v>
      </c>
      <c r="C67" s="20" t="s">
        <v>146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505485</v>
      </c>
      <c r="N67" s="47">
        <f t="shared" si="10"/>
        <v>505485</v>
      </c>
      <c r="O67" s="48">
        <f t="shared" si="8"/>
        <v>2.3021063417966525</v>
      </c>
      <c r="P67" s="9"/>
    </row>
    <row r="68" spans="1:16">
      <c r="A68" s="12"/>
      <c r="B68" s="25">
        <v>346.4</v>
      </c>
      <c r="C68" s="20" t="s">
        <v>61</v>
      </c>
      <c r="D68" s="47">
        <v>48084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48084</v>
      </c>
      <c r="O68" s="48">
        <f t="shared" si="8"/>
        <v>0.2189866788113401</v>
      </c>
      <c r="P68" s="9"/>
    </row>
    <row r="69" spans="1:16">
      <c r="A69" s="12"/>
      <c r="B69" s="25">
        <v>347.1</v>
      </c>
      <c r="C69" s="20" t="s">
        <v>231</v>
      </c>
      <c r="D69" s="47">
        <v>0</v>
      </c>
      <c r="E69" s="47">
        <v>13496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13496</v>
      </c>
      <c r="O69" s="48">
        <f t="shared" ref="O69:O100" si="11">(N69/O$120)</f>
        <v>6.1464192189456902E-2</v>
      </c>
      <c r="P69" s="9"/>
    </row>
    <row r="70" spans="1:16">
      <c r="A70" s="12"/>
      <c r="B70" s="25">
        <v>347.5</v>
      </c>
      <c r="C70" s="20" t="s">
        <v>261</v>
      </c>
      <c r="D70" s="47">
        <v>4277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4277</v>
      </c>
      <c r="O70" s="48">
        <f t="shared" si="11"/>
        <v>1.9478538084936811E-2</v>
      </c>
      <c r="P70" s="9"/>
    </row>
    <row r="71" spans="1:16">
      <c r="A71" s="12"/>
      <c r="B71" s="25">
        <v>348.11</v>
      </c>
      <c r="C71" s="20" t="s">
        <v>178</v>
      </c>
      <c r="D71" s="47">
        <v>0</v>
      </c>
      <c r="E71" s="47">
        <v>31089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>SUM(D71:M71)</f>
        <v>31089</v>
      </c>
      <c r="O71" s="48">
        <f t="shared" si="11"/>
        <v>0.1415871570078561</v>
      </c>
      <c r="P71" s="9"/>
    </row>
    <row r="72" spans="1:16">
      <c r="A72" s="12"/>
      <c r="B72" s="25">
        <v>348.12</v>
      </c>
      <c r="C72" s="20" t="s">
        <v>179</v>
      </c>
      <c r="D72" s="47">
        <v>0</v>
      </c>
      <c r="E72" s="47">
        <v>29440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ref="N72:N86" si="12">SUM(D72:M72)</f>
        <v>29440</v>
      </c>
      <c r="O72" s="48">
        <f t="shared" si="11"/>
        <v>0.13407719458043948</v>
      </c>
      <c r="P72" s="9"/>
    </row>
    <row r="73" spans="1:16">
      <c r="A73" s="12"/>
      <c r="B73" s="25">
        <v>348.13</v>
      </c>
      <c r="C73" s="20" t="s">
        <v>180</v>
      </c>
      <c r="D73" s="47">
        <v>0</v>
      </c>
      <c r="E73" s="47">
        <v>46633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46633</v>
      </c>
      <c r="O73" s="48">
        <f t="shared" si="11"/>
        <v>0.21237845838551747</v>
      </c>
      <c r="P73" s="9"/>
    </row>
    <row r="74" spans="1:16">
      <c r="A74" s="12"/>
      <c r="B74" s="25">
        <v>348.22</v>
      </c>
      <c r="C74" s="20" t="s">
        <v>181</v>
      </c>
      <c r="D74" s="47">
        <v>0</v>
      </c>
      <c r="E74" s="47">
        <v>48726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48726</v>
      </c>
      <c r="O74" s="48">
        <f t="shared" si="11"/>
        <v>0.2219105089377206</v>
      </c>
      <c r="P74" s="9"/>
    </row>
    <row r="75" spans="1:16">
      <c r="A75" s="12"/>
      <c r="B75" s="25">
        <v>348.23</v>
      </c>
      <c r="C75" s="20" t="s">
        <v>182</v>
      </c>
      <c r="D75" s="47">
        <v>0</v>
      </c>
      <c r="E75" s="47">
        <v>107221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107221</v>
      </c>
      <c r="O75" s="48">
        <f t="shared" si="11"/>
        <v>0.4883115108732779</v>
      </c>
      <c r="P75" s="9"/>
    </row>
    <row r="76" spans="1:16">
      <c r="A76" s="12"/>
      <c r="B76" s="25">
        <v>348.31</v>
      </c>
      <c r="C76" s="20" t="s">
        <v>183</v>
      </c>
      <c r="D76" s="47">
        <v>0</v>
      </c>
      <c r="E76" s="47">
        <v>914508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914508</v>
      </c>
      <c r="O76" s="48">
        <f t="shared" si="11"/>
        <v>4.1649003757258338</v>
      </c>
      <c r="P76" s="9"/>
    </row>
    <row r="77" spans="1:16">
      <c r="A77" s="12"/>
      <c r="B77" s="25">
        <v>348.32</v>
      </c>
      <c r="C77" s="20" t="s">
        <v>184</v>
      </c>
      <c r="D77" s="47">
        <v>0</v>
      </c>
      <c r="E77" s="47">
        <v>944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944</v>
      </c>
      <c r="O77" s="48">
        <f t="shared" si="11"/>
        <v>4.2992143914380053E-3</v>
      </c>
      <c r="P77" s="9"/>
    </row>
    <row r="78" spans="1:16">
      <c r="A78" s="12"/>
      <c r="B78" s="25">
        <v>348.41</v>
      </c>
      <c r="C78" s="20" t="s">
        <v>185</v>
      </c>
      <c r="D78" s="47">
        <v>0</v>
      </c>
      <c r="E78" s="47">
        <v>438116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438116</v>
      </c>
      <c r="O78" s="48">
        <f t="shared" si="11"/>
        <v>1.9952909028805648</v>
      </c>
      <c r="P78" s="9"/>
    </row>
    <row r="79" spans="1:16">
      <c r="A79" s="12"/>
      <c r="B79" s="25">
        <v>348.42</v>
      </c>
      <c r="C79" s="20" t="s">
        <v>186</v>
      </c>
      <c r="D79" s="47">
        <v>0</v>
      </c>
      <c r="E79" s="47">
        <v>112988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112988</v>
      </c>
      <c r="O79" s="48">
        <f t="shared" si="11"/>
        <v>0.51457588523283615</v>
      </c>
      <c r="P79" s="9"/>
    </row>
    <row r="80" spans="1:16">
      <c r="A80" s="12"/>
      <c r="B80" s="25">
        <v>348.48</v>
      </c>
      <c r="C80" s="20" t="s">
        <v>187</v>
      </c>
      <c r="D80" s="47">
        <v>0</v>
      </c>
      <c r="E80" s="47">
        <v>34526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34526</v>
      </c>
      <c r="O80" s="48">
        <f t="shared" si="11"/>
        <v>0.1572401229648184</v>
      </c>
      <c r="P80" s="9"/>
    </row>
    <row r="81" spans="1:16">
      <c r="A81" s="12"/>
      <c r="B81" s="25">
        <v>348.52</v>
      </c>
      <c r="C81" s="20" t="s">
        <v>188</v>
      </c>
      <c r="D81" s="47">
        <v>0</v>
      </c>
      <c r="E81" s="47">
        <v>284394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284394</v>
      </c>
      <c r="O81" s="48">
        <f t="shared" si="11"/>
        <v>1.2952020949561653</v>
      </c>
      <c r="P81" s="9"/>
    </row>
    <row r="82" spans="1:16">
      <c r="A82" s="12"/>
      <c r="B82" s="25">
        <v>348.53</v>
      </c>
      <c r="C82" s="20" t="s">
        <v>189</v>
      </c>
      <c r="D82" s="47">
        <v>0</v>
      </c>
      <c r="E82" s="47">
        <v>720937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720937</v>
      </c>
      <c r="O82" s="48">
        <f t="shared" si="11"/>
        <v>3.2833291586018443</v>
      </c>
      <c r="P82" s="9"/>
    </row>
    <row r="83" spans="1:16">
      <c r="A83" s="12"/>
      <c r="B83" s="25">
        <v>348.61</v>
      </c>
      <c r="C83" s="20" t="s">
        <v>190</v>
      </c>
      <c r="D83" s="47">
        <v>0</v>
      </c>
      <c r="E83" s="47">
        <v>11115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11115</v>
      </c>
      <c r="O83" s="48">
        <f t="shared" si="11"/>
        <v>5.0620516907662533E-2</v>
      </c>
      <c r="P83" s="9"/>
    </row>
    <row r="84" spans="1:16">
      <c r="A84" s="12"/>
      <c r="B84" s="25">
        <v>348.62</v>
      </c>
      <c r="C84" s="20" t="s">
        <v>191</v>
      </c>
      <c r="D84" s="47">
        <v>0</v>
      </c>
      <c r="E84" s="47">
        <v>419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419</v>
      </c>
      <c r="O84" s="48">
        <f t="shared" si="11"/>
        <v>1.9082318114539451E-3</v>
      </c>
      <c r="P84" s="9"/>
    </row>
    <row r="85" spans="1:16">
      <c r="A85" s="12"/>
      <c r="B85" s="25">
        <v>348.71</v>
      </c>
      <c r="C85" s="20" t="s">
        <v>192</v>
      </c>
      <c r="D85" s="47">
        <v>0</v>
      </c>
      <c r="E85" s="47">
        <v>136780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136780</v>
      </c>
      <c r="O85" s="48">
        <f t="shared" si="11"/>
        <v>0.62293066150518051</v>
      </c>
      <c r="P85" s="9"/>
    </row>
    <row r="86" spans="1:16">
      <c r="A86" s="12"/>
      <c r="B86" s="25">
        <v>348.72</v>
      </c>
      <c r="C86" s="20" t="s">
        <v>193</v>
      </c>
      <c r="D86" s="47">
        <v>0</v>
      </c>
      <c r="E86" s="47">
        <v>8924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8924</v>
      </c>
      <c r="O86" s="48">
        <f t="shared" si="11"/>
        <v>4.064214960719572E-2</v>
      </c>
      <c r="P86" s="9"/>
    </row>
    <row r="87" spans="1:16">
      <c r="A87" s="12"/>
      <c r="B87" s="25">
        <v>348.88</v>
      </c>
      <c r="C87" s="20" t="s">
        <v>255</v>
      </c>
      <c r="D87" s="47">
        <v>0</v>
      </c>
      <c r="E87" s="47">
        <v>176629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176629</v>
      </c>
      <c r="O87" s="48">
        <f t="shared" si="11"/>
        <v>0.80441307070477053</v>
      </c>
      <c r="P87" s="9"/>
    </row>
    <row r="88" spans="1:16">
      <c r="A88" s="12"/>
      <c r="B88" s="25">
        <v>348.92099999999999</v>
      </c>
      <c r="C88" s="20" t="s">
        <v>194</v>
      </c>
      <c r="D88" s="47">
        <v>0</v>
      </c>
      <c r="E88" s="47">
        <v>46611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46611</v>
      </c>
      <c r="O88" s="48">
        <f t="shared" si="11"/>
        <v>0.21227826482978482</v>
      </c>
      <c r="P88" s="9"/>
    </row>
    <row r="89" spans="1:16">
      <c r="A89" s="12"/>
      <c r="B89" s="25">
        <v>348.92200000000003</v>
      </c>
      <c r="C89" s="20" t="s">
        <v>195</v>
      </c>
      <c r="D89" s="47">
        <v>0</v>
      </c>
      <c r="E89" s="47">
        <v>46611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46611</v>
      </c>
      <c r="O89" s="48">
        <f t="shared" si="11"/>
        <v>0.21227826482978482</v>
      </c>
      <c r="P89" s="9"/>
    </row>
    <row r="90" spans="1:16">
      <c r="A90" s="12"/>
      <c r="B90" s="25">
        <v>348.923</v>
      </c>
      <c r="C90" s="20" t="s">
        <v>196</v>
      </c>
      <c r="D90" s="47">
        <v>0</v>
      </c>
      <c r="E90" s="47">
        <v>46611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46611</v>
      </c>
      <c r="O90" s="48">
        <f t="shared" si="11"/>
        <v>0.21227826482978482</v>
      </c>
      <c r="P90" s="9"/>
    </row>
    <row r="91" spans="1:16">
      <c r="A91" s="12"/>
      <c r="B91" s="25">
        <v>348.92399999999998</v>
      </c>
      <c r="C91" s="20" t="s">
        <v>197</v>
      </c>
      <c r="D91" s="47">
        <v>0</v>
      </c>
      <c r="E91" s="47">
        <v>46611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46611</v>
      </c>
      <c r="O91" s="48">
        <f t="shared" si="11"/>
        <v>0.21227826482978482</v>
      </c>
      <c r="P91" s="9"/>
    </row>
    <row r="92" spans="1:16">
      <c r="A92" s="12"/>
      <c r="B92" s="25">
        <v>348.93</v>
      </c>
      <c r="C92" s="20" t="s">
        <v>198</v>
      </c>
      <c r="D92" s="47">
        <v>0</v>
      </c>
      <c r="E92" s="47">
        <v>669065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669065</v>
      </c>
      <c r="O92" s="48">
        <f t="shared" si="11"/>
        <v>3.0470909711943528</v>
      </c>
      <c r="P92" s="9"/>
    </row>
    <row r="93" spans="1:16">
      <c r="A93" s="12"/>
      <c r="B93" s="25">
        <v>348.93200000000002</v>
      </c>
      <c r="C93" s="20" t="s">
        <v>199</v>
      </c>
      <c r="D93" s="47">
        <v>36462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36462</v>
      </c>
      <c r="O93" s="48">
        <f t="shared" si="11"/>
        <v>0.16605715586929296</v>
      </c>
      <c r="P93" s="9"/>
    </row>
    <row r="94" spans="1:16">
      <c r="A94" s="12"/>
      <c r="B94" s="25">
        <v>349</v>
      </c>
      <c r="C94" s="20" t="s">
        <v>1</v>
      </c>
      <c r="D94" s="47">
        <v>930</v>
      </c>
      <c r="E94" s="47">
        <v>682662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683592</v>
      </c>
      <c r="O94" s="48">
        <f t="shared" si="11"/>
        <v>3.1132505977456448</v>
      </c>
      <c r="P94" s="9"/>
    </row>
    <row r="95" spans="1:16" ht="15.75">
      <c r="A95" s="29" t="s">
        <v>49</v>
      </c>
      <c r="B95" s="30"/>
      <c r="C95" s="31"/>
      <c r="D95" s="32">
        <f t="shared" ref="D95:M95" si="13">SUM(D96:D106)</f>
        <v>58098</v>
      </c>
      <c r="E95" s="32">
        <f t="shared" si="13"/>
        <v>1265341</v>
      </c>
      <c r="F95" s="32">
        <f t="shared" si="13"/>
        <v>0</v>
      </c>
      <c r="G95" s="32">
        <f t="shared" si="13"/>
        <v>0</v>
      </c>
      <c r="H95" s="32">
        <f t="shared" si="13"/>
        <v>0</v>
      </c>
      <c r="I95" s="32">
        <f t="shared" si="13"/>
        <v>0</v>
      </c>
      <c r="J95" s="32">
        <f t="shared" si="13"/>
        <v>0</v>
      </c>
      <c r="K95" s="32">
        <f t="shared" si="13"/>
        <v>0</v>
      </c>
      <c r="L95" s="32">
        <f t="shared" si="13"/>
        <v>0</v>
      </c>
      <c r="M95" s="32">
        <f t="shared" si="13"/>
        <v>0</v>
      </c>
      <c r="N95" s="32">
        <f>SUM(D95:M95)</f>
        <v>1323439</v>
      </c>
      <c r="O95" s="46">
        <f t="shared" si="11"/>
        <v>6.0272754184219517</v>
      </c>
      <c r="P95" s="10"/>
    </row>
    <row r="96" spans="1:16">
      <c r="A96" s="13"/>
      <c r="B96" s="40">
        <v>351.1</v>
      </c>
      <c r="C96" s="21" t="s">
        <v>84</v>
      </c>
      <c r="D96" s="47">
        <v>2803</v>
      </c>
      <c r="E96" s="47">
        <v>90056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92859</v>
      </c>
      <c r="O96" s="48">
        <f t="shared" si="11"/>
        <v>0.42290333598998064</v>
      </c>
      <c r="P96" s="9"/>
    </row>
    <row r="97" spans="1:16">
      <c r="A97" s="13"/>
      <c r="B97" s="40">
        <v>351.2</v>
      </c>
      <c r="C97" s="21" t="s">
        <v>85</v>
      </c>
      <c r="D97" s="47">
        <v>0</v>
      </c>
      <c r="E97" s="47">
        <v>110570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ref="N97:N106" si="14">SUM(D97:M97)</f>
        <v>110570</v>
      </c>
      <c r="O97" s="48">
        <f t="shared" si="11"/>
        <v>0.50356370260730954</v>
      </c>
      <c r="P97" s="9"/>
    </row>
    <row r="98" spans="1:16">
      <c r="A98" s="13"/>
      <c r="B98" s="40">
        <v>351.3</v>
      </c>
      <c r="C98" s="21" t="s">
        <v>130</v>
      </c>
      <c r="D98" s="47">
        <v>5200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5200</v>
      </c>
      <c r="O98" s="48">
        <f t="shared" si="11"/>
        <v>2.3682113173175454E-2</v>
      </c>
      <c r="P98" s="9"/>
    </row>
    <row r="99" spans="1:16">
      <c r="A99" s="13"/>
      <c r="B99" s="40">
        <v>351.5</v>
      </c>
      <c r="C99" s="21" t="s">
        <v>147</v>
      </c>
      <c r="D99" s="47">
        <v>0</v>
      </c>
      <c r="E99" s="47">
        <v>552731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552731</v>
      </c>
      <c r="O99" s="48">
        <f t="shared" si="11"/>
        <v>2.517276556985085</v>
      </c>
      <c r="P99" s="9"/>
    </row>
    <row r="100" spans="1:16">
      <c r="A100" s="13"/>
      <c r="B100" s="40">
        <v>351.7</v>
      </c>
      <c r="C100" s="21" t="s">
        <v>200</v>
      </c>
      <c r="D100" s="47">
        <v>0</v>
      </c>
      <c r="E100" s="47">
        <v>186535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186535</v>
      </c>
      <c r="O100" s="48">
        <f t="shared" si="11"/>
        <v>0.84952749629966984</v>
      </c>
      <c r="P100" s="9"/>
    </row>
    <row r="101" spans="1:16">
      <c r="A101" s="13"/>
      <c r="B101" s="40">
        <v>351.8</v>
      </c>
      <c r="C101" s="21" t="s">
        <v>201</v>
      </c>
      <c r="D101" s="47">
        <v>0</v>
      </c>
      <c r="E101" s="47">
        <v>172510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172510</v>
      </c>
      <c r="O101" s="48">
        <f t="shared" ref="O101:O118" si="15">(N101/O$120)</f>
        <v>0.78565410452009565</v>
      </c>
      <c r="P101" s="9"/>
    </row>
    <row r="102" spans="1:16">
      <c r="A102" s="13"/>
      <c r="B102" s="40">
        <v>351.9</v>
      </c>
      <c r="C102" s="21" t="s">
        <v>243</v>
      </c>
      <c r="D102" s="47">
        <v>0</v>
      </c>
      <c r="E102" s="47">
        <v>461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461</v>
      </c>
      <c r="O102" s="48">
        <f t="shared" si="15"/>
        <v>2.0995104178526697E-3</v>
      </c>
      <c r="P102" s="9"/>
    </row>
    <row r="103" spans="1:16">
      <c r="A103" s="13"/>
      <c r="B103" s="40">
        <v>352</v>
      </c>
      <c r="C103" s="21" t="s">
        <v>88</v>
      </c>
      <c r="D103" s="47">
        <v>0</v>
      </c>
      <c r="E103" s="47">
        <v>41726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41726</v>
      </c>
      <c r="O103" s="48">
        <f t="shared" si="15"/>
        <v>0.19003074120459978</v>
      </c>
      <c r="P103" s="9"/>
    </row>
    <row r="104" spans="1:16">
      <c r="A104" s="13"/>
      <c r="B104" s="40">
        <v>355</v>
      </c>
      <c r="C104" s="21" t="s">
        <v>132</v>
      </c>
      <c r="D104" s="47">
        <v>0</v>
      </c>
      <c r="E104" s="47">
        <v>110426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110426</v>
      </c>
      <c r="O104" s="48">
        <f t="shared" si="15"/>
        <v>0.50290789024251392</v>
      </c>
      <c r="P104" s="9"/>
    </row>
    <row r="105" spans="1:16">
      <c r="A105" s="13"/>
      <c r="B105" s="40">
        <v>358.1</v>
      </c>
      <c r="C105" s="21" t="s">
        <v>244</v>
      </c>
      <c r="D105" s="47">
        <v>0</v>
      </c>
      <c r="E105" s="47">
        <v>326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4"/>
        <v>326</v>
      </c>
      <c r="O105" s="48">
        <f t="shared" si="15"/>
        <v>1.4846863258567687E-3</v>
      </c>
      <c r="P105" s="9"/>
    </row>
    <row r="106" spans="1:16">
      <c r="A106" s="13"/>
      <c r="B106" s="40">
        <v>359</v>
      </c>
      <c r="C106" s="21" t="s">
        <v>90</v>
      </c>
      <c r="D106" s="47">
        <v>50095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4"/>
        <v>50095</v>
      </c>
      <c r="O106" s="48">
        <f t="shared" si="15"/>
        <v>0.22814528065581235</v>
      </c>
      <c r="P106" s="9"/>
    </row>
    <row r="107" spans="1:16" ht="15.75">
      <c r="A107" s="29" t="s">
        <v>4</v>
      </c>
      <c r="B107" s="30"/>
      <c r="C107" s="31"/>
      <c r="D107" s="32">
        <f t="shared" ref="D107:M107" si="16">SUM(D108:D114)</f>
        <v>2259892</v>
      </c>
      <c r="E107" s="32">
        <f t="shared" si="16"/>
        <v>950548</v>
      </c>
      <c r="F107" s="32">
        <f t="shared" si="16"/>
        <v>0</v>
      </c>
      <c r="G107" s="32">
        <f t="shared" si="16"/>
        <v>952068</v>
      </c>
      <c r="H107" s="32">
        <f t="shared" si="16"/>
        <v>0</v>
      </c>
      <c r="I107" s="32">
        <f t="shared" si="16"/>
        <v>550879</v>
      </c>
      <c r="J107" s="32">
        <f t="shared" si="16"/>
        <v>18931600</v>
      </c>
      <c r="K107" s="32">
        <f t="shared" si="16"/>
        <v>0</v>
      </c>
      <c r="L107" s="32">
        <f t="shared" si="16"/>
        <v>0</v>
      </c>
      <c r="M107" s="32">
        <f t="shared" si="16"/>
        <v>80215</v>
      </c>
      <c r="N107" s="32">
        <f>SUM(D107:M107)</f>
        <v>23725202</v>
      </c>
      <c r="O107" s="46">
        <f t="shared" si="15"/>
        <v>108.05056131162473</v>
      </c>
      <c r="P107" s="10"/>
    </row>
    <row r="108" spans="1:16">
      <c r="A108" s="12"/>
      <c r="B108" s="25">
        <v>361.1</v>
      </c>
      <c r="C108" s="20" t="s">
        <v>91</v>
      </c>
      <c r="D108" s="47">
        <v>136691</v>
      </c>
      <c r="E108" s="47">
        <v>347688</v>
      </c>
      <c r="F108" s="47">
        <v>0</v>
      </c>
      <c r="G108" s="47">
        <v>818630</v>
      </c>
      <c r="H108" s="47">
        <v>0</v>
      </c>
      <c r="I108" s="47">
        <v>399834</v>
      </c>
      <c r="J108" s="47">
        <v>131354</v>
      </c>
      <c r="K108" s="47">
        <v>0</v>
      </c>
      <c r="L108" s="47">
        <v>0</v>
      </c>
      <c r="M108" s="47">
        <v>70882</v>
      </c>
      <c r="N108" s="47">
        <f>SUM(D108:M108)</f>
        <v>1905079</v>
      </c>
      <c r="O108" s="48">
        <f t="shared" si="15"/>
        <v>8.676210861892292</v>
      </c>
      <c r="P108" s="9"/>
    </row>
    <row r="109" spans="1:16">
      <c r="A109" s="12"/>
      <c r="B109" s="25">
        <v>361.3</v>
      </c>
      <c r="C109" s="20" t="s">
        <v>203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9333</v>
      </c>
      <c r="N109" s="47">
        <f t="shared" ref="N109:N114" si="17">SUM(D109:M109)</f>
        <v>9333</v>
      </c>
      <c r="O109" s="48">
        <f t="shared" si="15"/>
        <v>4.2504838893316632E-2</v>
      </c>
      <c r="P109" s="9"/>
    </row>
    <row r="110" spans="1:16">
      <c r="A110" s="12"/>
      <c r="B110" s="25">
        <v>362</v>
      </c>
      <c r="C110" s="20" t="s">
        <v>92</v>
      </c>
      <c r="D110" s="47">
        <v>165098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7"/>
        <v>165098</v>
      </c>
      <c r="O110" s="48">
        <f t="shared" si="15"/>
        <v>0.75189798474325398</v>
      </c>
      <c r="P110" s="9"/>
    </row>
    <row r="111" spans="1:16">
      <c r="A111" s="12"/>
      <c r="B111" s="25">
        <v>364</v>
      </c>
      <c r="C111" s="20" t="s">
        <v>204</v>
      </c>
      <c r="D111" s="47">
        <v>74292</v>
      </c>
      <c r="E111" s="47">
        <v>46772</v>
      </c>
      <c r="F111" s="47">
        <v>0</v>
      </c>
      <c r="G111" s="47">
        <v>133367</v>
      </c>
      <c r="H111" s="47">
        <v>0</v>
      </c>
      <c r="I111" s="47">
        <v>5152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7"/>
        <v>259583</v>
      </c>
      <c r="O111" s="48">
        <f t="shared" si="15"/>
        <v>1.1822065353523852</v>
      </c>
      <c r="P111" s="9"/>
    </row>
    <row r="112" spans="1:16">
      <c r="A112" s="12"/>
      <c r="B112" s="25">
        <v>365</v>
      </c>
      <c r="C112" s="20" t="s">
        <v>205</v>
      </c>
      <c r="D112" s="47">
        <v>385</v>
      </c>
      <c r="E112" s="47">
        <v>0</v>
      </c>
      <c r="F112" s="47">
        <v>0</v>
      </c>
      <c r="G112" s="47">
        <v>0</v>
      </c>
      <c r="H112" s="47">
        <v>0</v>
      </c>
      <c r="I112" s="47">
        <v>143071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7"/>
        <v>143456</v>
      </c>
      <c r="O112" s="48">
        <f t="shared" si="15"/>
        <v>0.65333485141751113</v>
      </c>
      <c r="P112" s="9"/>
    </row>
    <row r="113" spans="1:119">
      <c r="A113" s="12"/>
      <c r="B113" s="25">
        <v>366</v>
      </c>
      <c r="C113" s="20" t="s">
        <v>95</v>
      </c>
      <c r="D113" s="47">
        <v>13645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7"/>
        <v>13645</v>
      </c>
      <c r="O113" s="48">
        <f t="shared" si="15"/>
        <v>6.2142775816919051E-2</v>
      </c>
      <c r="P113" s="9"/>
    </row>
    <row r="114" spans="1:119">
      <c r="A114" s="12"/>
      <c r="B114" s="25">
        <v>369.9</v>
      </c>
      <c r="C114" s="20" t="s">
        <v>96</v>
      </c>
      <c r="D114" s="47">
        <v>1869781</v>
      </c>
      <c r="E114" s="47">
        <v>556088</v>
      </c>
      <c r="F114" s="47">
        <v>0</v>
      </c>
      <c r="G114" s="47">
        <v>71</v>
      </c>
      <c r="H114" s="47">
        <v>0</v>
      </c>
      <c r="I114" s="47">
        <v>2822</v>
      </c>
      <c r="J114" s="47">
        <v>18800246</v>
      </c>
      <c r="K114" s="47">
        <v>0</v>
      </c>
      <c r="L114" s="47">
        <v>0</v>
      </c>
      <c r="M114" s="47">
        <v>0</v>
      </c>
      <c r="N114" s="47">
        <f t="shared" si="17"/>
        <v>21229008</v>
      </c>
      <c r="O114" s="48">
        <f t="shared" si="15"/>
        <v>96.682263463509045</v>
      </c>
      <c r="P114" s="9"/>
    </row>
    <row r="115" spans="1:119" ht="15.75">
      <c r="A115" s="29" t="s">
        <v>50</v>
      </c>
      <c r="B115" s="30"/>
      <c r="C115" s="31"/>
      <c r="D115" s="32">
        <f t="shared" ref="D115:M115" si="18">SUM(D116:D117)</f>
        <v>32273848</v>
      </c>
      <c r="E115" s="32">
        <f t="shared" si="18"/>
        <v>137702688</v>
      </c>
      <c r="F115" s="32">
        <f t="shared" si="18"/>
        <v>2575868</v>
      </c>
      <c r="G115" s="32">
        <f t="shared" si="18"/>
        <v>146877231</v>
      </c>
      <c r="H115" s="32">
        <f t="shared" si="18"/>
        <v>0</v>
      </c>
      <c r="I115" s="32">
        <f t="shared" si="18"/>
        <v>139321</v>
      </c>
      <c r="J115" s="32">
        <f t="shared" si="18"/>
        <v>0</v>
      </c>
      <c r="K115" s="32">
        <f t="shared" si="18"/>
        <v>0</v>
      </c>
      <c r="L115" s="32">
        <f t="shared" si="18"/>
        <v>0</v>
      </c>
      <c r="M115" s="32">
        <f t="shared" si="18"/>
        <v>0</v>
      </c>
      <c r="N115" s="32">
        <f>SUM(D115:M115)</f>
        <v>319568956</v>
      </c>
      <c r="O115" s="46">
        <f t="shared" si="15"/>
        <v>1455.397727427986</v>
      </c>
      <c r="P115" s="9"/>
    </row>
    <row r="116" spans="1:119">
      <c r="A116" s="12"/>
      <c r="B116" s="25">
        <v>381</v>
      </c>
      <c r="C116" s="20" t="s">
        <v>97</v>
      </c>
      <c r="D116" s="47">
        <v>32273848</v>
      </c>
      <c r="E116" s="47">
        <v>7991656</v>
      </c>
      <c r="F116" s="47">
        <v>2575868</v>
      </c>
      <c r="G116" s="47">
        <v>146877231</v>
      </c>
      <c r="H116" s="47">
        <v>0</v>
      </c>
      <c r="I116" s="47">
        <v>139321</v>
      </c>
      <c r="J116" s="47">
        <v>0</v>
      </c>
      <c r="K116" s="47">
        <v>0</v>
      </c>
      <c r="L116" s="47">
        <v>0</v>
      </c>
      <c r="M116" s="47">
        <v>0</v>
      </c>
      <c r="N116" s="47">
        <f>SUM(D116:M116)</f>
        <v>189857924</v>
      </c>
      <c r="O116" s="48">
        <f t="shared" si="15"/>
        <v>864.66093134464302</v>
      </c>
      <c r="P116" s="9"/>
    </row>
    <row r="117" spans="1:119" ht="15.75" thickBot="1">
      <c r="A117" s="12"/>
      <c r="B117" s="25">
        <v>384</v>
      </c>
      <c r="C117" s="20" t="s">
        <v>98</v>
      </c>
      <c r="D117" s="47">
        <v>0</v>
      </c>
      <c r="E117" s="47">
        <v>129711032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>SUM(D117:M117)</f>
        <v>129711032</v>
      </c>
      <c r="O117" s="48">
        <f t="shared" si="15"/>
        <v>590.73679608334282</v>
      </c>
      <c r="P117" s="9"/>
    </row>
    <row r="118" spans="1:119" ht="16.5" thickBot="1">
      <c r="A118" s="14" t="s">
        <v>65</v>
      </c>
      <c r="B118" s="23"/>
      <c r="C118" s="22"/>
      <c r="D118" s="15">
        <f t="shared" ref="D118:M118" si="19">SUM(D5,D15,D24,D54,D95,D107,D115)</f>
        <v>135164036</v>
      </c>
      <c r="E118" s="15">
        <f t="shared" si="19"/>
        <v>224985947</v>
      </c>
      <c r="F118" s="15">
        <f t="shared" si="19"/>
        <v>2575868</v>
      </c>
      <c r="G118" s="15">
        <f t="shared" si="19"/>
        <v>163855534</v>
      </c>
      <c r="H118" s="15">
        <f t="shared" si="19"/>
        <v>0</v>
      </c>
      <c r="I118" s="15">
        <f t="shared" si="19"/>
        <v>22738729</v>
      </c>
      <c r="J118" s="15">
        <f t="shared" si="19"/>
        <v>18931600</v>
      </c>
      <c r="K118" s="15">
        <f t="shared" si="19"/>
        <v>0</v>
      </c>
      <c r="L118" s="15">
        <f t="shared" si="19"/>
        <v>0</v>
      </c>
      <c r="M118" s="15">
        <f t="shared" si="19"/>
        <v>585700</v>
      </c>
      <c r="N118" s="15">
        <f>SUM(D118:M118)</f>
        <v>568837414</v>
      </c>
      <c r="O118" s="38">
        <f t="shared" si="15"/>
        <v>2590.6292337470113</v>
      </c>
      <c r="P118" s="6"/>
      <c r="Q118" s="2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</row>
    <row r="119" spans="1:119">
      <c r="A119" s="16"/>
      <c r="B119" s="18"/>
      <c r="C119" s="18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9"/>
    </row>
    <row r="120" spans="1:119">
      <c r="A120" s="41"/>
      <c r="B120" s="42"/>
      <c r="C120" s="42"/>
      <c r="D120" s="43"/>
      <c r="E120" s="43"/>
      <c r="F120" s="43"/>
      <c r="G120" s="43"/>
      <c r="H120" s="43"/>
      <c r="I120" s="43"/>
      <c r="J120" s="43"/>
      <c r="K120" s="43"/>
      <c r="L120" s="49" t="s">
        <v>262</v>
      </c>
      <c r="M120" s="49"/>
      <c r="N120" s="49"/>
      <c r="O120" s="44">
        <v>219575</v>
      </c>
    </row>
    <row r="121" spans="1:119">
      <c r="A121" s="50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2"/>
    </row>
    <row r="122" spans="1:119" ht="15.75" customHeight="1" thickBot="1">
      <c r="A122" s="53" t="s">
        <v>134</v>
      </c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5"/>
    </row>
  </sheetData>
  <mergeCells count="10">
    <mergeCell ref="L120:N120"/>
    <mergeCell ref="A121:O121"/>
    <mergeCell ref="A122:O1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250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104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70"/>
      <c r="M3" s="36"/>
      <c r="N3" s="37"/>
      <c r="O3" s="71" t="s">
        <v>109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10</v>
      </c>
      <c r="N4" s="35" t="s">
        <v>46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62996721</v>
      </c>
      <c r="E5" s="27">
        <f t="shared" si="0"/>
        <v>33219233</v>
      </c>
      <c r="F5" s="27">
        <f t="shared" si="0"/>
        <v>0</v>
      </c>
      <c r="G5" s="27">
        <f t="shared" si="0"/>
        <v>22870524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119086478</v>
      </c>
      <c r="O5" s="33">
        <f t="shared" ref="O5:O36" si="1">(N5/O$119)</f>
        <v>553.25756576196534</v>
      </c>
      <c r="P5" s="6"/>
    </row>
    <row r="6" spans="1:133">
      <c r="A6" s="12"/>
      <c r="B6" s="25">
        <v>311</v>
      </c>
      <c r="C6" s="20" t="s">
        <v>3</v>
      </c>
      <c r="D6" s="47">
        <v>53656754</v>
      </c>
      <c r="E6" s="47">
        <v>26811947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80468701</v>
      </c>
      <c r="O6" s="48">
        <f t="shared" si="1"/>
        <v>373.84527935478474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1214747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1214747</v>
      </c>
      <c r="O7" s="48">
        <f t="shared" si="1"/>
        <v>5.6435287996060319</v>
      </c>
      <c r="P7" s="9"/>
    </row>
    <row r="8" spans="1:133">
      <c r="A8" s="12"/>
      <c r="B8" s="25">
        <v>312.3</v>
      </c>
      <c r="C8" s="20" t="s">
        <v>113</v>
      </c>
      <c r="D8" s="47">
        <v>0</v>
      </c>
      <c r="E8" s="47">
        <v>896909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896909</v>
      </c>
      <c r="O8" s="48">
        <f t="shared" si="1"/>
        <v>4.1669020562519163</v>
      </c>
      <c r="P8" s="9"/>
    </row>
    <row r="9" spans="1:133">
      <c r="A9" s="12"/>
      <c r="B9" s="25">
        <v>312.41000000000003</v>
      </c>
      <c r="C9" s="20" t="s">
        <v>114</v>
      </c>
      <c r="D9" s="47">
        <v>0</v>
      </c>
      <c r="E9" s="47">
        <v>4286354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4286354</v>
      </c>
      <c r="O9" s="48">
        <f t="shared" si="1"/>
        <v>19.913745203162893</v>
      </c>
      <c r="P9" s="9"/>
    </row>
    <row r="10" spans="1:133">
      <c r="A10" s="12"/>
      <c r="B10" s="25">
        <v>312.60000000000002</v>
      </c>
      <c r="C10" s="20" t="s">
        <v>12</v>
      </c>
      <c r="D10" s="47">
        <v>0</v>
      </c>
      <c r="E10" s="47">
        <v>0</v>
      </c>
      <c r="F10" s="47">
        <v>0</v>
      </c>
      <c r="G10" s="47">
        <v>22870524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22870524</v>
      </c>
      <c r="O10" s="48">
        <f t="shared" si="1"/>
        <v>106.2529570816647</v>
      </c>
      <c r="P10" s="9"/>
    </row>
    <row r="11" spans="1:133">
      <c r="A11" s="12"/>
      <c r="B11" s="25">
        <v>314.10000000000002</v>
      </c>
      <c r="C11" s="20" t="s">
        <v>13</v>
      </c>
      <c r="D11" s="47">
        <v>4100724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4100724</v>
      </c>
      <c r="O11" s="48">
        <f t="shared" si="1"/>
        <v>19.051336610204139</v>
      </c>
      <c r="P11" s="9"/>
    </row>
    <row r="12" spans="1:133">
      <c r="A12" s="12"/>
      <c r="B12" s="25">
        <v>315</v>
      </c>
      <c r="C12" s="20" t="s">
        <v>162</v>
      </c>
      <c r="D12" s="47">
        <v>5211416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5211416</v>
      </c>
      <c r="O12" s="48">
        <f t="shared" si="1"/>
        <v>24.211441792181969</v>
      </c>
      <c r="P12" s="9"/>
    </row>
    <row r="13" spans="1:133">
      <c r="A13" s="12"/>
      <c r="B13" s="25">
        <v>319</v>
      </c>
      <c r="C13" s="20" t="s">
        <v>15</v>
      </c>
      <c r="D13" s="47">
        <v>27827</v>
      </c>
      <c r="E13" s="47">
        <v>9276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37103</v>
      </c>
      <c r="O13" s="48">
        <f t="shared" si="1"/>
        <v>0.17237486410897299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SUM(D15:D23)</f>
        <v>11204</v>
      </c>
      <c r="E14" s="32">
        <f t="shared" si="3"/>
        <v>3041325</v>
      </c>
      <c r="F14" s="32">
        <f t="shared" si="3"/>
        <v>0</v>
      </c>
      <c r="G14" s="32">
        <f t="shared" si="3"/>
        <v>3242204</v>
      </c>
      <c r="H14" s="32">
        <f t="shared" si="3"/>
        <v>0</v>
      </c>
      <c r="I14" s="32">
        <f t="shared" si="3"/>
        <v>6502567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12797300</v>
      </c>
      <c r="O14" s="46">
        <f t="shared" si="1"/>
        <v>59.45429880230062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2812318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2812318</v>
      </c>
      <c r="O15" s="48">
        <f t="shared" si="1"/>
        <v>13.065599360731442</v>
      </c>
      <c r="P15" s="9"/>
    </row>
    <row r="16" spans="1:133">
      <c r="A16" s="12"/>
      <c r="B16" s="25">
        <v>323.10000000000002</v>
      </c>
      <c r="C16" s="20" t="s">
        <v>163</v>
      </c>
      <c r="D16" s="47">
        <v>0</v>
      </c>
      <c r="E16" s="47">
        <v>7736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2" si="4">SUM(D16:M16)</f>
        <v>7736</v>
      </c>
      <c r="O16" s="48">
        <f t="shared" si="1"/>
        <v>3.5940272989974265E-2</v>
      </c>
      <c r="P16" s="9"/>
    </row>
    <row r="17" spans="1:16">
      <c r="A17" s="12"/>
      <c r="B17" s="25">
        <v>323.7</v>
      </c>
      <c r="C17" s="20" t="s">
        <v>17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1452042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1452042</v>
      </c>
      <c r="O17" s="48">
        <f t="shared" si="1"/>
        <v>6.7459650818133667</v>
      </c>
      <c r="P17" s="9"/>
    </row>
    <row r="18" spans="1:16">
      <c r="A18" s="12"/>
      <c r="B18" s="25">
        <v>324.20999999999998</v>
      </c>
      <c r="C18" s="20" t="s">
        <v>212</v>
      </c>
      <c r="D18" s="47">
        <v>0</v>
      </c>
      <c r="E18" s="47">
        <v>0</v>
      </c>
      <c r="F18" s="47">
        <v>0</v>
      </c>
      <c r="G18" s="47">
        <v>6458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6458</v>
      </c>
      <c r="O18" s="48">
        <f t="shared" si="1"/>
        <v>3.0002880425187926E-2</v>
      </c>
      <c r="P18" s="9"/>
    </row>
    <row r="19" spans="1:16">
      <c r="A19" s="12"/>
      <c r="B19" s="25">
        <v>324.22000000000003</v>
      </c>
      <c r="C19" s="20" t="s">
        <v>213</v>
      </c>
      <c r="D19" s="47">
        <v>0</v>
      </c>
      <c r="E19" s="47">
        <v>0</v>
      </c>
      <c r="F19" s="47">
        <v>0</v>
      </c>
      <c r="G19" s="47">
        <v>172751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172751</v>
      </c>
      <c r="O19" s="48">
        <f t="shared" si="1"/>
        <v>0.80257472845023836</v>
      </c>
      <c r="P19" s="9"/>
    </row>
    <row r="20" spans="1:16">
      <c r="A20" s="12"/>
      <c r="B20" s="25">
        <v>324.31</v>
      </c>
      <c r="C20" s="20" t="s">
        <v>115</v>
      </c>
      <c r="D20" s="47">
        <v>0</v>
      </c>
      <c r="E20" s="47">
        <v>0</v>
      </c>
      <c r="F20" s="47">
        <v>0</v>
      </c>
      <c r="G20" s="47">
        <v>284363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284363</v>
      </c>
      <c r="O20" s="48">
        <f t="shared" si="1"/>
        <v>1.3211070124415785</v>
      </c>
      <c r="P20" s="9"/>
    </row>
    <row r="21" spans="1:16">
      <c r="A21" s="12"/>
      <c r="B21" s="25">
        <v>324.70999999999998</v>
      </c>
      <c r="C21" s="20" t="s">
        <v>251</v>
      </c>
      <c r="D21" s="47">
        <v>0</v>
      </c>
      <c r="E21" s="47">
        <v>0</v>
      </c>
      <c r="F21" s="47">
        <v>0</v>
      </c>
      <c r="G21" s="47">
        <v>2778632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2778632</v>
      </c>
      <c r="O21" s="48">
        <f t="shared" si="1"/>
        <v>12.909099356085594</v>
      </c>
      <c r="P21" s="9"/>
    </row>
    <row r="22" spans="1:16">
      <c r="A22" s="12"/>
      <c r="B22" s="25">
        <v>325.2</v>
      </c>
      <c r="C22" s="20" t="s">
        <v>18</v>
      </c>
      <c r="D22" s="47">
        <v>11204</v>
      </c>
      <c r="E22" s="47">
        <v>111911</v>
      </c>
      <c r="F22" s="47">
        <v>0</v>
      </c>
      <c r="G22" s="47">
        <v>0</v>
      </c>
      <c r="H22" s="47">
        <v>0</v>
      </c>
      <c r="I22" s="47">
        <v>5050525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5173640</v>
      </c>
      <c r="O22" s="48">
        <f t="shared" si="1"/>
        <v>24.035940272989976</v>
      </c>
      <c r="P22" s="9"/>
    </row>
    <row r="23" spans="1:16">
      <c r="A23" s="12"/>
      <c r="B23" s="25">
        <v>329</v>
      </c>
      <c r="C23" s="20" t="s">
        <v>19</v>
      </c>
      <c r="D23" s="47">
        <v>0</v>
      </c>
      <c r="E23" s="47">
        <v>109360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3" si="5">SUM(D23:M23)</f>
        <v>109360</v>
      </c>
      <c r="O23" s="48">
        <f t="shared" si="1"/>
        <v>0.50806983637326597</v>
      </c>
      <c r="P23" s="9"/>
    </row>
    <row r="24" spans="1:16" ht="15.75">
      <c r="A24" s="29" t="s">
        <v>21</v>
      </c>
      <c r="B24" s="30"/>
      <c r="C24" s="31"/>
      <c r="D24" s="32">
        <f t="shared" ref="D24:M24" si="6">SUM(D25:D54)</f>
        <v>29854167</v>
      </c>
      <c r="E24" s="32">
        <f t="shared" si="6"/>
        <v>6176907</v>
      </c>
      <c r="F24" s="32">
        <f t="shared" si="6"/>
        <v>0</v>
      </c>
      <c r="G24" s="32">
        <f t="shared" si="6"/>
        <v>971001</v>
      </c>
      <c r="H24" s="32">
        <f t="shared" si="6"/>
        <v>0</v>
      </c>
      <c r="I24" s="32">
        <f t="shared" si="6"/>
        <v>125007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5">
        <f t="shared" si="5"/>
        <v>37127082</v>
      </c>
      <c r="O24" s="46">
        <f t="shared" si="1"/>
        <v>172.48674539828846</v>
      </c>
      <c r="P24" s="10"/>
    </row>
    <row r="25" spans="1:16">
      <c r="A25" s="12"/>
      <c r="B25" s="25">
        <v>331.2</v>
      </c>
      <c r="C25" s="20" t="s">
        <v>20</v>
      </c>
      <c r="D25" s="47">
        <v>7328443</v>
      </c>
      <c r="E25" s="47">
        <v>226215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7554658</v>
      </c>
      <c r="O25" s="48">
        <f t="shared" si="1"/>
        <v>35.097785789282959</v>
      </c>
      <c r="P25" s="9"/>
    </row>
    <row r="26" spans="1:16">
      <c r="A26" s="12"/>
      <c r="B26" s="25">
        <v>331.34</v>
      </c>
      <c r="C26" s="20" t="s">
        <v>252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117966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117966</v>
      </c>
      <c r="O26" s="48">
        <f t="shared" si="1"/>
        <v>0.54805199632048907</v>
      </c>
      <c r="P26" s="9"/>
    </row>
    <row r="27" spans="1:16">
      <c r="A27" s="12"/>
      <c r="B27" s="25">
        <v>331.5</v>
      </c>
      <c r="C27" s="20" t="s">
        <v>22</v>
      </c>
      <c r="D27" s="47">
        <v>0</v>
      </c>
      <c r="E27" s="47">
        <v>80602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80602</v>
      </c>
      <c r="O27" s="48">
        <f t="shared" si="1"/>
        <v>0.37446456612434142</v>
      </c>
      <c r="P27" s="9"/>
    </row>
    <row r="28" spans="1:16">
      <c r="A28" s="12"/>
      <c r="B28" s="25">
        <v>331.62</v>
      </c>
      <c r="C28" s="20" t="s">
        <v>24</v>
      </c>
      <c r="D28" s="47">
        <v>0</v>
      </c>
      <c r="E28" s="47">
        <v>29287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29287</v>
      </c>
      <c r="O28" s="48">
        <f t="shared" si="1"/>
        <v>0.13606292335281492</v>
      </c>
      <c r="P28" s="9"/>
    </row>
    <row r="29" spans="1:16">
      <c r="A29" s="12"/>
      <c r="B29" s="25">
        <v>331.65</v>
      </c>
      <c r="C29" s="20" t="s">
        <v>25</v>
      </c>
      <c r="D29" s="47">
        <v>16309</v>
      </c>
      <c r="E29" s="47">
        <v>471589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487898</v>
      </c>
      <c r="O29" s="48">
        <f t="shared" si="1"/>
        <v>2.2666994973193462</v>
      </c>
      <c r="P29" s="9"/>
    </row>
    <row r="30" spans="1:16">
      <c r="A30" s="12"/>
      <c r="B30" s="25">
        <v>334.1</v>
      </c>
      <c r="C30" s="20" t="s">
        <v>143</v>
      </c>
      <c r="D30" s="47">
        <v>47123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47123</v>
      </c>
      <c r="O30" s="48">
        <f t="shared" si="1"/>
        <v>0.21892625182349498</v>
      </c>
      <c r="P30" s="9"/>
    </row>
    <row r="31" spans="1:16">
      <c r="A31" s="12"/>
      <c r="B31" s="25">
        <v>334.2</v>
      </c>
      <c r="C31" s="20" t="s">
        <v>23</v>
      </c>
      <c r="D31" s="47">
        <v>617703</v>
      </c>
      <c r="E31" s="47">
        <v>1000</v>
      </c>
      <c r="F31" s="47">
        <v>0</v>
      </c>
      <c r="G31" s="47">
        <v>700000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1318703</v>
      </c>
      <c r="O31" s="48">
        <f t="shared" si="1"/>
        <v>6.1264924783735815</v>
      </c>
      <c r="P31" s="9"/>
    </row>
    <row r="32" spans="1:16">
      <c r="A32" s="12"/>
      <c r="B32" s="25">
        <v>334.34</v>
      </c>
      <c r="C32" s="20" t="s">
        <v>230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4293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4293</v>
      </c>
      <c r="O32" s="48">
        <f t="shared" si="1"/>
        <v>1.9944621502838614E-2</v>
      </c>
      <c r="P32" s="9"/>
    </row>
    <row r="33" spans="1:16">
      <c r="A33" s="12"/>
      <c r="B33" s="25">
        <v>334.35</v>
      </c>
      <c r="C33" s="20" t="s">
        <v>253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2748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2748</v>
      </c>
      <c r="O33" s="48">
        <f t="shared" si="1"/>
        <v>1.2766787768413815E-2</v>
      </c>
      <c r="P33" s="9"/>
    </row>
    <row r="34" spans="1:16">
      <c r="A34" s="12"/>
      <c r="B34" s="25">
        <v>334.49</v>
      </c>
      <c r="C34" s="20" t="s">
        <v>28</v>
      </c>
      <c r="D34" s="47">
        <v>0</v>
      </c>
      <c r="E34" s="47">
        <v>450530</v>
      </c>
      <c r="F34" s="47">
        <v>0</v>
      </c>
      <c r="G34" s="47">
        <v>271001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52" si="7">SUM(D34:M34)</f>
        <v>721531</v>
      </c>
      <c r="O34" s="48">
        <f t="shared" si="1"/>
        <v>3.3521226875296173</v>
      </c>
      <c r="P34" s="9"/>
    </row>
    <row r="35" spans="1:16">
      <c r="A35" s="12"/>
      <c r="B35" s="25">
        <v>334.5</v>
      </c>
      <c r="C35" s="20" t="s">
        <v>144</v>
      </c>
      <c r="D35" s="47">
        <v>0</v>
      </c>
      <c r="E35" s="47">
        <v>9904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9904</v>
      </c>
      <c r="O35" s="48">
        <f t="shared" si="1"/>
        <v>4.6012469453555464E-2</v>
      </c>
      <c r="P35" s="9"/>
    </row>
    <row r="36" spans="1:16">
      <c r="A36" s="12"/>
      <c r="B36" s="25">
        <v>334.69</v>
      </c>
      <c r="C36" s="20" t="s">
        <v>29</v>
      </c>
      <c r="D36" s="47">
        <v>0</v>
      </c>
      <c r="E36" s="47">
        <v>34481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34481</v>
      </c>
      <c r="O36" s="48">
        <f t="shared" si="1"/>
        <v>0.16019345307229868</v>
      </c>
      <c r="P36" s="9"/>
    </row>
    <row r="37" spans="1:16">
      <c r="A37" s="12"/>
      <c r="B37" s="25">
        <v>334.7</v>
      </c>
      <c r="C37" s="20" t="s">
        <v>30</v>
      </c>
      <c r="D37" s="47">
        <v>208610</v>
      </c>
      <c r="E37" s="47">
        <v>4875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213485</v>
      </c>
      <c r="O37" s="48">
        <f t="shared" ref="O37:O68" si="8">(N37/O$119)</f>
        <v>0.99181866329687896</v>
      </c>
      <c r="P37" s="9"/>
    </row>
    <row r="38" spans="1:16">
      <c r="A38" s="12"/>
      <c r="B38" s="25">
        <v>334.81</v>
      </c>
      <c r="C38" s="20" t="s">
        <v>248</v>
      </c>
      <c r="D38" s="47">
        <v>52249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52249</v>
      </c>
      <c r="O38" s="48">
        <f t="shared" si="8"/>
        <v>0.24274086394172251</v>
      </c>
      <c r="P38" s="9"/>
    </row>
    <row r="39" spans="1:16">
      <c r="A39" s="12"/>
      <c r="B39" s="25">
        <v>334.82</v>
      </c>
      <c r="C39" s="20" t="s">
        <v>209</v>
      </c>
      <c r="D39" s="47">
        <v>0</v>
      </c>
      <c r="E39" s="47">
        <v>298060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298060</v>
      </c>
      <c r="O39" s="48">
        <f t="shared" si="8"/>
        <v>1.3847411798593237</v>
      </c>
      <c r="P39" s="9"/>
    </row>
    <row r="40" spans="1:16">
      <c r="A40" s="12"/>
      <c r="B40" s="25">
        <v>334.89</v>
      </c>
      <c r="C40" s="20" t="s">
        <v>254</v>
      </c>
      <c r="D40" s="47">
        <v>3116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3116</v>
      </c>
      <c r="O40" s="48">
        <f t="shared" si="8"/>
        <v>1.4476459492859334E-2</v>
      </c>
      <c r="P40" s="9"/>
    </row>
    <row r="41" spans="1:16">
      <c r="A41" s="12"/>
      <c r="B41" s="25">
        <v>334.9</v>
      </c>
      <c r="C41" s="20" t="s">
        <v>31</v>
      </c>
      <c r="D41" s="47">
        <v>0</v>
      </c>
      <c r="E41" s="47">
        <v>58417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58417</v>
      </c>
      <c r="O41" s="48">
        <f t="shared" si="8"/>
        <v>0.27139644871449409</v>
      </c>
      <c r="P41" s="9"/>
    </row>
    <row r="42" spans="1:16">
      <c r="A42" s="12"/>
      <c r="B42" s="25">
        <v>335.12</v>
      </c>
      <c r="C42" s="20" t="s">
        <v>164</v>
      </c>
      <c r="D42" s="47">
        <v>5881857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5881857</v>
      </c>
      <c r="O42" s="48">
        <f t="shared" si="8"/>
        <v>27.326208152532452</v>
      </c>
      <c r="P42" s="9"/>
    </row>
    <row r="43" spans="1:16">
      <c r="A43" s="12"/>
      <c r="B43" s="25">
        <v>335.13</v>
      </c>
      <c r="C43" s="20" t="s">
        <v>165</v>
      </c>
      <c r="D43" s="47">
        <v>41613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41613</v>
      </c>
      <c r="O43" s="48">
        <f t="shared" si="8"/>
        <v>0.19332763442758519</v>
      </c>
      <c r="P43" s="9"/>
    </row>
    <row r="44" spans="1:16">
      <c r="A44" s="12"/>
      <c r="B44" s="25">
        <v>335.14</v>
      </c>
      <c r="C44" s="20" t="s">
        <v>166</v>
      </c>
      <c r="D44" s="47">
        <v>0</v>
      </c>
      <c r="E44" s="47">
        <v>21715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21715</v>
      </c>
      <c r="O44" s="48">
        <f t="shared" si="8"/>
        <v>0.10088456928351747</v>
      </c>
      <c r="P44" s="9"/>
    </row>
    <row r="45" spans="1:16">
      <c r="A45" s="12"/>
      <c r="B45" s="25">
        <v>335.15</v>
      </c>
      <c r="C45" s="20" t="s">
        <v>167</v>
      </c>
      <c r="D45" s="47">
        <v>51195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51195</v>
      </c>
      <c r="O45" s="48">
        <f t="shared" si="8"/>
        <v>0.23784414112225083</v>
      </c>
      <c r="P45" s="9"/>
    </row>
    <row r="46" spans="1:16">
      <c r="A46" s="12"/>
      <c r="B46" s="25">
        <v>335.16</v>
      </c>
      <c r="C46" s="20" t="s">
        <v>168</v>
      </c>
      <c r="D46" s="47">
        <v>223250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223250</v>
      </c>
      <c r="O46" s="48">
        <f t="shared" si="8"/>
        <v>1.03718536000669</v>
      </c>
      <c r="P46" s="9"/>
    </row>
    <row r="47" spans="1:16">
      <c r="A47" s="12"/>
      <c r="B47" s="25">
        <v>335.18</v>
      </c>
      <c r="C47" s="20" t="s">
        <v>169</v>
      </c>
      <c r="D47" s="47">
        <v>11459076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11459076</v>
      </c>
      <c r="O47" s="48">
        <f t="shared" si="8"/>
        <v>53.237114743131116</v>
      </c>
      <c r="P47" s="9"/>
    </row>
    <row r="48" spans="1:16">
      <c r="A48" s="12"/>
      <c r="B48" s="25">
        <v>335.21</v>
      </c>
      <c r="C48" s="20" t="s">
        <v>38</v>
      </c>
      <c r="D48" s="47">
        <v>22238</v>
      </c>
      <c r="E48" s="47">
        <v>7413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29651</v>
      </c>
      <c r="O48" s="48">
        <f t="shared" si="8"/>
        <v>0.13775401168895124</v>
      </c>
      <c r="P48" s="9"/>
    </row>
    <row r="49" spans="1:16">
      <c r="A49" s="12"/>
      <c r="B49" s="25">
        <v>335.22</v>
      </c>
      <c r="C49" s="20" t="s">
        <v>39</v>
      </c>
      <c r="D49" s="47">
        <v>0</v>
      </c>
      <c r="E49" s="47">
        <v>945949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945949</v>
      </c>
      <c r="O49" s="48">
        <f t="shared" si="8"/>
        <v>4.3947343969225905</v>
      </c>
      <c r="P49" s="9"/>
    </row>
    <row r="50" spans="1:16">
      <c r="A50" s="12"/>
      <c r="B50" s="25">
        <v>335.49</v>
      </c>
      <c r="C50" s="20" t="s">
        <v>40</v>
      </c>
      <c r="D50" s="47">
        <v>0</v>
      </c>
      <c r="E50" s="47">
        <v>3143333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3143333</v>
      </c>
      <c r="O50" s="48">
        <f t="shared" si="8"/>
        <v>14.603444431023108</v>
      </c>
      <c r="P50" s="9"/>
    </row>
    <row r="51" spans="1:16">
      <c r="A51" s="12"/>
      <c r="B51" s="25">
        <v>335.5</v>
      </c>
      <c r="C51" s="20" t="s">
        <v>41</v>
      </c>
      <c r="D51" s="47">
        <v>0</v>
      </c>
      <c r="E51" s="47">
        <v>391491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391491</v>
      </c>
      <c r="O51" s="48">
        <f t="shared" si="8"/>
        <v>1.8188073181383162</v>
      </c>
      <c r="P51" s="9"/>
    </row>
    <row r="52" spans="1:16">
      <c r="A52" s="12"/>
      <c r="B52" s="25">
        <v>335.7</v>
      </c>
      <c r="C52" s="20" t="s">
        <v>214</v>
      </c>
      <c r="D52" s="47">
        <v>0</v>
      </c>
      <c r="E52" s="47">
        <v>2046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2046</v>
      </c>
      <c r="O52" s="48">
        <f t="shared" si="8"/>
        <v>9.505403120150897E-3</v>
      </c>
      <c r="P52" s="9"/>
    </row>
    <row r="53" spans="1:16">
      <c r="A53" s="12"/>
      <c r="B53" s="25">
        <v>337.2</v>
      </c>
      <c r="C53" s="20" t="s">
        <v>42</v>
      </c>
      <c r="D53" s="47">
        <v>1923669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>SUM(D53:M53)</f>
        <v>1923669</v>
      </c>
      <c r="O53" s="48">
        <f t="shared" si="8"/>
        <v>8.9370720013380041</v>
      </c>
      <c r="P53" s="9"/>
    </row>
    <row r="54" spans="1:16">
      <c r="A54" s="12"/>
      <c r="B54" s="25">
        <v>339</v>
      </c>
      <c r="C54" s="20" t="s">
        <v>43</v>
      </c>
      <c r="D54" s="47">
        <v>1977716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>SUM(D54:M54)</f>
        <v>1977716</v>
      </c>
      <c r="O54" s="48">
        <f t="shared" si="8"/>
        <v>9.1881660983247073</v>
      </c>
      <c r="P54" s="9"/>
    </row>
    <row r="55" spans="1:16" ht="15.75">
      <c r="A55" s="29" t="s">
        <v>48</v>
      </c>
      <c r="B55" s="30"/>
      <c r="C55" s="31"/>
      <c r="D55" s="32">
        <f t="shared" ref="D55:M55" si="9">SUM(D56:D93)</f>
        <v>12728743</v>
      </c>
      <c r="E55" s="32">
        <f t="shared" si="9"/>
        <v>5444405</v>
      </c>
      <c r="F55" s="32">
        <f t="shared" si="9"/>
        <v>0</v>
      </c>
      <c r="G55" s="32">
        <f t="shared" si="9"/>
        <v>0</v>
      </c>
      <c r="H55" s="32">
        <f t="shared" si="9"/>
        <v>0</v>
      </c>
      <c r="I55" s="32">
        <f t="shared" si="9"/>
        <v>14166686</v>
      </c>
      <c r="J55" s="32">
        <f t="shared" si="9"/>
        <v>0</v>
      </c>
      <c r="K55" s="32">
        <f t="shared" si="9"/>
        <v>0</v>
      </c>
      <c r="L55" s="32">
        <f t="shared" si="9"/>
        <v>0</v>
      </c>
      <c r="M55" s="32">
        <f t="shared" si="9"/>
        <v>374776</v>
      </c>
      <c r="N55" s="32">
        <f>SUM(D55:M55)</f>
        <v>32714610</v>
      </c>
      <c r="O55" s="46">
        <f t="shared" si="8"/>
        <v>151.98707525343096</v>
      </c>
      <c r="P55" s="10"/>
    </row>
    <row r="56" spans="1:16">
      <c r="A56" s="12"/>
      <c r="B56" s="25">
        <v>341.1</v>
      </c>
      <c r="C56" s="20" t="s">
        <v>171</v>
      </c>
      <c r="D56" s="47">
        <v>1161469</v>
      </c>
      <c r="E56" s="47">
        <v>122146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>SUM(D56:M56)</f>
        <v>1283615</v>
      </c>
      <c r="O56" s="48">
        <f t="shared" si="8"/>
        <v>5.9634789961253638</v>
      </c>
      <c r="P56" s="9"/>
    </row>
    <row r="57" spans="1:16">
      <c r="A57" s="12"/>
      <c r="B57" s="25">
        <v>341.15</v>
      </c>
      <c r="C57" s="20" t="s">
        <v>172</v>
      </c>
      <c r="D57" s="47">
        <v>0</v>
      </c>
      <c r="E57" s="47">
        <v>364702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ref="N57:N93" si="10">SUM(D57:M57)</f>
        <v>364702</v>
      </c>
      <c r="O57" s="48">
        <f t="shared" si="8"/>
        <v>1.6943497207845906</v>
      </c>
      <c r="P57" s="9"/>
    </row>
    <row r="58" spans="1:16">
      <c r="A58" s="12"/>
      <c r="B58" s="25">
        <v>341.16</v>
      </c>
      <c r="C58" s="20" t="s">
        <v>173</v>
      </c>
      <c r="D58" s="47">
        <v>0</v>
      </c>
      <c r="E58" s="47">
        <v>346467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346467</v>
      </c>
      <c r="O58" s="48">
        <f t="shared" si="8"/>
        <v>1.6096326993300689</v>
      </c>
      <c r="P58" s="9"/>
    </row>
    <row r="59" spans="1:16">
      <c r="A59" s="12"/>
      <c r="B59" s="25">
        <v>341.51</v>
      </c>
      <c r="C59" s="20" t="s">
        <v>215</v>
      </c>
      <c r="D59" s="47">
        <v>45038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45038</v>
      </c>
      <c r="O59" s="48">
        <f t="shared" si="8"/>
        <v>0.20923966066732946</v>
      </c>
      <c r="P59" s="9"/>
    </row>
    <row r="60" spans="1:16">
      <c r="A60" s="12"/>
      <c r="B60" s="25">
        <v>341.52</v>
      </c>
      <c r="C60" s="20" t="s">
        <v>175</v>
      </c>
      <c r="D60" s="47">
        <v>367931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367931</v>
      </c>
      <c r="O60" s="48">
        <f t="shared" si="8"/>
        <v>1.7093511609971845</v>
      </c>
      <c r="P60" s="9"/>
    </row>
    <row r="61" spans="1:16">
      <c r="A61" s="12"/>
      <c r="B61" s="25">
        <v>341.8</v>
      </c>
      <c r="C61" s="20" t="s">
        <v>176</v>
      </c>
      <c r="D61" s="47">
        <v>2933663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2933663</v>
      </c>
      <c r="O61" s="48">
        <f t="shared" si="8"/>
        <v>13.62934967432612</v>
      </c>
      <c r="P61" s="9"/>
    </row>
    <row r="62" spans="1:16">
      <c r="A62" s="12"/>
      <c r="B62" s="25">
        <v>341.9</v>
      </c>
      <c r="C62" s="20" t="s">
        <v>177</v>
      </c>
      <c r="D62" s="47">
        <v>45494</v>
      </c>
      <c r="E62" s="47">
        <v>402788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448282</v>
      </c>
      <c r="O62" s="48">
        <f t="shared" si="8"/>
        <v>2.0826496195051245</v>
      </c>
      <c r="P62" s="9"/>
    </row>
    <row r="63" spans="1:16">
      <c r="A63" s="12"/>
      <c r="B63" s="25">
        <v>342.5</v>
      </c>
      <c r="C63" s="20" t="s">
        <v>57</v>
      </c>
      <c r="D63" s="47">
        <v>0</v>
      </c>
      <c r="E63" s="47">
        <v>9500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9500</v>
      </c>
      <c r="O63" s="48">
        <f t="shared" si="8"/>
        <v>4.4135547234327235E-2</v>
      </c>
      <c r="P63" s="9"/>
    </row>
    <row r="64" spans="1:16">
      <c r="A64" s="12"/>
      <c r="B64" s="25">
        <v>342.6</v>
      </c>
      <c r="C64" s="20" t="s">
        <v>58</v>
      </c>
      <c r="D64" s="47">
        <v>4601341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4601341</v>
      </c>
      <c r="O64" s="48">
        <f t="shared" si="8"/>
        <v>21.377126636499632</v>
      </c>
      <c r="P64" s="9"/>
    </row>
    <row r="65" spans="1:16">
      <c r="A65" s="12"/>
      <c r="B65" s="25">
        <v>342.9</v>
      </c>
      <c r="C65" s="20" t="s">
        <v>59</v>
      </c>
      <c r="D65" s="47">
        <v>328074</v>
      </c>
      <c r="E65" s="47">
        <v>60150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388224</v>
      </c>
      <c r="O65" s="48">
        <f t="shared" si="8"/>
        <v>1.803629335736785</v>
      </c>
      <c r="P65" s="9"/>
    </row>
    <row r="66" spans="1:16">
      <c r="A66" s="12"/>
      <c r="B66" s="25">
        <v>343.4</v>
      </c>
      <c r="C66" s="20" t="s">
        <v>60</v>
      </c>
      <c r="D66" s="47">
        <v>3170007</v>
      </c>
      <c r="E66" s="47">
        <v>0</v>
      </c>
      <c r="F66" s="47">
        <v>0</v>
      </c>
      <c r="G66" s="47">
        <v>0</v>
      </c>
      <c r="H66" s="47">
        <v>0</v>
      </c>
      <c r="I66" s="47">
        <v>14166686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17336693</v>
      </c>
      <c r="O66" s="48">
        <f t="shared" si="8"/>
        <v>80.543624504055828</v>
      </c>
      <c r="P66" s="9"/>
    </row>
    <row r="67" spans="1:16">
      <c r="A67" s="12"/>
      <c r="B67" s="25">
        <v>345.1</v>
      </c>
      <c r="C67" s="20" t="s">
        <v>146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374776</v>
      </c>
      <c r="N67" s="47">
        <f t="shared" si="10"/>
        <v>374776</v>
      </c>
      <c r="O67" s="48">
        <f t="shared" si="8"/>
        <v>1.7411519842412868</v>
      </c>
      <c r="P67" s="9"/>
    </row>
    <row r="68" spans="1:16">
      <c r="A68" s="12"/>
      <c r="B68" s="25">
        <v>346.4</v>
      </c>
      <c r="C68" s="20" t="s">
        <v>61</v>
      </c>
      <c r="D68" s="47">
        <v>37201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37201</v>
      </c>
      <c r="O68" s="48">
        <f t="shared" si="8"/>
        <v>0.17283015712254815</v>
      </c>
      <c r="P68" s="9"/>
    </row>
    <row r="69" spans="1:16">
      <c r="A69" s="12"/>
      <c r="B69" s="25">
        <v>347.1</v>
      </c>
      <c r="C69" s="20" t="s">
        <v>231</v>
      </c>
      <c r="D69" s="47">
        <v>0</v>
      </c>
      <c r="E69" s="47">
        <v>20194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20194</v>
      </c>
      <c r="O69" s="48">
        <f t="shared" ref="O69:O100" si="11">(N69/O$119)</f>
        <v>9.3818235878947803E-2</v>
      </c>
      <c r="P69" s="9"/>
    </row>
    <row r="70" spans="1:16">
      <c r="A70" s="12"/>
      <c r="B70" s="25">
        <v>348.11</v>
      </c>
      <c r="C70" s="20" t="s">
        <v>178</v>
      </c>
      <c r="D70" s="47">
        <v>0</v>
      </c>
      <c r="E70" s="47">
        <v>141020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>SUM(D70:M70)</f>
        <v>141020</v>
      </c>
      <c r="O70" s="48">
        <f t="shared" si="11"/>
        <v>0.65515735484050808</v>
      </c>
      <c r="P70" s="9"/>
    </row>
    <row r="71" spans="1:16">
      <c r="A71" s="12"/>
      <c r="B71" s="25">
        <v>348.12</v>
      </c>
      <c r="C71" s="20" t="s">
        <v>179</v>
      </c>
      <c r="D71" s="47">
        <v>0</v>
      </c>
      <c r="E71" s="47">
        <v>11849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ref="N71:N85" si="12">SUM(D71:M71)</f>
        <v>11849</v>
      </c>
      <c r="O71" s="48">
        <f t="shared" si="11"/>
        <v>5.5048642018899308E-2</v>
      </c>
      <c r="P71" s="9"/>
    </row>
    <row r="72" spans="1:16">
      <c r="A72" s="12"/>
      <c r="B72" s="25">
        <v>348.13</v>
      </c>
      <c r="C72" s="20" t="s">
        <v>180</v>
      </c>
      <c r="D72" s="47">
        <v>0</v>
      </c>
      <c r="E72" s="47">
        <v>53284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53284</v>
      </c>
      <c r="O72" s="48">
        <f t="shared" si="11"/>
        <v>0.24754931566672553</v>
      </c>
      <c r="P72" s="9"/>
    </row>
    <row r="73" spans="1:16">
      <c r="A73" s="12"/>
      <c r="B73" s="25">
        <v>348.22</v>
      </c>
      <c r="C73" s="20" t="s">
        <v>181</v>
      </c>
      <c r="D73" s="47">
        <v>0</v>
      </c>
      <c r="E73" s="47">
        <v>40289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40289</v>
      </c>
      <c r="O73" s="48">
        <f t="shared" si="11"/>
        <v>0.18717653289724315</v>
      </c>
      <c r="P73" s="9"/>
    </row>
    <row r="74" spans="1:16">
      <c r="A74" s="12"/>
      <c r="B74" s="25">
        <v>348.23</v>
      </c>
      <c r="C74" s="20" t="s">
        <v>182</v>
      </c>
      <c r="D74" s="47">
        <v>0</v>
      </c>
      <c r="E74" s="47">
        <v>133057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133057</v>
      </c>
      <c r="O74" s="48">
        <f t="shared" si="11"/>
        <v>0.61816247456398721</v>
      </c>
      <c r="P74" s="9"/>
    </row>
    <row r="75" spans="1:16">
      <c r="A75" s="12"/>
      <c r="B75" s="25">
        <v>348.31</v>
      </c>
      <c r="C75" s="20" t="s">
        <v>183</v>
      </c>
      <c r="D75" s="47">
        <v>0</v>
      </c>
      <c r="E75" s="47">
        <v>906447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906447</v>
      </c>
      <c r="O75" s="48">
        <f t="shared" si="11"/>
        <v>4.2112141456751813</v>
      </c>
      <c r="P75" s="9"/>
    </row>
    <row r="76" spans="1:16">
      <c r="A76" s="12"/>
      <c r="B76" s="25">
        <v>348.32</v>
      </c>
      <c r="C76" s="20" t="s">
        <v>184</v>
      </c>
      <c r="D76" s="47">
        <v>0</v>
      </c>
      <c r="E76" s="47">
        <v>228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228</v>
      </c>
      <c r="O76" s="48">
        <f t="shared" si="11"/>
        <v>1.0592531336238535E-3</v>
      </c>
      <c r="P76" s="9"/>
    </row>
    <row r="77" spans="1:16">
      <c r="A77" s="12"/>
      <c r="B77" s="25">
        <v>348.41</v>
      </c>
      <c r="C77" s="20" t="s">
        <v>185</v>
      </c>
      <c r="D77" s="47">
        <v>0</v>
      </c>
      <c r="E77" s="47">
        <v>570021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570021</v>
      </c>
      <c r="O77" s="48">
        <f t="shared" si="11"/>
        <v>2.6482303968482572</v>
      </c>
      <c r="P77" s="9"/>
    </row>
    <row r="78" spans="1:16">
      <c r="A78" s="12"/>
      <c r="B78" s="25">
        <v>348.42</v>
      </c>
      <c r="C78" s="20" t="s">
        <v>186</v>
      </c>
      <c r="D78" s="47">
        <v>0</v>
      </c>
      <c r="E78" s="47">
        <v>202105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202105</v>
      </c>
      <c r="O78" s="48">
        <f t="shared" si="11"/>
        <v>0.93894892355723214</v>
      </c>
      <c r="P78" s="9"/>
    </row>
    <row r="79" spans="1:16">
      <c r="A79" s="12"/>
      <c r="B79" s="25">
        <v>348.48</v>
      </c>
      <c r="C79" s="20" t="s">
        <v>187</v>
      </c>
      <c r="D79" s="47">
        <v>0</v>
      </c>
      <c r="E79" s="47">
        <v>34150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34150</v>
      </c>
      <c r="O79" s="48">
        <f t="shared" si="11"/>
        <v>0.15865567768971317</v>
      </c>
      <c r="P79" s="9"/>
    </row>
    <row r="80" spans="1:16">
      <c r="A80" s="12"/>
      <c r="B80" s="25">
        <v>348.52</v>
      </c>
      <c r="C80" s="20" t="s">
        <v>188</v>
      </c>
      <c r="D80" s="47">
        <v>0</v>
      </c>
      <c r="E80" s="47">
        <v>243859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243859</v>
      </c>
      <c r="O80" s="48">
        <f t="shared" si="11"/>
        <v>1.1329316224227164</v>
      </c>
      <c r="P80" s="9"/>
    </row>
    <row r="81" spans="1:16">
      <c r="A81" s="12"/>
      <c r="B81" s="25">
        <v>348.53</v>
      </c>
      <c r="C81" s="20" t="s">
        <v>189</v>
      </c>
      <c r="D81" s="47">
        <v>0</v>
      </c>
      <c r="E81" s="47">
        <v>609708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609708</v>
      </c>
      <c r="O81" s="48">
        <f t="shared" si="11"/>
        <v>2.8326101298049675</v>
      </c>
      <c r="P81" s="9"/>
    </row>
    <row r="82" spans="1:16">
      <c r="A82" s="12"/>
      <c r="B82" s="25">
        <v>348.61</v>
      </c>
      <c r="C82" s="20" t="s">
        <v>190</v>
      </c>
      <c r="D82" s="47">
        <v>0</v>
      </c>
      <c r="E82" s="47">
        <v>9360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9360</v>
      </c>
      <c r="O82" s="48">
        <f t="shared" si="11"/>
        <v>4.3485128643505573E-2</v>
      </c>
      <c r="P82" s="9"/>
    </row>
    <row r="83" spans="1:16">
      <c r="A83" s="12"/>
      <c r="B83" s="25">
        <v>348.62</v>
      </c>
      <c r="C83" s="20" t="s">
        <v>191</v>
      </c>
      <c r="D83" s="47">
        <v>0</v>
      </c>
      <c r="E83" s="47">
        <v>437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437</v>
      </c>
      <c r="O83" s="48">
        <f t="shared" si="11"/>
        <v>2.0302351727790528E-3</v>
      </c>
      <c r="P83" s="9"/>
    </row>
    <row r="84" spans="1:16">
      <c r="A84" s="12"/>
      <c r="B84" s="25">
        <v>348.71</v>
      </c>
      <c r="C84" s="20" t="s">
        <v>192</v>
      </c>
      <c r="D84" s="47">
        <v>0</v>
      </c>
      <c r="E84" s="47">
        <v>118915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118915</v>
      </c>
      <c r="O84" s="48">
        <f t="shared" si="11"/>
        <v>0.55246090519684454</v>
      </c>
      <c r="P84" s="9"/>
    </row>
    <row r="85" spans="1:16">
      <c r="A85" s="12"/>
      <c r="B85" s="25">
        <v>348.72</v>
      </c>
      <c r="C85" s="20" t="s">
        <v>193</v>
      </c>
      <c r="D85" s="47">
        <v>0</v>
      </c>
      <c r="E85" s="47">
        <v>5325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5325</v>
      </c>
      <c r="O85" s="48">
        <f t="shared" si="11"/>
        <v>2.473913568660974E-2</v>
      </c>
      <c r="P85" s="9"/>
    </row>
    <row r="86" spans="1:16">
      <c r="A86" s="12"/>
      <c r="B86" s="25">
        <v>348.88</v>
      </c>
      <c r="C86" s="20" t="s">
        <v>255</v>
      </c>
      <c r="D86" s="47">
        <v>0</v>
      </c>
      <c r="E86" s="47">
        <v>215866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215866</v>
      </c>
      <c r="O86" s="48">
        <f t="shared" si="11"/>
        <v>1.0028804251879244</v>
      </c>
      <c r="P86" s="9"/>
    </row>
    <row r="87" spans="1:16">
      <c r="A87" s="12"/>
      <c r="B87" s="25">
        <v>348.92099999999999</v>
      </c>
      <c r="C87" s="20" t="s">
        <v>194</v>
      </c>
      <c r="D87" s="47">
        <v>0</v>
      </c>
      <c r="E87" s="47">
        <v>49774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49774</v>
      </c>
      <c r="O87" s="48">
        <f t="shared" si="11"/>
        <v>0.23124239242541092</v>
      </c>
      <c r="P87" s="9"/>
    </row>
    <row r="88" spans="1:16">
      <c r="A88" s="12"/>
      <c r="B88" s="25">
        <v>348.92200000000003</v>
      </c>
      <c r="C88" s="20" t="s">
        <v>195</v>
      </c>
      <c r="D88" s="47">
        <v>0</v>
      </c>
      <c r="E88" s="47">
        <v>49774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49774</v>
      </c>
      <c r="O88" s="48">
        <f t="shared" si="11"/>
        <v>0.23124239242541092</v>
      </c>
      <c r="P88" s="9"/>
    </row>
    <row r="89" spans="1:16">
      <c r="A89" s="12"/>
      <c r="B89" s="25">
        <v>348.923</v>
      </c>
      <c r="C89" s="20" t="s">
        <v>196</v>
      </c>
      <c r="D89" s="47">
        <v>0</v>
      </c>
      <c r="E89" s="47">
        <v>49774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49774</v>
      </c>
      <c r="O89" s="48">
        <f t="shared" si="11"/>
        <v>0.23124239242541092</v>
      </c>
      <c r="P89" s="9"/>
    </row>
    <row r="90" spans="1:16">
      <c r="A90" s="12"/>
      <c r="B90" s="25">
        <v>348.92399999999998</v>
      </c>
      <c r="C90" s="20" t="s">
        <v>197</v>
      </c>
      <c r="D90" s="47">
        <v>0</v>
      </c>
      <c r="E90" s="47">
        <v>49430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49430</v>
      </c>
      <c r="O90" s="48">
        <f t="shared" si="11"/>
        <v>0.22964422103082055</v>
      </c>
      <c r="P90" s="9"/>
    </row>
    <row r="91" spans="1:16">
      <c r="A91" s="12"/>
      <c r="B91" s="25">
        <v>348.93</v>
      </c>
      <c r="C91" s="20" t="s">
        <v>198</v>
      </c>
      <c r="D91" s="47">
        <v>0</v>
      </c>
      <c r="E91" s="47">
        <v>585552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585552</v>
      </c>
      <c r="O91" s="48">
        <f t="shared" si="11"/>
        <v>2.7203850478057663</v>
      </c>
      <c r="P91" s="9"/>
    </row>
    <row r="92" spans="1:16">
      <c r="A92" s="12"/>
      <c r="B92" s="25">
        <v>348.93200000000002</v>
      </c>
      <c r="C92" s="20" t="s">
        <v>199</v>
      </c>
      <c r="D92" s="47">
        <v>37877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37877</v>
      </c>
      <c r="O92" s="48">
        <f t="shared" si="11"/>
        <v>0.17597074974680132</v>
      </c>
      <c r="P92" s="9"/>
    </row>
    <row r="93" spans="1:16">
      <c r="A93" s="12"/>
      <c r="B93" s="25">
        <v>349</v>
      </c>
      <c r="C93" s="20" t="s">
        <v>1</v>
      </c>
      <c r="D93" s="47">
        <v>648</v>
      </c>
      <c r="E93" s="47">
        <v>38234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38882</v>
      </c>
      <c r="O93" s="48">
        <f t="shared" si="11"/>
        <v>0.18063982605948542</v>
      </c>
      <c r="P93" s="9"/>
    </row>
    <row r="94" spans="1:16" ht="15.75">
      <c r="A94" s="29" t="s">
        <v>49</v>
      </c>
      <c r="B94" s="30"/>
      <c r="C94" s="31"/>
      <c r="D94" s="32">
        <f t="shared" ref="D94:M94" si="13">SUM(D95:D106)</f>
        <v>54940</v>
      </c>
      <c r="E94" s="32">
        <f t="shared" si="13"/>
        <v>1263887</v>
      </c>
      <c r="F94" s="32">
        <f t="shared" si="13"/>
        <v>0</v>
      </c>
      <c r="G94" s="32">
        <f t="shared" si="13"/>
        <v>0</v>
      </c>
      <c r="H94" s="32">
        <f t="shared" si="13"/>
        <v>0</v>
      </c>
      <c r="I94" s="32">
        <f t="shared" si="13"/>
        <v>0</v>
      </c>
      <c r="J94" s="32">
        <f t="shared" si="13"/>
        <v>0</v>
      </c>
      <c r="K94" s="32">
        <f t="shared" si="13"/>
        <v>0</v>
      </c>
      <c r="L94" s="32">
        <f t="shared" si="13"/>
        <v>0</v>
      </c>
      <c r="M94" s="32">
        <f t="shared" si="13"/>
        <v>0</v>
      </c>
      <c r="N94" s="32">
        <f>SUM(D94:M94)</f>
        <v>1318827</v>
      </c>
      <c r="O94" s="46">
        <f t="shared" si="11"/>
        <v>6.127068563411167</v>
      </c>
      <c r="P94" s="10"/>
    </row>
    <row r="95" spans="1:16">
      <c r="A95" s="13"/>
      <c r="B95" s="40">
        <v>351.1</v>
      </c>
      <c r="C95" s="21" t="s">
        <v>84</v>
      </c>
      <c r="D95" s="47">
        <v>1150</v>
      </c>
      <c r="E95" s="47">
        <v>73667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74817</v>
      </c>
      <c r="O95" s="48">
        <f t="shared" si="11"/>
        <v>0.34758834078217482</v>
      </c>
      <c r="P95" s="9"/>
    </row>
    <row r="96" spans="1:16">
      <c r="A96" s="13"/>
      <c r="B96" s="40">
        <v>351.2</v>
      </c>
      <c r="C96" s="21" t="s">
        <v>85</v>
      </c>
      <c r="D96" s="47">
        <v>0</v>
      </c>
      <c r="E96" s="47">
        <v>208660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ref="N96:N106" si="14">SUM(D96:M96)</f>
        <v>208660</v>
      </c>
      <c r="O96" s="48">
        <f t="shared" si="11"/>
        <v>0.96940245114891799</v>
      </c>
      <c r="P96" s="9"/>
    </row>
    <row r="97" spans="1:16">
      <c r="A97" s="13"/>
      <c r="B97" s="40">
        <v>351.3</v>
      </c>
      <c r="C97" s="21" t="s">
        <v>130</v>
      </c>
      <c r="D97" s="47">
        <v>5550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5550</v>
      </c>
      <c r="O97" s="48">
        <f t="shared" si="11"/>
        <v>2.57844512790017E-2</v>
      </c>
      <c r="P97" s="9"/>
    </row>
    <row r="98" spans="1:16">
      <c r="A98" s="13"/>
      <c r="B98" s="40">
        <v>351.5</v>
      </c>
      <c r="C98" s="21" t="s">
        <v>147</v>
      </c>
      <c r="D98" s="47">
        <v>0</v>
      </c>
      <c r="E98" s="47">
        <v>465556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465556</v>
      </c>
      <c r="O98" s="48">
        <f t="shared" si="11"/>
        <v>2.1629019819183632</v>
      </c>
      <c r="P98" s="9"/>
    </row>
    <row r="99" spans="1:16">
      <c r="A99" s="13"/>
      <c r="B99" s="40">
        <v>351.6</v>
      </c>
      <c r="C99" s="21" t="s">
        <v>87</v>
      </c>
      <c r="D99" s="47">
        <v>0</v>
      </c>
      <c r="E99" s="47">
        <v>12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12</v>
      </c>
      <c r="O99" s="48">
        <f t="shared" si="11"/>
        <v>5.5750164927571247E-5</v>
      </c>
      <c r="P99" s="9"/>
    </row>
    <row r="100" spans="1:16">
      <c r="A100" s="13"/>
      <c r="B100" s="40">
        <v>351.7</v>
      </c>
      <c r="C100" s="21" t="s">
        <v>200</v>
      </c>
      <c r="D100" s="47">
        <v>0</v>
      </c>
      <c r="E100" s="47">
        <v>152920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152920</v>
      </c>
      <c r="O100" s="48">
        <f t="shared" si="11"/>
        <v>0.7104429350603495</v>
      </c>
      <c r="P100" s="9"/>
    </row>
    <row r="101" spans="1:16">
      <c r="A101" s="13"/>
      <c r="B101" s="40">
        <v>351.8</v>
      </c>
      <c r="C101" s="21" t="s">
        <v>201</v>
      </c>
      <c r="D101" s="47">
        <v>0</v>
      </c>
      <c r="E101" s="47">
        <v>178606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178606</v>
      </c>
      <c r="O101" s="48">
        <f t="shared" ref="O101:O117" si="15">(N101/O$119)</f>
        <v>0.82977616308781577</v>
      </c>
      <c r="P101" s="9"/>
    </row>
    <row r="102" spans="1:16">
      <c r="A102" s="13"/>
      <c r="B102" s="40">
        <v>352</v>
      </c>
      <c r="C102" s="21" t="s">
        <v>88</v>
      </c>
      <c r="D102" s="47">
        <v>0</v>
      </c>
      <c r="E102" s="47">
        <v>73167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73167</v>
      </c>
      <c r="O102" s="48">
        <f t="shared" si="15"/>
        <v>0.33992269310463374</v>
      </c>
      <c r="P102" s="9"/>
    </row>
    <row r="103" spans="1:16">
      <c r="A103" s="13"/>
      <c r="B103" s="40">
        <v>355</v>
      </c>
      <c r="C103" s="21" t="s">
        <v>132</v>
      </c>
      <c r="D103" s="47">
        <v>0</v>
      </c>
      <c r="E103" s="47">
        <v>5239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5239</v>
      </c>
      <c r="O103" s="48">
        <f t="shared" si="15"/>
        <v>2.4339592837962144E-2</v>
      </c>
      <c r="P103" s="9"/>
    </row>
    <row r="104" spans="1:16">
      <c r="A104" s="13"/>
      <c r="B104" s="40">
        <v>358.1</v>
      </c>
      <c r="C104" s="21" t="s">
        <v>244</v>
      </c>
      <c r="D104" s="47">
        <v>0</v>
      </c>
      <c r="E104" s="47">
        <v>72846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72846</v>
      </c>
      <c r="O104" s="48">
        <f t="shared" si="15"/>
        <v>0.33843137619282121</v>
      </c>
      <c r="P104" s="9"/>
    </row>
    <row r="105" spans="1:16">
      <c r="A105" s="13"/>
      <c r="B105" s="40">
        <v>358.2</v>
      </c>
      <c r="C105" s="21" t="s">
        <v>202</v>
      </c>
      <c r="D105" s="47">
        <v>0</v>
      </c>
      <c r="E105" s="47">
        <v>33214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4"/>
        <v>33214</v>
      </c>
      <c r="O105" s="48">
        <f t="shared" si="15"/>
        <v>0.15430716482536261</v>
      </c>
      <c r="P105" s="9"/>
    </row>
    <row r="106" spans="1:16">
      <c r="A106" s="13"/>
      <c r="B106" s="40">
        <v>359</v>
      </c>
      <c r="C106" s="21" t="s">
        <v>90</v>
      </c>
      <c r="D106" s="47">
        <v>48240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4"/>
        <v>48240</v>
      </c>
      <c r="O106" s="48">
        <f t="shared" si="15"/>
        <v>0.2241156630088364</v>
      </c>
      <c r="P106" s="9"/>
    </row>
    <row r="107" spans="1:16" ht="15.75">
      <c r="A107" s="29" t="s">
        <v>4</v>
      </c>
      <c r="B107" s="30"/>
      <c r="C107" s="31"/>
      <c r="D107" s="32">
        <f t="shared" ref="D107:M107" si="16">SUM(D108:D114)</f>
        <v>3294255</v>
      </c>
      <c r="E107" s="32">
        <f t="shared" si="16"/>
        <v>1335633</v>
      </c>
      <c r="F107" s="32">
        <f t="shared" si="16"/>
        <v>5354</v>
      </c>
      <c r="G107" s="32">
        <f t="shared" si="16"/>
        <v>783348</v>
      </c>
      <c r="H107" s="32">
        <f t="shared" si="16"/>
        <v>0</v>
      </c>
      <c r="I107" s="32">
        <f t="shared" si="16"/>
        <v>1009407</v>
      </c>
      <c r="J107" s="32">
        <f t="shared" si="16"/>
        <v>18877215</v>
      </c>
      <c r="K107" s="32">
        <f t="shared" si="16"/>
        <v>0</v>
      </c>
      <c r="L107" s="32">
        <f t="shared" si="16"/>
        <v>0</v>
      </c>
      <c r="M107" s="32">
        <f t="shared" si="16"/>
        <v>104331</v>
      </c>
      <c r="N107" s="32">
        <f>SUM(D107:M107)</f>
        <v>25409543</v>
      </c>
      <c r="O107" s="46">
        <f t="shared" si="15"/>
        <v>118.04885108201779</v>
      </c>
      <c r="P107" s="10"/>
    </row>
    <row r="108" spans="1:16">
      <c r="A108" s="12"/>
      <c r="B108" s="25">
        <v>361.1</v>
      </c>
      <c r="C108" s="20" t="s">
        <v>91</v>
      </c>
      <c r="D108" s="47">
        <v>972614</v>
      </c>
      <c r="E108" s="47">
        <v>647872</v>
      </c>
      <c r="F108" s="47">
        <v>5354</v>
      </c>
      <c r="G108" s="47">
        <v>685511</v>
      </c>
      <c r="H108" s="47">
        <v>0</v>
      </c>
      <c r="I108" s="47">
        <v>819439</v>
      </c>
      <c r="J108" s="47">
        <v>271710</v>
      </c>
      <c r="K108" s="47">
        <v>0</v>
      </c>
      <c r="L108" s="47">
        <v>0</v>
      </c>
      <c r="M108" s="47">
        <v>101725</v>
      </c>
      <c r="N108" s="47">
        <f>SUM(D108:M108)</f>
        <v>3504225</v>
      </c>
      <c r="O108" s="48">
        <f t="shared" si="15"/>
        <v>16.280093474443195</v>
      </c>
      <c r="P108" s="9"/>
    </row>
    <row r="109" spans="1:16">
      <c r="A109" s="12"/>
      <c r="B109" s="25">
        <v>361.3</v>
      </c>
      <c r="C109" s="20" t="s">
        <v>203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2606</v>
      </c>
      <c r="N109" s="47">
        <f t="shared" ref="N109:N114" si="17">SUM(D109:M109)</f>
        <v>2606</v>
      </c>
      <c r="O109" s="48">
        <f t="shared" si="15"/>
        <v>1.2107077483437555E-2</v>
      </c>
      <c r="P109" s="9"/>
    </row>
    <row r="110" spans="1:16">
      <c r="A110" s="12"/>
      <c r="B110" s="25">
        <v>362</v>
      </c>
      <c r="C110" s="20" t="s">
        <v>92</v>
      </c>
      <c r="D110" s="47">
        <v>220147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7"/>
        <v>220147</v>
      </c>
      <c r="O110" s="48">
        <f t="shared" si="15"/>
        <v>1.0227692965258355</v>
      </c>
      <c r="P110" s="9"/>
    </row>
    <row r="111" spans="1:16">
      <c r="A111" s="12"/>
      <c r="B111" s="25">
        <v>364</v>
      </c>
      <c r="C111" s="20" t="s">
        <v>204</v>
      </c>
      <c r="D111" s="47">
        <v>108621</v>
      </c>
      <c r="E111" s="47">
        <v>9914</v>
      </c>
      <c r="F111" s="47">
        <v>0</v>
      </c>
      <c r="G111" s="47">
        <v>97741</v>
      </c>
      <c r="H111" s="47">
        <v>0</v>
      </c>
      <c r="I111" s="47">
        <v>15343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7"/>
        <v>231619</v>
      </c>
      <c r="O111" s="48">
        <f t="shared" si="15"/>
        <v>1.0760664541965936</v>
      </c>
      <c r="P111" s="9"/>
    </row>
    <row r="112" spans="1:16">
      <c r="A112" s="12"/>
      <c r="B112" s="25">
        <v>365</v>
      </c>
      <c r="C112" s="20" t="s">
        <v>205</v>
      </c>
      <c r="D112" s="47">
        <v>6752</v>
      </c>
      <c r="E112" s="47">
        <v>0</v>
      </c>
      <c r="F112" s="47">
        <v>0</v>
      </c>
      <c r="G112" s="47">
        <v>0</v>
      </c>
      <c r="H112" s="47">
        <v>0</v>
      </c>
      <c r="I112" s="47">
        <v>171664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7"/>
        <v>178416</v>
      </c>
      <c r="O112" s="48">
        <f t="shared" si="15"/>
        <v>0.82889345214312926</v>
      </c>
      <c r="P112" s="9"/>
    </row>
    <row r="113" spans="1:119">
      <c r="A113" s="12"/>
      <c r="B113" s="25">
        <v>366</v>
      </c>
      <c r="C113" s="20" t="s">
        <v>95</v>
      </c>
      <c r="D113" s="47">
        <v>20331</v>
      </c>
      <c r="E113" s="47">
        <v>6000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7"/>
        <v>26331</v>
      </c>
      <c r="O113" s="48">
        <f t="shared" si="15"/>
        <v>0.1223297993923232</v>
      </c>
      <c r="P113" s="9"/>
    </row>
    <row r="114" spans="1:119">
      <c r="A114" s="12"/>
      <c r="B114" s="25">
        <v>369.9</v>
      </c>
      <c r="C114" s="20" t="s">
        <v>96</v>
      </c>
      <c r="D114" s="47">
        <v>1965790</v>
      </c>
      <c r="E114" s="47">
        <v>671847</v>
      </c>
      <c r="F114" s="47">
        <v>0</v>
      </c>
      <c r="G114" s="47">
        <v>96</v>
      </c>
      <c r="H114" s="47">
        <v>0</v>
      </c>
      <c r="I114" s="47">
        <v>2961</v>
      </c>
      <c r="J114" s="47">
        <v>18605505</v>
      </c>
      <c r="K114" s="47">
        <v>0</v>
      </c>
      <c r="L114" s="47">
        <v>0</v>
      </c>
      <c r="M114" s="47">
        <v>0</v>
      </c>
      <c r="N114" s="47">
        <f t="shared" si="17"/>
        <v>21246199</v>
      </c>
      <c r="O114" s="48">
        <f t="shared" si="15"/>
        <v>98.706591527833268</v>
      </c>
      <c r="P114" s="9"/>
    </row>
    <row r="115" spans="1:119" ht="15.75">
      <c r="A115" s="29" t="s">
        <v>50</v>
      </c>
      <c r="B115" s="30"/>
      <c r="C115" s="31"/>
      <c r="D115" s="32">
        <f t="shared" ref="D115:M115" si="18">SUM(D116:D116)</f>
        <v>18403348</v>
      </c>
      <c r="E115" s="32">
        <f t="shared" si="18"/>
        <v>2702433</v>
      </c>
      <c r="F115" s="32">
        <f t="shared" si="18"/>
        <v>0</v>
      </c>
      <c r="G115" s="32">
        <f t="shared" si="18"/>
        <v>1775012</v>
      </c>
      <c r="H115" s="32">
        <f t="shared" si="18"/>
        <v>0</v>
      </c>
      <c r="I115" s="32">
        <f t="shared" si="18"/>
        <v>128226</v>
      </c>
      <c r="J115" s="32">
        <f t="shared" si="18"/>
        <v>0</v>
      </c>
      <c r="K115" s="32">
        <f t="shared" si="18"/>
        <v>0</v>
      </c>
      <c r="L115" s="32">
        <f t="shared" si="18"/>
        <v>0</v>
      </c>
      <c r="M115" s="32">
        <f t="shared" si="18"/>
        <v>0</v>
      </c>
      <c r="N115" s="32">
        <f>SUM(D115:M115)</f>
        <v>23009019</v>
      </c>
      <c r="O115" s="46">
        <f t="shared" si="15"/>
        <v>106.89638367263503</v>
      </c>
      <c r="P115" s="9"/>
    </row>
    <row r="116" spans="1:119" ht="15.75" thickBot="1">
      <c r="A116" s="12"/>
      <c r="B116" s="25">
        <v>381</v>
      </c>
      <c r="C116" s="20" t="s">
        <v>97</v>
      </c>
      <c r="D116" s="47">
        <v>18403348</v>
      </c>
      <c r="E116" s="47">
        <v>2702433</v>
      </c>
      <c r="F116" s="47">
        <v>0</v>
      </c>
      <c r="G116" s="47">
        <v>1775012</v>
      </c>
      <c r="H116" s="47">
        <v>0</v>
      </c>
      <c r="I116" s="47">
        <v>128226</v>
      </c>
      <c r="J116" s="47">
        <v>0</v>
      </c>
      <c r="K116" s="47">
        <v>0</v>
      </c>
      <c r="L116" s="47">
        <v>0</v>
      </c>
      <c r="M116" s="47">
        <v>0</v>
      </c>
      <c r="N116" s="47">
        <f>SUM(D116:M116)</f>
        <v>23009019</v>
      </c>
      <c r="O116" s="48">
        <f t="shared" si="15"/>
        <v>106.89638367263503</v>
      </c>
      <c r="P116" s="9"/>
    </row>
    <row r="117" spans="1:119" ht="16.5" thickBot="1">
      <c r="A117" s="14" t="s">
        <v>65</v>
      </c>
      <c r="B117" s="23"/>
      <c r="C117" s="22"/>
      <c r="D117" s="15">
        <f t="shared" ref="D117:M117" si="19">SUM(D5,D14,D24,D55,D94,D107,D115)</f>
        <v>127343378</v>
      </c>
      <c r="E117" s="15">
        <f t="shared" si="19"/>
        <v>53183823</v>
      </c>
      <c r="F117" s="15">
        <f t="shared" si="19"/>
        <v>5354</v>
      </c>
      <c r="G117" s="15">
        <f t="shared" si="19"/>
        <v>29642089</v>
      </c>
      <c r="H117" s="15">
        <f t="shared" si="19"/>
        <v>0</v>
      </c>
      <c r="I117" s="15">
        <f t="shared" si="19"/>
        <v>21931893</v>
      </c>
      <c r="J117" s="15">
        <f t="shared" si="19"/>
        <v>18877215</v>
      </c>
      <c r="K117" s="15">
        <f t="shared" si="19"/>
        <v>0</v>
      </c>
      <c r="L117" s="15">
        <f t="shared" si="19"/>
        <v>0</v>
      </c>
      <c r="M117" s="15">
        <f t="shared" si="19"/>
        <v>479107</v>
      </c>
      <c r="N117" s="15">
        <f>SUM(D117:M117)</f>
        <v>251462859</v>
      </c>
      <c r="O117" s="38">
        <f t="shared" si="15"/>
        <v>1168.2579885340494</v>
      </c>
      <c r="P117" s="6"/>
      <c r="Q117" s="2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</row>
    <row r="118" spans="1:119">
      <c r="A118" s="16"/>
      <c r="B118" s="18"/>
      <c r="C118" s="18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9"/>
    </row>
    <row r="119" spans="1:119">
      <c r="A119" s="41"/>
      <c r="B119" s="42"/>
      <c r="C119" s="42"/>
      <c r="D119" s="43"/>
      <c r="E119" s="43"/>
      <c r="F119" s="43"/>
      <c r="G119" s="43"/>
      <c r="H119" s="43"/>
      <c r="I119" s="43"/>
      <c r="J119" s="43"/>
      <c r="K119" s="43"/>
      <c r="L119" s="49" t="s">
        <v>256</v>
      </c>
      <c r="M119" s="49"/>
      <c r="N119" s="49"/>
      <c r="O119" s="44">
        <v>215246</v>
      </c>
    </row>
    <row r="120" spans="1:119">
      <c r="A120" s="50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2"/>
    </row>
    <row r="121" spans="1:119" ht="15.75" customHeight="1" thickBot="1">
      <c r="A121" s="53" t="s">
        <v>134</v>
      </c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5"/>
    </row>
  </sheetData>
  <mergeCells count="10">
    <mergeCell ref="L119:N119"/>
    <mergeCell ref="A120:O120"/>
    <mergeCell ref="A121:O1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246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104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70"/>
      <c r="M3" s="36"/>
      <c r="N3" s="37"/>
      <c r="O3" s="71" t="s">
        <v>109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10</v>
      </c>
      <c r="N4" s="35" t="s">
        <v>46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59594540</v>
      </c>
      <c r="E5" s="27">
        <f t="shared" si="0"/>
        <v>31126299</v>
      </c>
      <c r="F5" s="27">
        <f t="shared" si="0"/>
        <v>0</v>
      </c>
      <c r="G5" s="27">
        <f t="shared" si="0"/>
        <v>22372948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113093787</v>
      </c>
      <c r="O5" s="33">
        <f t="shared" ref="O5:O36" si="1">(N5/O$110)</f>
        <v>533.37571804521917</v>
      </c>
      <c r="P5" s="6"/>
    </row>
    <row r="6" spans="1:133">
      <c r="A6" s="12"/>
      <c r="B6" s="25">
        <v>311</v>
      </c>
      <c r="C6" s="20" t="s">
        <v>3</v>
      </c>
      <c r="D6" s="47">
        <v>50178069</v>
      </c>
      <c r="E6" s="47">
        <v>25050324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75228393</v>
      </c>
      <c r="O6" s="48">
        <f t="shared" si="1"/>
        <v>354.79400945131442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1045580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1045580</v>
      </c>
      <c r="O7" s="48">
        <f t="shared" si="1"/>
        <v>4.9311902808040218</v>
      </c>
      <c r="P7" s="9"/>
    </row>
    <row r="8" spans="1:133">
      <c r="A8" s="12"/>
      <c r="B8" s="25">
        <v>312.3</v>
      </c>
      <c r="C8" s="20" t="s">
        <v>113</v>
      </c>
      <c r="D8" s="47">
        <v>0</v>
      </c>
      <c r="E8" s="47">
        <v>871290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871290</v>
      </c>
      <c r="O8" s="48">
        <f t="shared" si="1"/>
        <v>4.1091994680098471</v>
      </c>
      <c r="P8" s="9"/>
    </row>
    <row r="9" spans="1:133">
      <c r="A9" s="12"/>
      <c r="B9" s="25">
        <v>312.41000000000003</v>
      </c>
      <c r="C9" s="20" t="s">
        <v>114</v>
      </c>
      <c r="D9" s="47">
        <v>0</v>
      </c>
      <c r="E9" s="47">
        <v>4159105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4159105</v>
      </c>
      <c r="O9" s="48">
        <f t="shared" si="1"/>
        <v>19.615273965496101</v>
      </c>
      <c r="P9" s="9"/>
    </row>
    <row r="10" spans="1:133">
      <c r="A10" s="12"/>
      <c r="B10" s="25">
        <v>312.60000000000002</v>
      </c>
      <c r="C10" s="20" t="s">
        <v>12</v>
      </c>
      <c r="D10" s="47">
        <v>0</v>
      </c>
      <c r="E10" s="47">
        <v>0</v>
      </c>
      <c r="F10" s="47">
        <v>0</v>
      </c>
      <c r="G10" s="47">
        <v>22372948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22372948</v>
      </c>
      <c r="O10" s="48">
        <f t="shared" si="1"/>
        <v>105.51585123140629</v>
      </c>
      <c r="P10" s="9"/>
    </row>
    <row r="11" spans="1:133">
      <c r="A11" s="12"/>
      <c r="B11" s="25">
        <v>314.10000000000002</v>
      </c>
      <c r="C11" s="20" t="s">
        <v>13</v>
      </c>
      <c r="D11" s="47">
        <v>3948862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3948862</v>
      </c>
      <c r="O11" s="48">
        <f t="shared" si="1"/>
        <v>18.623720724034825</v>
      </c>
      <c r="P11" s="9"/>
    </row>
    <row r="12" spans="1:133">
      <c r="A12" s="12"/>
      <c r="B12" s="25">
        <v>315</v>
      </c>
      <c r="C12" s="20" t="s">
        <v>162</v>
      </c>
      <c r="D12" s="47">
        <v>5467609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5467609</v>
      </c>
      <c r="O12" s="48">
        <f t="shared" si="1"/>
        <v>25.786472924153674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SUM(D14:D20)</f>
        <v>11197</v>
      </c>
      <c r="E13" s="32">
        <f t="shared" si="3"/>
        <v>2815367</v>
      </c>
      <c r="F13" s="32">
        <f t="shared" si="3"/>
        <v>0</v>
      </c>
      <c r="G13" s="32">
        <f t="shared" si="3"/>
        <v>352218</v>
      </c>
      <c r="H13" s="32">
        <f t="shared" si="3"/>
        <v>0</v>
      </c>
      <c r="I13" s="32">
        <f t="shared" si="3"/>
        <v>1616573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6" si="4">SUM(D13:M13)</f>
        <v>4795355</v>
      </c>
      <c r="O13" s="46">
        <f t="shared" si="1"/>
        <v>22.615971966760046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2584676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2584676</v>
      </c>
      <c r="O14" s="48">
        <f t="shared" si="1"/>
        <v>12.189912938490997</v>
      </c>
      <c r="P14" s="9"/>
    </row>
    <row r="15" spans="1:133">
      <c r="A15" s="12"/>
      <c r="B15" s="25">
        <v>323.10000000000002</v>
      </c>
      <c r="C15" s="20" t="s">
        <v>163</v>
      </c>
      <c r="D15" s="47">
        <v>0</v>
      </c>
      <c r="E15" s="47">
        <v>7284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7284</v>
      </c>
      <c r="O15" s="48">
        <f t="shared" si="1"/>
        <v>3.4352981125668522E-2</v>
      </c>
      <c r="P15" s="9"/>
    </row>
    <row r="16" spans="1:133">
      <c r="A16" s="12"/>
      <c r="B16" s="25">
        <v>323.7</v>
      </c>
      <c r="C16" s="20" t="s">
        <v>17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1616573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1616573</v>
      </c>
      <c r="O16" s="48">
        <f t="shared" si="1"/>
        <v>7.6241216031391188</v>
      </c>
      <c r="P16" s="9"/>
    </row>
    <row r="17" spans="1:16">
      <c r="A17" s="12"/>
      <c r="B17" s="25">
        <v>324.20999999999998</v>
      </c>
      <c r="C17" s="20" t="s">
        <v>212</v>
      </c>
      <c r="D17" s="47">
        <v>0</v>
      </c>
      <c r="E17" s="47">
        <v>0</v>
      </c>
      <c r="F17" s="47">
        <v>0</v>
      </c>
      <c r="G17" s="47">
        <v>72611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72611</v>
      </c>
      <c r="O17" s="48">
        <f t="shared" si="1"/>
        <v>0.34244979578746804</v>
      </c>
      <c r="P17" s="9"/>
    </row>
    <row r="18" spans="1:16">
      <c r="A18" s="12"/>
      <c r="B18" s="25">
        <v>324.22000000000003</v>
      </c>
      <c r="C18" s="20" t="s">
        <v>213</v>
      </c>
      <c r="D18" s="47">
        <v>0</v>
      </c>
      <c r="E18" s="47">
        <v>0</v>
      </c>
      <c r="F18" s="47">
        <v>0</v>
      </c>
      <c r="G18" s="47">
        <v>279607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279607</v>
      </c>
      <c r="O18" s="48">
        <f t="shared" si="1"/>
        <v>1.3186894554646895</v>
      </c>
      <c r="P18" s="9"/>
    </row>
    <row r="19" spans="1:16">
      <c r="A19" s="12"/>
      <c r="B19" s="25">
        <v>325.2</v>
      </c>
      <c r="C19" s="20" t="s">
        <v>18</v>
      </c>
      <c r="D19" s="47">
        <v>11197</v>
      </c>
      <c r="E19" s="47">
        <v>111395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122592</v>
      </c>
      <c r="O19" s="48">
        <f t="shared" si="1"/>
        <v>0.57817142533744592</v>
      </c>
      <c r="P19" s="9"/>
    </row>
    <row r="20" spans="1:16">
      <c r="A20" s="12"/>
      <c r="B20" s="25">
        <v>329</v>
      </c>
      <c r="C20" s="20" t="s">
        <v>19</v>
      </c>
      <c r="D20" s="47">
        <v>0</v>
      </c>
      <c r="E20" s="47">
        <v>112012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112012</v>
      </c>
      <c r="O20" s="48">
        <f t="shared" si="1"/>
        <v>0.52827376741465992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SUM(D22:D46)</f>
        <v>23249658</v>
      </c>
      <c r="E21" s="32">
        <f t="shared" si="5"/>
        <v>6104547</v>
      </c>
      <c r="F21" s="32">
        <f t="shared" si="5"/>
        <v>0</v>
      </c>
      <c r="G21" s="32">
        <f t="shared" si="5"/>
        <v>1510488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5">
        <f t="shared" si="4"/>
        <v>30864693</v>
      </c>
      <c r="O21" s="46">
        <f t="shared" si="1"/>
        <v>145.56482922550157</v>
      </c>
      <c r="P21" s="10"/>
    </row>
    <row r="22" spans="1:16">
      <c r="A22" s="12"/>
      <c r="B22" s="25">
        <v>331.2</v>
      </c>
      <c r="C22" s="20" t="s">
        <v>20</v>
      </c>
      <c r="D22" s="47">
        <v>2494831</v>
      </c>
      <c r="E22" s="47">
        <v>269762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2764593</v>
      </c>
      <c r="O22" s="48">
        <f t="shared" si="1"/>
        <v>13.038441947989474</v>
      </c>
      <c r="P22" s="9"/>
    </row>
    <row r="23" spans="1:16">
      <c r="A23" s="12"/>
      <c r="B23" s="25">
        <v>331.5</v>
      </c>
      <c r="C23" s="20" t="s">
        <v>22</v>
      </c>
      <c r="D23" s="47">
        <v>0</v>
      </c>
      <c r="E23" s="47">
        <v>32400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32400</v>
      </c>
      <c r="O23" s="48">
        <f t="shared" si="1"/>
        <v>0.15280568210758652</v>
      </c>
      <c r="P23" s="9"/>
    </row>
    <row r="24" spans="1:16">
      <c r="A24" s="12"/>
      <c r="B24" s="25">
        <v>331.65</v>
      </c>
      <c r="C24" s="20" t="s">
        <v>25</v>
      </c>
      <c r="D24" s="47">
        <v>18824</v>
      </c>
      <c r="E24" s="47">
        <v>444599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463423</v>
      </c>
      <c r="O24" s="48">
        <f t="shared" si="1"/>
        <v>2.1856070252883972</v>
      </c>
      <c r="P24" s="9"/>
    </row>
    <row r="25" spans="1:16">
      <c r="A25" s="12"/>
      <c r="B25" s="25">
        <v>334.1</v>
      </c>
      <c r="C25" s="20" t="s">
        <v>143</v>
      </c>
      <c r="D25" s="47">
        <v>2977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2977</v>
      </c>
      <c r="O25" s="48">
        <f t="shared" si="1"/>
        <v>1.4040201099823613E-2</v>
      </c>
      <c r="P25" s="9"/>
    </row>
    <row r="26" spans="1:16">
      <c r="A26" s="12"/>
      <c r="B26" s="25">
        <v>334.2</v>
      </c>
      <c r="C26" s="20" t="s">
        <v>23</v>
      </c>
      <c r="D26" s="47">
        <v>220002</v>
      </c>
      <c r="E26" s="47">
        <v>6236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226238</v>
      </c>
      <c r="O26" s="48">
        <f t="shared" si="1"/>
        <v>1.066989256440005</v>
      </c>
      <c r="P26" s="9"/>
    </row>
    <row r="27" spans="1:16">
      <c r="A27" s="12"/>
      <c r="B27" s="25">
        <v>334.42</v>
      </c>
      <c r="C27" s="20" t="s">
        <v>247</v>
      </c>
      <c r="D27" s="47">
        <v>0</v>
      </c>
      <c r="E27" s="47">
        <v>0</v>
      </c>
      <c r="F27" s="47">
        <v>0</v>
      </c>
      <c r="G27" s="47">
        <v>1510488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4" si="6">SUM(D27:M27)</f>
        <v>1510488</v>
      </c>
      <c r="O27" s="48">
        <f t="shared" si="1"/>
        <v>7.1238008998556834</v>
      </c>
      <c r="P27" s="9"/>
    </row>
    <row r="28" spans="1:16">
      <c r="A28" s="12"/>
      <c r="B28" s="25">
        <v>334.49</v>
      </c>
      <c r="C28" s="20" t="s">
        <v>28</v>
      </c>
      <c r="D28" s="47">
        <v>0</v>
      </c>
      <c r="E28" s="47">
        <v>323675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323675</v>
      </c>
      <c r="O28" s="48">
        <f t="shared" si="1"/>
        <v>1.5265240480300328</v>
      </c>
      <c r="P28" s="9"/>
    </row>
    <row r="29" spans="1:16">
      <c r="A29" s="12"/>
      <c r="B29" s="25">
        <v>334.5</v>
      </c>
      <c r="C29" s="20" t="s">
        <v>144</v>
      </c>
      <c r="D29" s="47">
        <v>0</v>
      </c>
      <c r="E29" s="47">
        <v>5400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5400</v>
      </c>
      <c r="O29" s="48">
        <f t="shared" si="1"/>
        <v>2.5467613684597754E-2</v>
      </c>
      <c r="P29" s="9"/>
    </row>
    <row r="30" spans="1:16">
      <c r="A30" s="12"/>
      <c r="B30" s="25">
        <v>334.69</v>
      </c>
      <c r="C30" s="20" t="s">
        <v>29</v>
      </c>
      <c r="D30" s="47">
        <v>0</v>
      </c>
      <c r="E30" s="47">
        <v>33306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33306</v>
      </c>
      <c r="O30" s="48">
        <f t="shared" si="1"/>
        <v>0.15707858173689127</v>
      </c>
      <c r="P30" s="9"/>
    </row>
    <row r="31" spans="1:16">
      <c r="A31" s="12"/>
      <c r="B31" s="25">
        <v>334.7</v>
      </c>
      <c r="C31" s="20" t="s">
        <v>30</v>
      </c>
      <c r="D31" s="47">
        <v>785172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785172</v>
      </c>
      <c r="O31" s="48">
        <f t="shared" si="1"/>
        <v>3.7030476244375903</v>
      </c>
      <c r="P31" s="9"/>
    </row>
    <row r="32" spans="1:16">
      <c r="A32" s="12"/>
      <c r="B32" s="25">
        <v>334.81</v>
      </c>
      <c r="C32" s="20" t="s">
        <v>248</v>
      </c>
      <c r="D32" s="47">
        <v>24826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24826</v>
      </c>
      <c r="O32" s="48">
        <f t="shared" si="1"/>
        <v>0.11708499580255996</v>
      </c>
      <c r="P32" s="9"/>
    </row>
    <row r="33" spans="1:16">
      <c r="A33" s="12"/>
      <c r="B33" s="25">
        <v>334.82</v>
      </c>
      <c r="C33" s="20" t="s">
        <v>209</v>
      </c>
      <c r="D33" s="47">
        <v>0</v>
      </c>
      <c r="E33" s="47">
        <v>128274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128274</v>
      </c>
      <c r="O33" s="48">
        <f t="shared" si="1"/>
        <v>0.60496901440335038</v>
      </c>
      <c r="P33" s="9"/>
    </row>
    <row r="34" spans="1:16">
      <c r="A34" s="12"/>
      <c r="B34" s="25">
        <v>335.12</v>
      </c>
      <c r="C34" s="20" t="s">
        <v>164</v>
      </c>
      <c r="D34" s="47">
        <v>5585524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5585524</v>
      </c>
      <c r="O34" s="48">
        <f t="shared" si="1"/>
        <v>26.342586566305403</v>
      </c>
      <c r="P34" s="9"/>
    </row>
    <row r="35" spans="1:16">
      <c r="A35" s="12"/>
      <c r="B35" s="25">
        <v>335.13</v>
      </c>
      <c r="C35" s="20" t="s">
        <v>165</v>
      </c>
      <c r="D35" s="47">
        <v>33026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33026</v>
      </c>
      <c r="O35" s="48">
        <f t="shared" si="1"/>
        <v>0.15575803880509728</v>
      </c>
      <c r="P35" s="9"/>
    </row>
    <row r="36" spans="1:16">
      <c r="A36" s="12"/>
      <c r="B36" s="25">
        <v>335.14</v>
      </c>
      <c r="C36" s="20" t="s">
        <v>166</v>
      </c>
      <c r="D36" s="47">
        <v>0</v>
      </c>
      <c r="E36" s="47">
        <v>20001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20001</v>
      </c>
      <c r="O36" s="48">
        <f t="shared" si="1"/>
        <v>9.4329211352896236E-2</v>
      </c>
      <c r="P36" s="9"/>
    </row>
    <row r="37" spans="1:16">
      <c r="A37" s="12"/>
      <c r="B37" s="25">
        <v>335.15</v>
      </c>
      <c r="C37" s="20" t="s">
        <v>167</v>
      </c>
      <c r="D37" s="47">
        <v>48930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48930</v>
      </c>
      <c r="O37" s="48">
        <f t="shared" ref="O37:O68" si="7">(N37/O$110)</f>
        <v>0.23076487733099407</v>
      </c>
      <c r="P37" s="9"/>
    </row>
    <row r="38" spans="1:16">
      <c r="A38" s="12"/>
      <c r="B38" s="25">
        <v>335.16</v>
      </c>
      <c r="C38" s="20" t="s">
        <v>168</v>
      </c>
      <c r="D38" s="47">
        <v>223250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223250</v>
      </c>
      <c r="O38" s="48">
        <f t="shared" si="7"/>
        <v>1.0528971768678608</v>
      </c>
      <c r="P38" s="9"/>
    </row>
    <row r="39" spans="1:16">
      <c r="A39" s="12"/>
      <c r="B39" s="25">
        <v>335.18</v>
      </c>
      <c r="C39" s="20" t="s">
        <v>169</v>
      </c>
      <c r="D39" s="47">
        <v>11158388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11158388</v>
      </c>
      <c r="O39" s="48">
        <f t="shared" si="7"/>
        <v>52.625465727194694</v>
      </c>
      <c r="P39" s="9"/>
    </row>
    <row r="40" spans="1:16">
      <c r="A40" s="12"/>
      <c r="B40" s="25">
        <v>335.21</v>
      </c>
      <c r="C40" s="20" t="s">
        <v>38</v>
      </c>
      <c r="D40" s="47">
        <v>25401</v>
      </c>
      <c r="E40" s="47">
        <v>8467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33868</v>
      </c>
      <c r="O40" s="48">
        <f t="shared" si="7"/>
        <v>0.159729100049992</v>
      </c>
      <c r="P40" s="9"/>
    </row>
    <row r="41" spans="1:16">
      <c r="A41" s="12"/>
      <c r="B41" s="25">
        <v>335.22</v>
      </c>
      <c r="C41" s="20" t="s">
        <v>39</v>
      </c>
      <c r="D41" s="47">
        <v>0</v>
      </c>
      <c r="E41" s="47">
        <v>851556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851556</v>
      </c>
      <c r="O41" s="48">
        <f t="shared" si="7"/>
        <v>4.0161294886669117</v>
      </c>
      <c r="P41" s="9"/>
    </row>
    <row r="42" spans="1:16">
      <c r="A42" s="12"/>
      <c r="B42" s="25">
        <v>335.49</v>
      </c>
      <c r="C42" s="20" t="s">
        <v>40</v>
      </c>
      <c r="D42" s="47">
        <v>0</v>
      </c>
      <c r="E42" s="47">
        <v>3069860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3069860</v>
      </c>
      <c r="O42" s="48">
        <f t="shared" si="7"/>
        <v>14.478149730703567</v>
      </c>
      <c r="P42" s="9"/>
    </row>
    <row r="43" spans="1:16">
      <c r="A43" s="12"/>
      <c r="B43" s="25">
        <v>335.5</v>
      </c>
      <c r="C43" s="20" t="s">
        <v>41</v>
      </c>
      <c r="D43" s="47">
        <v>0</v>
      </c>
      <c r="E43" s="47">
        <v>908583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908583</v>
      </c>
      <c r="O43" s="48">
        <f t="shared" si="7"/>
        <v>4.2850816378505332</v>
      </c>
      <c r="P43" s="9"/>
    </row>
    <row r="44" spans="1:16">
      <c r="A44" s="12"/>
      <c r="B44" s="25">
        <v>335.7</v>
      </c>
      <c r="C44" s="20" t="s">
        <v>214</v>
      </c>
      <c r="D44" s="47">
        <v>0</v>
      </c>
      <c r="E44" s="47">
        <v>2428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2428</v>
      </c>
      <c r="O44" s="48">
        <f t="shared" si="7"/>
        <v>1.1450993708556175E-2</v>
      </c>
      <c r="P44" s="9"/>
    </row>
    <row r="45" spans="1:16">
      <c r="A45" s="12"/>
      <c r="B45" s="25">
        <v>337.2</v>
      </c>
      <c r="C45" s="20" t="s">
        <v>42</v>
      </c>
      <c r="D45" s="47">
        <v>783086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783086</v>
      </c>
      <c r="O45" s="48">
        <f t="shared" si="7"/>
        <v>3.6932095795957252</v>
      </c>
      <c r="P45" s="9"/>
    </row>
    <row r="46" spans="1:16">
      <c r="A46" s="12"/>
      <c r="B46" s="25">
        <v>339</v>
      </c>
      <c r="C46" s="20" t="s">
        <v>43</v>
      </c>
      <c r="D46" s="47">
        <v>1845421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1845421</v>
      </c>
      <c r="O46" s="48">
        <f t="shared" si="7"/>
        <v>8.7034202061933463</v>
      </c>
      <c r="P46" s="9"/>
    </row>
    <row r="47" spans="1:16" ht="15.75">
      <c r="A47" s="29" t="s">
        <v>48</v>
      </c>
      <c r="B47" s="30"/>
      <c r="C47" s="31"/>
      <c r="D47" s="32">
        <f t="shared" ref="D47:M47" si="8">SUM(D48:D84)</f>
        <v>11360986</v>
      </c>
      <c r="E47" s="32">
        <f t="shared" si="8"/>
        <v>4985461</v>
      </c>
      <c r="F47" s="32">
        <f t="shared" si="8"/>
        <v>0</v>
      </c>
      <c r="G47" s="32">
        <f t="shared" si="8"/>
        <v>0</v>
      </c>
      <c r="H47" s="32">
        <f t="shared" si="8"/>
        <v>0</v>
      </c>
      <c r="I47" s="32">
        <f t="shared" si="8"/>
        <v>19535538</v>
      </c>
      <c r="J47" s="32">
        <f t="shared" si="8"/>
        <v>0</v>
      </c>
      <c r="K47" s="32">
        <f t="shared" si="8"/>
        <v>0</v>
      </c>
      <c r="L47" s="32">
        <f t="shared" si="8"/>
        <v>0</v>
      </c>
      <c r="M47" s="32">
        <f t="shared" si="8"/>
        <v>382584</v>
      </c>
      <c r="N47" s="32">
        <f>SUM(D47:M47)</f>
        <v>36264569</v>
      </c>
      <c r="O47" s="46">
        <f t="shared" si="7"/>
        <v>171.03185809822952</v>
      </c>
      <c r="P47" s="10"/>
    </row>
    <row r="48" spans="1:16">
      <c r="A48" s="12"/>
      <c r="B48" s="25">
        <v>341.1</v>
      </c>
      <c r="C48" s="20" t="s">
        <v>171</v>
      </c>
      <c r="D48" s="47">
        <v>1125076</v>
      </c>
      <c r="E48" s="47">
        <v>114769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1239845</v>
      </c>
      <c r="O48" s="48">
        <f t="shared" si="7"/>
        <v>5.8473876831074261</v>
      </c>
      <c r="P48" s="9"/>
    </row>
    <row r="49" spans="1:16">
      <c r="A49" s="12"/>
      <c r="B49" s="25">
        <v>341.15</v>
      </c>
      <c r="C49" s="20" t="s">
        <v>172</v>
      </c>
      <c r="D49" s="47">
        <v>0</v>
      </c>
      <c r="E49" s="47">
        <v>365410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84" si="9">SUM(D49:M49)</f>
        <v>365410</v>
      </c>
      <c r="O49" s="48">
        <f t="shared" si="7"/>
        <v>1.7233556882386787</v>
      </c>
      <c r="P49" s="9"/>
    </row>
    <row r="50" spans="1:16">
      <c r="A50" s="12"/>
      <c r="B50" s="25">
        <v>341.16</v>
      </c>
      <c r="C50" s="20" t="s">
        <v>173</v>
      </c>
      <c r="D50" s="47">
        <v>0</v>
      </c>
      <c r="E50" s="47">
        <v>347140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347140</v>
      </c>
      <c r="O50" s="48">
        <f t="shared" si="7"/>
        <v>1.637190261939123</v>
      </c>
      <c r="P50" s="9"/>
    </row>
    <row r="51" spans="1:16">
      <c r="A51" s="12"/>
      <c r="B51" s="25">
        <v>341.51</v>
      </c>
      <c r="C51" s="20" t="s">
        <v>215</v>
      </c>
      <c r="D51" s="47">
        <v>46395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46395</v>
      </c>
      <c r="O51" s="48">
        <f t="shared" si="7"/>
        <v>0.21880924757350237</v>
      </c>
      <c r="P51" s="9"/>
    </row>
    <row r="52" spans="1:16">
      <c r="A52" s="12"/>
      <c r="B52" s="25">
        <v>341.52</v>
      </c>
      <c r="C52" s="20" t="s">
        <v>175</v>
      </c>
      <c r="D52" s="47">
        <v>357861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357861</v>
      </c>
      <c r="O52" s="48">
        <f t="shared" si="7"/>
        <v>1.6877529075525624</v>
      </c>
      <c r="P52" s="9"/>
    </row>
    <row r="53" spans="1:16">
      <c r="A53" s="12"/>
      <c r="B53" s="25">
        <v>341.8</v>
      </c>
      <c r="C53" s="20" t="s">
        <v>176</v>
      </c>
      <c r="D53" s="47">
        <v>2910879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2910879</v>
      </c>
      <c r="O53" s="48">
        <f t="shared" si="7"/>
        <v>13.728359602705227</v>
      </c>
      <c r="P53" s="9"/>
    </row>
    <row r="54" spans="1:16">
      <c r="A54" s="12"/>
      <c r="B54" s="25">
        <v>341.9</v>
      </c>
      <c r="C54" s="20" t="s">
        <v>177</v>
      </c>
      <c r="D54" s="47">
        <v>45900</v>
      </c>
      <c r="E54" s="47">
        <v>474739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520639</v>
      </c>
      <c r="O54" s="48">
        <f t="shared" si="7"/>
        <v>2.4554505409509795</v>
      </c>
      <c r="P54" s="9"/>
    </row>
    <row r="55" spans="1:16">
      <c r="A55" s="12"/>
      <c r="B55" s="25">
        <v>342.5</v>
      </c>
      <c r="C55" s="20" t="s">
        <v>57</v>
      </c>
      <c r="D55" s="47">
        <v>0</v>
      </c>
      <c r="E55" s="47">
        <v>9600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9600</v>
      </c>
      <c r="O55" s="48">
        <f t="shared" si="7"/>
        <v>4.527575766150712E-2</v>
      </c>
      <c r="P55" s="9"/>
    </row>
    <row r="56" spans="1:16">
      <c r="A56" s="12"/>
      <c r="B56" s="25">
        <v>342.6</v>
      </c>
      <c r="C56" s="20" t="s">
        <v>58</v>
      </c>
      <c r="D56" s="47">
        <v>3657863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3657863</v>
      </c>
      <c r="O56" s="48">
        <f t="shared" si="7"/>
        <v>17.251304036145147</v>
      </c>
      <c r="P56" s="9"/>
    </row>
    <row r="57" spans="1:16">
      <c r="A57" s="12"/>
      <c r="B57" s="25">
        <v>342.9</v>
      </c>
      <c r="C57" s="20" t="s">
        <v>59</v>
      </c>
      <c r="D57" s="47">
        <v>194700</v>
      </c>
      <c r="E57" s="47">
        <v>63675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258375</v>
      </c>
      <c r="O57" s="48">
        <f t="shared" si="7"/>
        <v>1.2185545714366564</v>
      </c>
      <c r="P57" s="9"/>
    </row>
    <row r="58" spans="1:16">
      <c r="A58" s="12"/>
      <c r="B58" s="25">
        <v>343.4</v>
      </c>
      <c r="C58" s="20" t="s">
        <v>60</v>
      </c>
      <c r="D58" s="47">
        <v>2964065</v>
      </c>
      <c r="E58" s="47">
        <v>0</v>
      </c>
      <c r="F58" s="47">
        <v>0</v>
      </c>
      <c r="G58" s="47">
        <v>0</v>
      </c>
      <c r="H58" s="47">
        <v>0</v>
      </c>
      <c r="I58" s="47">
        <v>19535538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22499603</v>
      </c>
      <c r="O58" s="48">
        <f t="shared" si="7"/>
        <v>106.11318467792901</v>
      </c>
      <c r="P58" s="9"/>
    </row>
    <row r="59" spans="1:16">
      <c r="A59" s="12"/>
      <c r="B59" s="25">
        <v>345.1</v>
      </c>
      <c r="C59" s="20" t="s">
        <v>146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382584</v>
      </c>
      <c r="N59" s="47">
        <f t="shared" si="9"/>
        <v>382584</v>
      </c>
      <c r="O59" s="48">
        <f t="shared" si="7"/>
        <v>1.8043521322052123</v>
      </c>
      <c r="P59" s="9"/>
    </row>
    <row r="60" spans="1:16">
      <c r="A60" s="12"/>
      <c r="B60" s="25">
        <v>346.4</v>
      </c>
      <c r="C60" s="20" t="s">
        <v>61</v>
      </c>
      <c r="D60" s="47">
        <v>23305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23305</v>
      </c>
      <c r="O60" s="48">
        <f t="shared" si="7"/>
        <v>0.10991161794806494</v>
      </c>
      <c r="P60" s="9"/>
    </row>
    <row r="61" spans="1:16">
      <c r="A61" s="12"/>
      <c r="B61" s="25">
        <v>347.1</v>
      </c>
      <c r="C61" s="20" t="s">
        <v>231</v>
      </c>
      <c r="D61" s="47">
        <v>0</v>
      </c>
      <c r="E61" s="47">
        <v>19869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19869</v>
      </c>
      <c r="O61" s="48">
        <f t="shared" si="7"/>
        <v>9.3706669685050509E-2</v>
      </c>
      <c r="P61" s="9"/>
    </row>
    <row r="62" spans="1:16">
      <c r="A62" s="12"/>
      <c r="B62" s="25">
        <v>348.11</v>
      </c>
      <c r="C62" s="20" t="s">
        <v>178</v>
      </c>
      <c r="D62" s="47">
        <v>0</v>
      </c>
      <c r="E62" s="47">
        <v>142368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>SUM(D62:M62)</f>
        <v>142368</v>
      </c>
      <c r="O62" s="48">
        <f t="shared" si="7"/>
        <v>0.67143948612015059</v>
      </c>
      <c r="P62" s="9"/>
    </row>
    <row r="63" spans="1:16">
      <c r="A63" s="12"/>
      <c r="B63" s="25">
        <v>348.12</v>
      </c>
      <c r="C63" s="20" t="s">
        <v>179</v>
      </c>
      <c r="D63" s="47">
        <v>0</v>
      </c>
      <c r="E63" s="47">
        <v>13441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77" si="10">SUM(D63:M63)</f>
        <v>13441</v>
      </c>
      <c r="O63" s="48">
        <f t="shared" si="7"/>
        <v>6.3390776950866368E-2</v>
      </c>
      <c r="P63" s="9"/>
    </row>
    <row r="64" spans="1:16">
      <c r="A64" s="12"/>
      <c r="B64" s="25">
        <v>348.13</v>
      </c>
      <c r="C64" s="20" t="s">
        <v>180</v>
      </c>
      <c r="D64" s="47">
        <v>0</v>
      </c>
      <c r="E64" s="47">
        <v>54754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54754</v>
      </c>
      <c r="O64" s="48">
        <f t="shared" si="7"/>
        <v>0.25823217031230838</v>
      </c>
      <c r="P64" s="9"/>
    </row>
    <row r="65" spans="1:16">
      <c r="A65" s="12"/>
      <c r="B65" s="25">
        <v>348.22</v>
      </c>
      <c r="C65" s="20" t="s">
        <v>181</v>
      </c>
      <c r="D65" s="47">
        <v>0</v>
      </c>
      <c r="E65" s="47">
        <v>35677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35677</v>
      </c>
      <c r="O65" s="48">
        <f t="shared" si="7"/>
        <v>0.16826075063433224</v>
      </c>
      <c r="P65" s="9"/>
    </row>
    <row r="66" spans="1:16">
      <c r="A66" s="12"/>
      <c r="B66" s="25">
        <v>348.23</v>
      </c>
      <c r="C66" s="20" t="s">
        <v>182</v>
      </c>
      <c r="D66" s="47">
        <v>0</v>
      </c>
      <c r="E66" s="47">
        <v>127801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127801</v>
      </c>
      <c r="O66" s="48">
        <f t="shared" si="7"/>
        <v>0.60273824009356991</v>
      </c>
      <c r="P66" s="9"/>
    </row>
    <row r="67" spans="1:16">
      <c r="A67" s="12"/>
      <c r="B67" s="25">
        <v>348.31</v>
      </c>
      <c r="C67" s="20" t="s">
        <v>183</v>
      </c>
      <c r="D67" s="47">
        <v>0</v>
      </c>
      <c r="E67" s="47">
        <v>758272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758272</v>
      </c>
      <c r="O67" s="48">
        <f t="shared" si="7"/>
        <v>3.5761811784902422</v>
      </c>
      <c r="P67" s="9"/>
    </row>
    <row r="68" spans="1:16">
      <c r="A68" s="12"/>
      <c r="B68" s="25">
        <v>348.32</v>
      </c>
      <c r="C68" s="20" t="s">
        <v>184</v>
      </c>
      <c r="D68" s="47">
        <v>0</v>
      </c>
      <c r="E68" s="47">
        <v>675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675</v>
      </c>
      <c r="O68" s="48">
        <f t="shared" si="7"/>
        <v>3.1834517105747192E-3</v>
      </c>
      <c r="P68" s="9"/>
    </row>
    <row r="69" spans="1:16">
      <c r="A69" s="12"/>
      <c r="B69" s="25">
        <v>348.41</v>
      </c>
      <c r="C69" s="20" t="s">
        <v>185</v>
      </c>
      <c r="D69" s="47">
        <v>0</v>
      </c>
      <c r="E69" s="47">
        <v>552757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552757</v>
      </c>
      <c r="O69" s="48">
        <f t="shared" ref="O69:O100" si="11">(N69/O$110)</f>
        <v>2.6069262476772592</v>
      </c>
      <c r="P69" s="9"/>
    </row>
    <row r="70" spans="1:16">
      <c r="A70" s="12"/>
      <c r="B70" s="25">
        <v>348.42</v>
      </c>
      <c r="C70" s="20" t="s">
        <v>186</v>
      </c>
      <c r="D70" s="47">
        <v>0</v>
      </c>
      <c r="E70" s="47">
        <v>197618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197618</v>
      </c>
      <c r="O70" s="48">
        <f t="shared" si="11"/>
        <v>0.93201090391163677</v>
      </c>
      <c r="P70" s="9"/>
    </row>
    <row r="71" spans="1:16">
      <c r="A71" s="12"/>
      <c r="B71" s="25">
        <v>348.48</v>
      </c>
      <c r="C71" s="20" t="s">
        <v>187</v>
      </c>
      <c r="D71" s="47">
        <v>0</v>
      </c>
      <c r="E71" s="47">
        <v>42433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42433</v>
      </c>
      <c r="O71" s="48">
        <f t="shared" si="11"/>
        <v>0.20012356508861787</v>
      </c>
      <c r="P71" s="9"/>
    </row>
    <row r="72" spans="1:16">
      <c r="A72" s="12"/>
      <c r="B72" s="25">
        <v>348.52</v>
      </c>
      <c r="C72" s="20" t="s">
        <v>188</v>
      </c>
      <c r="D72" s="47">
        <v>0</v>
      </c>
      <c r="E72" s="47">
        <v>231703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231703</v>
      </c>
      <c r="O72" s="48">
        <f t="shared" si="11"/>
        <v>1.0927634247337692</v>
      </c>
      <c r="P72" s="9"/>
    </row>
    <row r="73" spans="1:16">
      <c r="A73" s="12"/>
      <c r="B73" s="25">
        <v>348.53</v>
      </c>
      <c r="C73" s="20" t="s">
        <v>189</v>
      </c>
      <c r="D73" s="47">
        <v>0</v>
      </c>
      <c r="E73" s="47">
        <v>554798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554798</v>
      </c>
      <c r="O73" s="48">
        <f t="shared" si="11"/>
        <v>2.616552062405086</v>
      </c>
      <c r="P73" s="9"/>
    </row>
    <row r="74" spans="1:16">
      <c r="A74" s="12"/>
      <c r="B74" s="25">
        <v>348.61</v>
      </c>
      <c r="C74" s="20" t="s">
        <v>190</v>
      </c>
      <c r="D74" s="47">
        <v>0</v>
      </c>
      <c r="E74" s="47">
        <v>8190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8190</v>
      </c>
      <c r="O74" s="48">
        <f t="shared" si="11"/>
        <v>3.8625880754973259E-2</v>
      </c>
      <c r="P74" s="9"/>
    </row>
    <row r="75" spans="1:16">
      <c r="A75" s="12"/>
      <c r="B75" s="25">
        <v>348.62</v>
      </c>
      <c r="C75" s="20" t="s">
        <v>191</v>
      </c>
      <c r="D75" s="47">
        <v>0</v>
      </c>
      <c r="E75" s="47">
        <v>918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918</v>
      </c>
      <c r="O75" s="48">
        <f t="shared" si="11"/>
        <v>4.3294943263816176E-3</v>
      </c>
      <c r="P75" s="9"/>
    </row>
    <row r="76" spans="1:16">
      <c r="A76" s="12"/>
      <c r="B76" s="25">
        <v>348.71</v>
      </c>
      <c r="C76" s="20" t="s">
        <v>192</v>
      </c>
      <c r="D76" s="47">
        <v>0</v>
      </c>
      <c r="E76" s="47">
        <v>107014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107014</v>
      </c>
      <c r="O76" s="48">
        <f t="shared" si="11"/>
        <v>0.5047020760821378</v>
      </c>
      <c r="P76" s="9"/>
    </row>
    <row r="77" spans="1:16">
      <c r="A77" s="12"/>
      <c r="B77" s="25">
        <v>348.72</v>
      </c>
      <c r="C77" s="20" t="s">
        <v>193</v>
      </c>
      <c r="D77" s="47">
        <v>0</v>
      </c>
      <c r="E77" s="47">
        <v>4170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4170</v>
      </c>
      <c r="O77" s="48">
        <f t="shared" si="11"/>
        <v>1.9666657234217153E-2</v>
      </c>
      <c r="P77" s="9"/>
    </row>
    <row r="78" spans="1:16">
      <c r="A78" s="12"/>
      <c r="B78" s="25">
        <v>348.92099999999999</v>
      </c>
      <c r="C78" s="20" t="s">
        <v>194</v>
      </c>
      <c r="D78" s="47">
        <v>0</v>
      </c>
      <c r="E78" s="47">
        <v>46566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46566</v>
      </c>
      <c r="O78" s="48">
        <f t="shared" si="11"/>
        <v>0.21961572200684795</v>
      </c>
      <c r="P78" s="9"/>
    </row>
    <row r="79" spans="1:16">
      <c r="A79" s="12"/>
      <c r="B79" s="25">
        <v>348.92200000000003</v>
      </c>
      <c r="C79" s="20" t="s">
        <v>195</v>
      </c>
      <c r="D79" s="47">
        <v>0</v>
      </c>
      <c r="E79" s="47">
        <v>46566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46566</v>
      </c>
      <c r="O79" s="48">
        <f t="shared" si="11"/>
        <v>0.21961572200684795</v>
      </c>
      <c r="P79" s="9"/>
    </row>
    <row r="80" spans="1:16">
      <c r="A80" s="12"/>
      <c r="B80" s="25">
        <v>348.923</v>
      </c>
      <c r="C80" s="20" t="s">
        <v>196</v>
      </c>
      <c r="D80" s="47">
        <v>0</v>
      </c>
      <c r="E80" s="47">
        <v>46566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46566</v>
      </c>
      <c r="O80" s="48">
        <f t="shared" si="11"/>
        <v>0.21961572200684795</v>
      </c>
      <c r="P80" s="9"/>
    </row>
    <row r="81" spans="1:16">
      <c r="A81" s="12"/>
      <c r="B81" s="25">
        <v>348.92399999999998</v>
      </c>
      <c r="C81" s="20" t="s">
        <v>197</v>
      </c>
      <c r="D81" s="47">
        <v>0</v>
      </c>
      <c r="E81" s="47">
        <v>46350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46350</v>
      </c>
      <c r="O81" s="48">
        <f t="shared" si="11"/>
        <v>0.21859701745946405</v>
      </c>
      <c r="P81" s="9"/>
    </row>
    <row r="82" spans="1:16">
      <c r="A82" s="12"/>
      <c r="B82" s="25">
        <v>348.93</v>
      </c>
      <c r="C82" s="20" t="s">
        <v>198</v>
      </c>
      <c r="D82" s="47">
        <v>0</v>
      </c>
      <c r="E82" s="47">
        <v>540571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540571</v>
      </c>
      <c r="O82" s="48">
        <f t="shared" si="11"/>
        <v>2.5494543327956838</v>
      </c>
      <c r="P82" s="9"/>
    </row>
    <row r="83" spans="1:16">
      <c r="A83" s="12"/>
      <c r="B83" s="25">
        <v>348.93200000000002</v>
      </c>
      <c r="C83" s="20" t="s">
        <v>199</v>
      </c>
      <c r="D83" s="47">
        <v>33752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9"/>
        <v>33752</v>
      </c>
      <c r="O83" s="48">
        <f t="shared" si="11"/>
        <v>0.15918201797824877</v>
      </c>
      <c r="P83" s="9"/>
    </row>
    <row r="84" spans="1:16">
      <c r="A84" s="12"/>
      <c r="B84" s="25">
        <v>349</v>
      </c>
      <c r="C84" s="20" t="s">
        <v>1</v>
      </c>
      <c r="D84" s="47">
        <v>1190</v>
      </c>
      <c r="E84" s="47">
        <v>31051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9"/>
        <v>32241</v>
      </c>
      <c r="O84" s="48">
        <f t="shared" si="11"/>
        <v>0.1520558023713178</v>
      </c>
      <c r="P84" s="9"/>
    </row>
    <row r="85" spans="1:16" ht="15.75">
      <c r="A85" s="29" t="s">
        <v>49</v>
      </c>
      <c r="B85" s="30"/>
      <c r="C85" s="31"/>
      <c r="D85" s="32">
        <f t="shared" ref="D85:M85" si="12">SUM(D86:D97)</f>
        <v>59559</v>
      </c>
      <c r="E85" s="32">
        <f t="shared" si="12"/>
        <v>1155630</v>
      </c>
      <c r="F85" s="32">
        <f t="shared" si="12"/>
        <v>0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>SUM(D85:M85)</f>
        <v>1215189</v>
      </c>
      <c r="O85" s="46">
        <f t="shared" si="11"/>
        <v>5.7311044455134557</v>
      </c>
      <c r="P85" s="10"/>
    </row>
    <row r="86" spans="1:16">
      <c r="A86" s="13"/>
      <c r="B86" s="40">
        <v>351.1</v>
      </c>
      <c r="C86" s="21" t="s">
        <v>84</v>
      </c>
      <c r="D86" s="47">
        <v>3864</v>
      </c>
      <c r="E86" s="47">
        <v>152036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155900</v>
      </c>
      <c r="O86" s="48">
        <f t="shared" si="11"/>
        <v>0.73525943952384998</v>
      </c>
      <c r="P86" s="9"/>
    </row>
    <row r="87" spans="1:16">
      <c r="A87" s="13"/>
      <c r="B87" s="40">
        <v>351.2</v>
      </c>
      <c r="C87" s="21" t="s">
        <v>85</v>
      </c>
      <c r="D87" s="47">
        <v>0</v>
      </c>
      <c r="E87" s="47">
        <v>111800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ref="N87:N97" si="13">SUM(D87:M87)</f>
        <v>111800</v>
      </c>
      <c r="O87" s="48">
        <f t="shared" si="11"/>
        <v>0.52727392776630166</v>
      </c>
      <c r="P87" s="9"/>
    </row>
    <row r="88" spans="1:16">
      <c r="A88" s="13"/>
      <c r="B88" s="40">
        <v>351.3</v>
      </c>
      <c r="C88" s="21" t="s">
        <v>130</v>
      </c>
      <c r="D88" s="47">
        <v>5050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5050</v>
      </c>
      <c r="O88" s="48">
        <f t="shared" si="11"/>
        <v>2.3816935019855306E-2</v>
      </c>
      <c r="P88" s="9"/>
    </row>
    <row r="89" spans="1:16">
      <c r="A89" s="13"/>
      <c r="B89" s="40">
        <v>351.5</v>
      </c>
      <c r="C89" s="21" t="s">
        <v>147</v>
      </c>
      <c r="D89" s="47">
        <v>0</v>
      </c>
      <c r="E89" s="47">
        <v>383439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383439</v>
      </c>
      <c r="O89" s="48">
        <f t="shared" si="11"/>
        <v>1.8083845043719404</v>
      </c>
      <c r="P89" s="9"/>
    </row>
    <row r="90" spans="1:16">
      <c r="A90" s="13"/>
      <c r="B90" s="40">
        <v>351.7</v>
      </c>
      <c r="C90" s="21" t="s">
        <v>200</v>
      </c>
      <c r="D90" s="47">
        <v>0</v>
      </c>
      <c r="E90" s="47">
        <v>141261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141261</v>
      </c>
      <c r="O90" s="48">
        <f t="shared" si="11"/>
        <v>0.66621862531480802</v>
      </c>
      <c r="P90" s="9"/>
    </row>
    <row r="91" spans="1:16">
      <c r="A91" s="13"/>
      <c r="B91" s="40">
        <v>351.8</v>
      </c>
      <c r="C91" s="21" t="s">
        <v>201</v>
      </c>
      <c r="D91" s="47">
        <v>0</v>
      </c>
      <c r="E91" s="47">
        <v>151070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151070</v>
      </c>
      <c r="O91" s="48">
        <f t="shared" si="11"/>
        <v>0.71248007395040414</v>
      </c>
      <c r="P91" s="9"/>
    </row>
    <row r="92" spans="1:16">
      <c r="A92" s="13"/>
      <c r="B92" s="40">
        <v>351.9</v>
      </c>
      <c r="C92" s="21" t="s">
        <v>243</v>
      </c>
      <c r="D92" s="47">
        <v>0</v>
      </c>
      <c r="E92" s="47">
        <v>448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448</v>
      </c>
      <c r="O92" s="48">
        <f t="shared" si="11"/>
        <v>2.1128686908703322E-3</v>
      </c>
      <c r="P92" s="9"/>
    </row>
    <row r="93" spans="1:16">
      <c r="A93" s="13"/>
      <c r="B93" s="40">
        <v>352</v>
      </c>
      <c r="C93" s="21" t="s">
        <v>88</v>
      </c>
      <c r="D93" s="47">
        <v>0</v>
      </c>
      <c r="E93" s="47">
        <v>78934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78934</v>
      </c>
      <c r="O93" s="48">
        <f t="shared" si="11"/>
        <v>0.37227048492222947</v>
      </c>
      <c r="P93" s="9"/>
    </row>
    <row r="94" spans="1:16">
      <c r="A94" s="13"/>
      <c r="B94" s="40">
        <v>355</v>
      </c>
      <c r="C94" s="21" t="s">
        <v>132</v>
      </c>
      <c r="D94" s="47">
        <v>0</v>
      </c>
      <c r="E94" s="47">
        <v>9921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9921</v>
      </c>
      <c r="O94" s="48">
        <f t="shared" si="11"/>
        <v>4.6789665808313764E-2</v>
      </c>
      <c r="P94" s="9"/>
    </row>
    <row r="95" spans="1:16">
      <c r="A95" s="13"/>
      <c r="B95" s="40">
        <v>358.1</v>
      </c>
      <c r="C95" s="21" t="s">
        <v>244</v>
      </c>
      <c r="D95" s="47">
        <v>0</v>
      </c>
      <c r="E95" s="47">
        <v>64428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64428</v>
      </c>
      <c r="O95" s="48">
        <f t="shared" si="11"/>
        <v>0.30385692860578961</v>
      </c>
      <c r="P95" s="9"/>
    </row>
    <row r="96" spans="1:16">
      <c r="A96" s="13"/>
      <c r="B96" s="40">
        <v>358.2</v>
      </c>
      <c r="C96" s="21" t="s">
        <v>202</v>
      </c>
      <c r="D96" s="47">
        <v>0</v>
      </c>
      <c r="E96" s="47">
        <v>9697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9697</v>
      </c>
      <c r="O96" s="48">
        <f t="shared" si="11"/>
        <v>4.5733231462878596E-2</v>
      </c>
      <c r="P96" s="9"/>
    </row>
    <row r="97" spans="1:119">
      <c r="A97" s="13"/>
      <c r="B97" s="40">
        <v>359</v>
      </c>
      <c r="C97" s="21" t="s">
        <v>90</v>
      </c>
      <c r="D97" s="47">
        <v>50645</v>
      </c>
      <c r="E97" s="47">
        <v>52596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103241</v>
      </c>
      <c r="O97" s="48">
        <f t="shared" si="11"/>
        <v>0.48690776007621417</v>
      </c>
      <c r="P97" s="9"/>
    </row>
    <row r="98" spans="1:119" ht="15.75">
      <c r="A98" s="29" t="s">
        <v>4</v>
      </c>
      <c r="B98" s="30"/>
      <c r="C98" s="31"/>
      <c r="D98" s="32">
        <f t="shared" ref="D98:M98" si="14">SUM(D99:D105)</f>
        <v>2366204</v>
      </c>
      <c r="E98" s="32">
        <f t="shared" si="14"/>
        <v>1228512</v>
      </c>
      <c r="F98" s="32">
        <f t="shared" si="14"/>
        <v>173090</v>
      </c>
      <c r="G98" s="32">
        <f t="shared" si="14"/>
        <v>626467</v>
      </c>
      <c r="H98" s="32">
        <f t="shared" si="14"/>
        <v>0</v>
      </c>
      <c r="I98" s="32">
        <f t="shared" si="14"/>
        <v>893919</v>
      </c>
      <c r="J98" s="32">
        <f t="shared" si="14"/>
        <v>17972694</v>
      </c>
      <c r="K98" s="32">
        <f t="shared" si="14"/>
        <v>0</v>
      </c>
      <c r="L98" s="32">
        <f t="shared" si="14"/>
        <v>0</v>
      </c>
      <c r="M98" s="32">
        <f t="shared" si="14"/>
        <v>41819</v>
      </c>
      <c r="N98" s="32">
        <f>SUM(D98:M98)</f>
        <v>23302705</v>
      </c>
      <c r="O98" s="46">
        <f t="shared" si="11"/>
        <v>109.90079421224898</v>
      </c>
      <c r="P98" s="10"/>
    </row>
    <row r="99" spans="1:119">
      <c r="A99" s="12"/>
      <c r="B99" s="25">
        <v>361.1</v>
      </c>
      <c r="C99" s="20" t="s">
        <v>91</v>
      </c>
      <c r="D99" s="47">
        <v>643422</v>
      </c>
      <c r="E99" s="47">
        <v>471722</v>
      </c>
      <c r="F99" s="47">
        <v>173090</v>
      </c>
      <c r="G99" s="47">
        <v>469143</v>
      </c>
      <c r="H99" s="47">
        <v>0</v>
      </c>
      <c r="I99" s="47">
        <v>552355</v>
      </c>
      <c r="J99" s="47">
        <v>194185</v>
      </c>
      <c r="K99" s="47">
        <v>0</v>
      </c>
      <c r="L99" s="47">
        <v>0</v>
      </c>
      <c r="M99" s="47">
        <v>98057</v>
      </c>
      <c r="N99" s="47">
        <f>SUM(D99:M99)</f>
        <v>2601974</v>
      </c>
      <c r="O99" s="48">
        <f t="shared" si="11"/>
        <v>12.271494194327325</v>
      </c>
      <c r="P99" s="9"/>
    </row>
    <row r="100" spans="1:119">
      <c r="A100" s="12"/>
      <c r="B100" s="25">
        <v>361.3</v>
      </c>
      <c r="C100" s="20" t="s">
        <v>203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-56238</v>
      </c>
      <c r="N100" s="47">
        <f t="shared" ref="N100:N105" si="15">SUM(D100:M100)</f>
        <v>-56238</v>
      </c>
      <c r="O100" s="48">
        <f t="shared" si="11"/>
        <v>-0.26523104785081636</v>
      </c>
      <c r="P100" s="9"/>
    </row>
    <row r="101" spans="1:119">
      <c r="A101" s="12"/>
      <c r="B101" s="25">
        <v>362</v>
      </c>
      <c r="C101" s="20" t="s">
        <v>92</v>
      </c>
      <c r="D101" s="47">
        <v>215613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215613</v>
      </c>
      <c r="O101" s="48">
        <f t="shared" ref="O101:O108" si="16">(N101/O$110)</f>
        <v>1.0168793684031807</v>
      </c>
      <c r="P101" s="9"/>
    </row>
    <row r="102" spans="1:119">
      <c r="A102" s="12"/>
      <c r="B102" s="25">
        <v>364</v>
      </c>
      <c r="C102" s="20" t="s">
        <v>204</v>
      </c>
      <c r="D102" s="47">
        <v>37409</v>
      </c>
      <c r="E102" s="47">
        <v>25004</v>
      </c>
      <c r="F102" s="47">
        <v>0</v>
      </c>
      <c r="G102" s="47">
        <v>41244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103657</v>
      </c>
      <c r="O102" s="48">
        <f t="shared" si="16"/>
        <v>0.48886970957487952</v>
      </c>
      <c r="P102" s="9"/>
    </row>
    <row r="103" spans="1:119">
      <c r="A103" s="12"/>
      <c r="B103" s="25">
        <v>365</v>
      </c>
      <c r="C103" s="20" t="s">
        <v>205</v>
      </c>
      <c r="D103" s="47">
        <v>19563</v>
      </c>
      <c r="E103" s="47">
        <v>3464</v>
      </c>
      <c r="F103" s="47">
        <v>0</v>
      </c>
      <c r="G103" s="47">
        <v>0</v>
      </c>
      <c r="H103" s="47">
        <v>0</v>
      </c>
      <c r="I103" s="47">
        <v>337953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360980</v>
      </c>
      <c r="O103" s="48">
        <f t="shared" si="16"/>
        <v>1.7024628125677956</v>
      </c>
      <c r="P103" s="9"/>
    </row>
    <row r="104" spans="1:119">
      <c r="A104" s="12"/>
      <c r="B104" s="25">
        <v>366</v>
      </c>
      <c r="C104" s="20" t="s">
        <v>95</v>
      </c>
      <c r="D104" s="47">
        <v>13223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13223</v>
      </c>
      <c r="O104" s="48">
        <f t="shared" si="16"/>
        <v>6.2362639953969644E-2</v>
      </c>
      <c r="P104" s="9"/>
    </row>
    <row r="105" spans="1:119">
      <c r="A105" s="12"/>
      <c r="B105" s="25">
        <v>369.9</v>
      </c>
      <c r="C105" s="20" t="s">
        <v>96</v>
      </c>
      <c r="D105" s="47">
        <v>1436974</v>
      </c>
      <c r="E105" s="47">
        <v>728322</v>
      </c>
      <c r="F105" s="47">
        <v>0</v>
      </c>
      <c r="G105" s="47">
        <v>116080</v>
      </c>
      <c r="H105" s="47">
        <v>0</v>
      </c>
      <c r="I105" s="47">
        <v>3611</v>
      </c>
      <c r="J105" s="47">
        <v>17778509</v>
      </c>
      <c r="K105" s="47">
        <v>0</v>
      </c>
      <c r="L105" s="47">
        <v>0</v>
      </c>
      <c r="M105" s="47">
        <v>0</v>
      </c>
      <c r="N105" s="47">
        <f t="shared" si="15"/>
        <v>20063496</v>
      </c>
      <c r="O105" s="48">
        <f t="shared" si="16"/>
        <v>94.62395653527264</v>
      </c>
      <c r="P105" s="9"/>
    </row>
    <row r="106" spans="1:119" ht="15.75">
      <c r="A106" s="29" t="s">
        <v>50</v>
      </c>
      <c r="B106" s="30"/>
      <c r="C106" s="31"/>
      <c r="D106" s="32">
        <f t="shared" ref="D106:M106" si="17">SUM(D107:D107)</f>
        <v>17706459</v>
      </c>
      <c r="E106" s="32">
        <f t="shared" si="17"/>
        <v>2553348</v>
      </c>
      <c r="F106" s="32">
        <f t="shared" si="17"/>
        <v>1461975</v>
      </c>
      <c r="G106" s="32">
        <f t="shared" si="17"/>
        <v>1691121</v>
      </c>
      <c r="H106" s="32">
        <f t="shared" si="17"/>
        <v>0</v>
      </c>
      <c r="I106" s="32">
        <f t="shared" si="17"/>
        <v>130230</v>
      </c>
      <c r="J106" s="32">
        <f t="shared" si="17"/>
        <v>0</v>
      </c>
      <c r="K106" s="32">
        <f t="shared" si="17"/>
        <v>0</v>
      </c>
      <c r="L106" s="32">
        <f t="shared" si="17"/>
        <v>0</v>
      </c>
      <c r="M106" s="32">
        <f t="shared" si="17"/>
        <v>0</v>
      </c>
      <c r="N106" s="32">
        <f>SUM(D106:M106)</f>
        <v>23543133</v>
      </c>
      <c r="O106" s="46">
        <f t="shared" si="16"/>
        <v>111.0347066979824</v>
      </c>
      <c r="P106" s="9"/>
    </row>
    <row r="107" spans="1:119" ht="15.75" thickBot="1">
      <c r="A107" s="12"/>
      <c r="B107" s="25">
        <v>381</v>
      </c>
      <c r="C107" s="20" t="s">
        <v>97</v>
      </c>
      <c r="D107" s="47">
        <v>17706459</v>
      </c>
      <c r="E107" s="47">
        <v>2553348</v>
      </c>
      <c r="F107" s="47">
        <v>1461975</v>
      </c>
      <c r="G107" s="47">
        <v>1691121</v>
      </c>
      <c r="H107" s="47">
        <v>0</v>
      </c>
      <c r="I107" s="47">
        <v>130230</v>
      </c>
      <c r="J107" s="47">
        <v>0</v>
      </c>
      <c r="K107" s="47">
        <v>0</v>
      </c>
      <c r="L107" s="47">
        <v>0</v>
      </c>
      <c r="M107" s="47">
        <v>0</v>
      </c>
      <c r="N107" s="47">
        <f>SUM(D107:M107)</f>
        <v>23543133</v>
      </c>
      <c r="O107" s="48">
        <f t="shared" si="16"/>
        <v>111.0347066979824</v>
      </c>
      <c r="P107" s="9"/>
    </row>
    <row r="108" spans="1:119" ht="16.5" thickBot="1">
      <c r="A108" s="14" t="s">
        <v>65</v>
      </c>
      <c r="B108" s="23"/>
      <c r="C108" s="22"/>
      <c r="D108" s="15">
        <f t="shared" ref="D108:M108" si="18">SUM(D5,D13,D21,D47,D85,D98,D106)</f>
        <v>114348603</v>
      </c>
      <c r="E108" s="15">
        <f t="shared" si="18"/>
        <v>49969164</v>
      </c>
      <c r="F108" s="15">
        <f t="shared" si="18"/>
        <v>1635065</v>
      </c>
      <c r="G108" s="15">
        <f t="shared" si="18"/>
        <v>26553242</v>
      </c>
      <c r="H108" s="15">
        <f t="shared" si="18"/>
        <v>0</v>
      </c>
      <c r="I108" s="15">
        <f t="shared" si="18"/>
        <v>22176260</v>
      </c>
      <c r="J108" s="15">
        <f t="shared" si="18"/>
        <v>17972694</v>
      </c>
      <c r="K108" s="15">
        <f t="shared" si="18"/>
        <v>0</v>
      </c>
      <c r="L108" s="15">
        <f t="shared" si="18"/>
        <v>0</v>
      </c>
      <c r="M108" s="15">
        <f t="shared" si="18"/>
        <v>424403</v>
      </c>
      <c r="N108" s="15">
        <f>SUM(D108:M108)</f>
        <v>233079431</v>
      </c>
      <c r="O108" s="38">
        <f t="shared" si="16"/>
        <v>1099.2549826914551</v>
      </c>
      <c r="P108" s="6"/>
      <c r="Q108" s="2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</row>
    <row r="109" spans="1:119">
      <c r="A109" s="16"/>
      <c r="B109" s="18"/>
      <c r="C109" s="18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9"/>
    </row>
    <row r="110" spans="1:119">
      <c r="A110" s="41"/>
      <c r="B110" s="42"/>
      <c r="C110" s="42"/>
      <c r="D110" s="43"/>
      <c r="E110" s="43"/>
      <c r="F110" s="43"/>
      <c r="G110" s="43"/>
      <c r="H110" s="43"/>
      <c r="I110" s="43"/>
      <c r="J110" s="43"/>
      <c r="K110" s="43"/>
      <c r="L110" s="49" t="s">
        <v>249</v>
      </c>
      <c r="M110" s="49"/>
      <c r="N110" s="49"/>
      <c r="O110" s="44">
        <v>212034</v>
      </c>
    </row>
    <row r="111" spans="1:119">
      <c r="A111" s="50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2"/>
    </row>
    <row r="112" spans="1:119" ht="15.75" customHeight="1" thickBot="1">
      <c r="A112" s="53" t="s">
        <v>134</v>
      </c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5"/>
    </row>
  </sheetData>
  <mergeCells count="10">
    <mergeCell ref="L110:N110"/>
    <mergeCell ref="A111:O111"/>
    <mergeCell ref="A112:O11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242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104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70"/>
      <c r="M3" s="36"/>
      <c r="N3" s="37"/>
      <c r="O3" s="71" t="s">
        <v>109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10</v>
      </c>
      <c r="N4" s="35" t="s">
        <v>46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56245539</v>
      </c>
      <c r="E5" s="27">
        <f t="shared" si="0"/>
        <v>29116092</v>
      </c>
      <c r="F5" s="27">
        <f t="shared" si="0"/>
        <v>0</v>
      </c>
      <c r="G5" s="27">
        <f t="shared" si="0"/>
        <v>18194835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103556466</v>
      </c>
      <c r="O5" s="33">
        <f t="shared" ref="O5:O36" si="1">(N5/O$106)</f>
        <v>496.55700099257251</v>
      </c>
      <c r="P5" s="6"/>
    </row>
    <row r="6" spans="1:133">
      <c r="A6" s="12"/>
      <c r="B6" s="25">
        <v>311</v>
      </c>
      <c r="C6" s="20" t="s">
        <v>3</v>
      </c>
      <c r="D6" s="47">
        <v>46965457</v>
      </c>
      <c r="E6" s="47">
        <v>23460649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70426106</v>
      </c>
      <c r="O6" s="48">
        <f t="shared" si="1"/>
        <v>337.69572618425406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603897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603897</v>
      </c>
      <c r="O7" s="48">
        <f t="shared" si="1"/>
        <v>2.8957079631165819</v>
      </c>
      <c r="P7" s="9"/>
    </row>
    <row r="8" spans="1:133">
      <c r="A8" s="12"/>
      <c r="B8" s="25">
        <v>312.3</v>
      </c>
      <c r="C8" s="20" t="s">
        <v>113</v>
      </c>
      <c r="D8" s="47">
        <v>0</v>
      </c>
      <c r="E8" s="47">
        <v>874458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874458</v>
      </c>
      <c r="O8" s="48">
        <f t="shared" si="1"/>
        <v>4.1930577466206982</v>
      </c>
      <c r="P8" s="9"/>
    </row>
    <row r="9" spans="1:133">
      <c r="A9" s="12"/>
      <c r="B9" s="25">
        <v>312.41000000000003</v>
      </c>
      <c r="C9" s="20" t="s">
        <v>114</v>
      </c>
      <c r="D9" s="47">
        <v>0</v>
      </c>
      <c r="E9" s="47">
        <v>4171416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4171416</v>
      </c>
      <c r="O9" s="48">
        <f t="shared" si="1"/>
        <v>20.002090635773847</v>
      </c>
      <c r="P9" s="9"/>
    </row>
    <row r="10" spans="1:133">
      <c r="A10" s="12"/>
      <c r="B10" s="25">
        <v>312.60000000000002</v>
      </c>
      <c r="C10" s="20" t="s">
        <v>12</v>
      </c>
      <c r="D10" s="47">
        <v>0</v>
      </c>
      <c r="E10" s="47">
        <v>0</v>
      </c>
      <c r="F10" s="47">
        <v>0</v>
      </c>
      <c r="G10" s="47">
        <v>18194835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18194835</v>
      </c>
      <c r="O10" s="48">
        <f t="shared" si="1"/>
        <v>87.244892087710795</v>
      </c>
      <c r="P10" s="9"/>
    </row>
    <row r="11" spans="1:133">
      <c r="A11" s="12"/>
      <c r="B11" s="25">
        <v>314.10000000000002</v>
      </c>
      <c r="C11" s="20" t="s">
        <v>13</v>
      </c>
      <c r="D11" s="47">
        <v>3772645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3772645</v>
      </c>
      <c r="O11" s="48">
        <f t="shared" si="1"/>
        <v>18.089969263818094</v>
      </c>
      <c r="P11" s="9"/>
    </row>
    <row r="12" spans="1:133">
      <c r="A12" s="12"/>
      <c r="B12" s="25">
        <v>315</v>
      </c>
      <c r="C12" s="20" t="s">
        <v>162</v>
      </c>
      <c r="D12" s="47">
        <v>5507437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5507437</v>
      </c>
      <c r="O12" s="48">
        <f t="shared" si="1"/>
        <v>26.408359666073679</v>
      </c>
      <c r="P12" s="9"/>
    </row>
    <row r="13" spans="1:133">
      <c r="A13" s="12"/>
      <c r="B13" s="25">
        <v>319</v>
      </c>
      <c r="C13" s="20" t="s">
        <v>15</v>
      </c>
      <c r="D13" s="47">
        <v>0</v>
      </c>
      <c r="E13" s="47">
        <v>5672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5672</v>
      </c>
      <c r="O13" s="48">
        <f t="shared" si="1"/>
        <v>2.7197445204724068E-2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11211</v>
      </c>
      <c r="E14" s="32">
        <f t="shared" si="3"/>
        <v>2828402</v>
      </c>
      <c r="F14" s="32">
        <f t="shared" si="3"/>
        <v>0</v>
      </c>
      <c r="G14" s="32">
        <f t="shared" si="3"/>
        <v>68581</v>
      </c>
      <c r="H14" s="32">
        <f t="shared" si="3"/>
        <v>0</v>
      </c>
      <c r="I14" s="32">
        <f t="shared" si="3"/>
        <v>1384586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6" si="4">SUM(D14:M14)</f>
        <v>4292780</v>
      </c>
      <c r="O14" s="46">
        <f t="shared" si="1"/>
        <v>20.584035406547141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2614320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2614320</v>
      </c>
      <c r="O15" s="48">
        <f t="shared" si="1"/>
        <v>12.535758982301521</v>
      </c>
      <c r="P15" s="9"/>
    </row>
    <row r="16" spans="1:133">
      <c r="A16" s="12"/>
      <c r="B16" s="25">
        <v>323.10000000000002</v>
      </c>
      <c r="C16" s="20" t="s">
        <v>163</v>
      </c>
      <c r="D16" s="47">
        <v>0</v>
      </c>
      <c r="E16" s="47">
        <v>7369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7369</v>
      </c>
      <c r="O16" s="48">
        <f t="shared" si="1"/>
        <v>3.5334621599719972E-2</v>
      </c>
      <c r="P16" s="9"/>
    </row>
    <row r="17" spans="1:16">
      <c r="A17" s="12"/>
      <c r="B17" s="25">
        <v>323.7</v>
      </c>
      <c r="C17" s="20" t="s">
        <v>17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1384586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1384586</v>
      </c>
      <c r="O17" s="48">
        <f t="shared" si="1"/>
        <v>6.6391399623110159</v>
      </c>
      <c r="P17" s="9"/>
    </row>
    <row r="18" spans="1:16">
      <c r="A18" s="12"/>
      <c r="B18" s="25">
        <v>324.20999999999998</v>
      </c>
      <c r="C18" s="20" t="s">
        <v>212</v>
      </c>
      <c r="D18" s="47">
        <v>0</v>
      </c>
      <c r="E18" s="47">
        <v>0</v>
      </c>
      <c r="F18" s="47">
        <v>0</v>
      </c>
      <c r="G18" s="47">
        <v>68581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68581</v>
      </c>
      <c r="O18" s="48">
        <f t="shared" si="1"/>
        <v>0.32884837616099816</v>
      </c>
      <c r="P18" s="9"/>
    </row>
    <row r="19" spans="1:16">
      <c r="A19" s="12"/>
      <c r="B19" s="25">
        <v>325.2</v>
      </c>
      <c r="C19" s="20" t="s">
        <v>18</v>
      </c>
      <c r="D19" s="47">
        <v>11211</v>
      </c>
      <c r="E19" s="47">
        <v>91435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102646</v>
      </c>
      <c r="O19" s="48">
        <f t="shared" si="1"/>
        <v>0.49219128358323466</v>
      </c>
      <c r="P19" s="9"/>
    </row>
    <row r="20" spans="1:16">
      <c r="A20" s="12"/>
      <c r="B20" s="25">
        <v>329</v>
      </c>
      <c r="C20" s="20" t="s">
        <v>19</v>
      </c>
      <c r="D20" s="47">
        <v>0</v>
      </c>
      <c r="E20" s="47">
        <v>115278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115278</v>
      </c>
      <c r="O20" s="48">
        <f t="shared" si="1"/>
        <v>0.55276218059065252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SUM(D22:D43)</f>
        <v>19586855</v>
      </c>
      <c r="E21" s="32">
        <f t="shared" si="5"/>
        <v>6370990</v>
      </c>
      <c r="F21" s="32">
        <f t="shared" si="5"/>
        <v>0</v>
      </c>
      <c r="G21" s="32">
        <f t="shared" si="5"/>
        <v>367075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5">
        <f t="shared" si="4"/>
        <v>26324920</v>
      </c>
      <c r="O21" s="46">
        <f t="shared" si="1"/>
        <v>126.22894379738095</v>
      </c>
      <c r="P21" s="10"/>
    </row>
    <row r="22" spans="1:16">
      <c r="A22" s="12"/>
      <c r="B22" s="25">
        <v>331.2</v>
      </c>
      <c r="C22" s="20" t="s">
        <v>20</v>
      </c>
      <c r="D22" s="47">
        <v>449904</v>
      </c>
      <c r="E22" s="47">
        <v>20349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470253</v>
      </c>
      <c r="O22" s="48">
        <f t="shared" si="1"/>
        <v>2.254880148070717</v>
      </c>
      <c r="P22" s="9"/>
    </row>
    <row r="23" spans="1:16">
      <c r="A23" s="12"/>
      <c r="B23" s="25">
        <v>331.62</v>
      </c>
      <c r="C23" s="20" t="s">
        <v>24</v>
      </c>
      <c r="D23" s="47">
        <v>0</v>
      </c>
      <c r="E23" s="47">
        <v>25597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25597</v>
      </c>
      <c r="O23" s="48">
        <f t="shared" si="1"/>
        <v>0.12273854106229232</v>
      </c>
      <c r="P23" s="9"/>
    </row>
    <row r="24" spans="1:16">
      <c r="A24" s="12"/>
      <c r="B24" s="25">
        <v>331.65</v>
      </c>
      <c r="C24" s="20" t="s">
        <v>25</v>
      </c>
      <c r="D24" s="47">
        <v>16874</v>
      </c>
      <c r="E24" s="47">
        <v>562794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579668</v>
      </c>
      <c r="O24" s="48">
        <f t="shared" si="1"/>
        <v>2.7795290315465428</v>
      </c>
      <c r="P24" s="9"/>
    </row>
    <row r="25" spans="1:16">
      <c r="A25" s="12"/>
      <c r="B25" s="25">
        <v>334.1</v>
      </c>
      <c r="C25" s="20" t="s">
        <v>143</v>
      </c>
      <c r="D25" s="47">
        <v>34981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34981</v>
      </c>
      <c r="O25" s="48">
        <f t="shared" si="1"/>
        <v>0.16773516056178644</v>
      </c>
      <c r="P25" s="9"/>
    </row>
    <row r="26" spans="1:16">
      <c r="A26" s="12"/>
      <c r="B26" s="25">
        <v>334.2</v>
      </c>
      <c r="C26" s="20" t="s">
        <v>23</v>
      </c>
      <c r="D26" s="47">
        <v>175000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175000</v>
      </c>
      <c r="O26" s="48">
        <f t="shared" si="1"/>
        <v>0.83913133124589423</v>
      </c>
      <c r="P26" s="9"/>
    </row>
    <row r="27" spans="1:16">
      <c r="A27" s="12"/>
      <c r="B27" s="25">
        <v>334.49</v>
      </c>
      <c r="C27" s="20" t="s">
        <v>28</v>
      </c>
      <c r="D27" s="47">
        <v>0</v>
      </c>
      <c r="E27" s="47">
        <v>308529</v>
      </c>
      <c r="F27" s="47">
        <v>0</v>
      </c>
      <c r="G27" s="47">
        <v>367075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1" si="6">SUM(D27:M27)</f>
        <v>675604</v>
      </c>
      <c r="O27" s="48">
        <f t="shared" si="1"/>
        <v>3.2395456223717209</v>
      </c>
      <c r="P27" s="9"/>
    </row>
    <row r="28" spans="1:16">
      <c r="A28" s="12"/>
      <c r="B28" s="25">
        <v>334.69</v>
      </c>
      <c r="C28" s="20" t="s">
        <v>29</v>
      </c>
      <c r="D28" s="47">
        <v>0</v>
      </c>
      <c r="E28" s="47">
        <v>30702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30702</v>
      </c>
      <c r="O28" s="48">
        <f t="shared" si="1"/>
        <v>0.1472172007537797</v>
      </c>
      <c r="P28" s="9"/>
    </row>
    <row r="29" spans="1:16">
      <c r="A29" s="12"/>
      <c r="B29" s="25">
        <v>334.7</v>
      </c>
      <c r="C29" s="20" t="s">
        <v>30</v>
      </c>
      <c r="D29" s="47">
        <v>432078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432078</v>
      </c>
      <c r="O29" s="48">
        <f t="shared" si="1"/>
        <v>2.0718296419546487</v>
      </c>
      <c r="P29" s="9"/>
    </row>
    <row r="30" spans="1:16">
      <c r="A30" s="12"/>
      <c r="B30" s="25">
        <v>334.82</v>
      </c>
      <c r="C30" s="20" t="s">
        <v>209</v>
      </c>
      <c r="D30" s="47">
        <v>0</v>
      </c>
      <c r="E30" s="47">
        <v>178078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178078</v>
      </c>
      <c r="O30" s="48">
        <f t="shared" si="1"/>
        <v>0.85389045260346486</v>
      </c>
      <c r="P30" s="9"/>
    </row>
    <row r="31" spans="1:16">
      <c r="A31" s="12"/>
      <c r="B31" s="25">
        <v>335.12</v>
      </c>
      <c r="C31" s="20" t="s">
        <v>164</v>
      </c>
      <c r="D31" s="47">
        <v>5291671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5291671</v>
      </c>
      <c r="O31" s="48">
        <f t="shared" si="1"/>
        <v>25.373753889973099</v>
      </c>
      <c r="P31" s="9"/>
    </row>
    <row r="32" spans="1:16">
      <c r="A32" s="12"/>
      <c r="B32" s="25">
        <v>335.13</v>
      </c>
      <c r="C32" s="20" t="s">
        <v>165</v>
      </c>
      <c r="D32" s="47">
        <v>32240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32240</v>
      </c>
      <c r="O32" s="48">
        <f t="shared" si="1"/>
        <v>0.15459196639638645</v>
      </c>
      <c r="P32" s="9"/>
    </row>
    <row r="33" spans="1:16">
      <c r="A33" s="12"/>
      <c r="B33" s="25">
        <v>335.14</v>
      </c>
      <c r="C33" s="20" t="s">
        <v>166</v>
      </c>
      <c r="D33" s="47">
        <v>0</v>
      </c>
      <c r="E33" s="47">
        <v>24449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24449</v>
      </c>
      <c r="O33" s="48">
        <f t="shared" si="1"/>
        <v>0.11723383952931925</v>
      </c>
      <c r="P33" s="9"/>
    </row>
    <row r="34" spans="1:16">
      <c r="A34" s="12"/>
      <c r="B34" s="25">
        <v>335.15</v>
      </c>
      <c r="C34" s="20" t="s">
        <v>167</v>
      </c>
      <c r="D34" s="47">
        <v>49081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49081</v>
      </c>
      <c r="O34" s="48">
        <f t="shared" si="1"/>
        <v>0.23534517067931277</v>
      </c>
      <c r="P34" s="9"/>
    </row>
    <row r="35" spans="1:16">
      <c r="A35" s="12"/>
      <c r="B35" s="25">
        <v>335.16</v>
      </c>
      <c r="C35" s="20" t="s">
        <v>168</v>
      </c>
      <c r="D35" s="47">
        <v>223250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223250</v>
      </c>
      <c r="O35" s="48">
        <f t="shared" si="1"/>
        <v>1.0704918268608337</v>
      </c>
      <c r="P35" s="9"/>
    </row>
    <row r="36" spans="1:16">
      <c r="A36" s="12"/>
      <c r="B36" s="25">
        <v>335.18</v>
      </c>
      <c r="C36" s="20" t="s">
        <v>169</v>
      </c>
      <c r="D36" s="47">
        <v>10553444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10553444</v>
      </c>
      <c r="O36" s="48">
        <f t="shared" si="1"/>
        <v>50.604145788279972</v>
      </c>
      <c r="P36" s="9"/>
    </row>
    <row r="37" spans="1:16">
      <c r="A37" s="12"/>
      <c r="B37" s="25">
        <v>335.21</v>
      </c>
      <c r="C37" s="20" t="s">
        <v>38</v>
      </c>
      <c r="D37" s="47">
        <v>19338</v>
      </c>
      <c r="E37" s="47">
        <v>6446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25784</v>
      </c>
      <c r="O37" s="48">
        <f t="shared" ref="O37:O68" si="7">(N37/O$106)</f>
        <v>0.12363521282768078</v>
      </c>
      <c r="P37" s="9"/>
    </row>
    <row r="38" spans="1:16">
      <c r="A38" s="12"/>
      <c r="B38" s="25">
        <v>335.22</v>
      </c>
      <c r="C38" s="20" t="s">
        <v>39</v>
      </c>
      <c r="D38" s="47">
        <v>0</v>
      </c>
      <c r="E38" s="47">
        <v>835385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835385</v>
      </c>
      <c r="O38" s="48">
        <f t="shared" si="7"/>
        <v>4.0057012980162936</v>
      </c>
      <c r="P38" s="9"/>
    </row>
    <row r="39" spans="1:16">
      <c r="A39" s="12"/>
      <c r="B39" s="25">
        <v>335.49</v>
      </c>
      <c r="C39" s="20" t="s">
        <v>40</v>
      </c>
      <c r="D39" s="47">
        <v>0</v>
      </c>
      <c r="E39" s="47">
        <v>3074460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3074460</v>
      </c>
      <c r="O39" s="48">
        <f t="shared" si="7"/>
        <v>14.742146929498583</v>
      </c>
      <c r="P39" s="9"/>
    </row>
    <row r="40" spans="1:16">
      <c r="A40" s="12"/>
      <c r="B40" s="25">
        <v>335.5</v>
      </c>
      <c r="C40" s="20" t="s">
        <v>41</v>
      </c>
      <c r="D40" s="47">
        <v>0</v>
      </c>
      <c r="E40" s="47">
        <v>1301738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1301738</v>
      </c>
      <c r="O40" s="48">
        <f t="shared" si="7"/>
        <v>6.2418808049906733</v>
      </c>
      <c r="P40" s="9"/>
    </row>
    <row r="41" spans="1:16">
      <c r="A41" s="12"/>
      <c r="B41" s="25">
        <v>335.7</v>
      </c>
      <c r="C41" s="20" t="s">
        <v>214</v>
      </c>
      <c r="D41" s="47">
        <v>0</v>
      </c>
      <c r="E41" s="47">
        <v>2463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2463</v>
      </c>
      <c r="O41" s="48">
        <f t="shared" si="7"/>
        <v>1.1810174107763643E-2</v>
      </c>
      <c r="P41" s="9"/>
    </row>
    <row r="42" spans="1:16">
      <c r="A42" s="12"/>
      <c r="B42" s="25">
        <v>337.2</v>
      </c>
      <c r="C42" s="20" t="s">
        <v>42</v>
      </c>
      <c r="D42" s="47">
        <v>450000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450000</v>
      </c>
      <c r="O42" s="48">
        <f t="shared" si="7"/>
        <v>2.1577662803465851</v>
      </c>
      <c r="P42" s="9"/>
    </row>
    <row r="43" spans="1:16">
      <c r="A43" s="12"/>
      <c r="B43" s="25">
        <v>339</v>
      </c>
      <c r="C43" s="20" t="s">
        <v>43</v>
      </c>
      <c r="D43" s="47">
        <v>1858994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1858994</v>
      </c>
      <c r="O43" s="48">
        <f t="shared" si="7"/>
        <v>8.9139434857035997</v>
      </c>
      <c r="P43" s="9"/>
    </row>
    <row r="44" spans="1:16" ht="15.75">
      <c r="A44" s="29" t="s">
        <v>48</v>
      </c>
      <c r="B44" s="30"/>
      <c r="C44" s="31"/>
      <c r="D44" s="32">
        <f t="shared" ref="D44:M44" si="8">SUM(D45:D81)</f>
        <v>14885145</v>
      </c>
      <c r="E44" s="32">
        <f t="shared" si="8"/>
        <v>4866183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17898544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1757321</v>
      </c>
      <c r="N44" s="32">
        <f>SUM(D44:M44)</f>
        <v>39407193</v>
      </c>
      <c r="O44" s="46">
        <f t="shared" si="7"/>
        <v>188.9589161300222</v>
      </c>
      <c r="P44" s="10"/>
    </row>
    <row r="45" spans="1:16">
      <c r="A45" s="12"/>
      <c r="B45" s="25">
        <v>341.1</v>
      </c>
      <c r="C45" s="20" t="s">
        <v>171</v>
      </c>
      <c r="D45" s="47">
        <v>1106062</v>
      </c>
      <c r="E45" s="47">
        <v>115722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1221784</v>
      </c>
      <c r="O45" s="48">
        <f t="shared" si="7"/>
        <v>5.8584984823710498</v>
      </c>
      <c r="P45" s="9"/>
    </row>
    <row r="46" spans="1:16">
      <c r="A46" s="12"/>
      <c r="B46" s="25">
        <v>341.15</v>
      </c>
      <c r="C46" s="20" t="s">
        <v>172</v>
      </c>
      <c r="D46" s="47">
        <v>0</v>
      </c>
      <c r="E46" s="47">
        <v>374148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81" si="9">SUM(D46:M46)</f>
        <v>374148</v>
      </c>
      <c r="O46" s="48">
        <f t="shared" si="7"/>
        <v>1.7940531961313648</v>
      </c>
      <c r="P46" s="9"/>
    </row>
    <row r="47" spans="1:16">
      <c r="A47" s="12"/>
      <c r="B47" s="25">
        <v>341.16</v>
      </c>
      <c r="C47" s="20" t="s">
        <v>173</v>
      </c>
      <c r="D47" s="47">
        <v>0</v>
      </c>
      <c r="E47" s="47">
        <v>355441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355441</v>
      </c>
      <c r="O47" s="48">
        <f t="shared" si="7"/>
        <v>1.7043524543392681</v>
      </c>
      <c r="P47" s="9"/>
    </row>
    <row r="48" spans="1:16">
      <c r="A48" s="12"/>
      <c r="B48" s="25">
        <v>341.51</v>
      </c>
      <c r="C48" s="20" t="s">
        <v>215</v>
      </c>
      <c r="D48" s="47">
        <v>46286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46286</v>
      </c>
      <c r="O48" s="48">
        <f t="shared" si="7"/>
        <v>0.2219430445602712</v>
      </c>
      <c r="P48" s="9"/>
    </row>
    <row r="49" spans="1:16">
      <c r="A49" s="12"/>
      <c r="B49" s="25">
        <v>341.52</v>
      </c>
      <c r="C49" s="20" t="s">
        <v>175</v>
      </c>
      <c r="D49" s="47">
        <v>353671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353671</v>
      </c>
      <c r="O49" s="48">
        <f t="shared" si="7"/>
        <v>1.6958652403032382</v>
      </c>
      <c r="P49" s="9"/>
    </row>
    <row r="50" spans="1:16">
      <c r="A50" s="12"/>
      <c r="B50" s="25">
        <v>341.8</v>
      </c>
      <c r="C50" s="20" t="s">
        <v>176</v>
      </c>
      <c r="D50" s="47">
        <v>8121360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8121360</v>
      </c>
      <c r="O50" s="48">
        <f t="shared" si="7"/>
        <v>38.942215019012316</v>
      </c>
      <c r="P50" s="9"/>
    </row>
    <row r="51" spans="1:16">
      <c r="A51" s="12"/>
      <c r="B51" s="25">
        <v>341.9</v>
      </c>
      <c r="C51" s="20" t="s">
        <v>177</v>
      </c>
      <c r="D51" s="47">
        <v>46810</v>
      </c>
      <c r="E51" s="47">
        <v>321875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368685</v>
      </c>
      <c r="O51" s="48">
        <f t="shared" si="7"/>
        <v>1.7678579134879573</v>
      </c>
      <c r="P51" s="9"/>
    </row>
    <row r="52" spans="1:16">
      <c r="A52" s="12"/>
      <c r="B52" s="25">
        <v>342.5</v>
      </c>
      <c r="C52" s="20" t="s">
        <v>57</v>
      </c>
      <c r="D52" s="47">
        <v>0</v>
      </c>
      <c r="E52" s="47">
        <v>10250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10250</v>
      </c>
      <c r="O52" s="48">
        <f t="shared" si="7"/>
        <v>4.914912083011666E-2</v>
      </c>
      <c r="P52" s="9"/>
    </row>
    <row r="53" spans="1:16">
      <c r="A53" s="12"/>
      <c r="B53" s="25">
        <v>342.6</v>
      </c>
      <c r="C53" s="20" t="s">
        <v>58</v>
      </c>
      <c r="D53" s="47">
        <v>4131058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4131058</v>
      </c>
      <c r="O53" s="48">
        <f t="shared" si="7"/>
        <v>19.808572565680009</v>
      </c>
      <c r="P53" s="9"/>
    </row>
    <row r="54" spans="1:16">
      <c r="A54" s="12"/>
      <c r="B54" s="25">
        <v>342.9</v>
      </c>
      <c r="C54" s="20" t="s">
        <v>59</v>
      </c>
      <c r="D54" s="47">
        <v>251353</v>
      </c>
      <c r="E54" s="47">
        <v>67775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319128</v>
      </c>
      <c r="O54" s="48">
        <f t="shared" si="7"/>
        <v>1.5302303055876556</v>
      </c>
      <c r="P54" s="9"/>
    </row>
    <row r="55" spans="1:16">
      <c r="A55" s="12"/>
      <c r="B55" s="25">
        <v>343.4</v>
      </c>
      <c r="C55" s="20" t="s">
        <v>60</v>
      </c>
      <c r="D55" s="47">
        <v>756923</v>
      </c>
      <c r="E55" s="47">
        <v>0</v>
      </c>
      <c r="F55" s="47">
        <v>0</v>
      </c>
      <c r="G55" s="47">
        <v>0</v>
      </c>
      <c r="H55" s="47">
        <v>0</v>
      </c>
      <c r="I55" s="47">
        <v>17898544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18655467</v>
      </c>
      <c r="O55" s="48">
        <f t="shared" si="7"/>
        <v>89.453639192707712</v>
      </c>
      <c r="P55" s="9"/>
    </row>
    <row r="56" spans="1:16">
      <c r="A56" s="12"/>
      <c r="B56" s="25">
        <v>345.1</v>
      </c>
      <c r="C56" s="20" t="s">
        <v>146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1757321</v>
      </c>
      <c r="N56" s="47">
        <f t="shared" si="9"/>
        <v>1757321</v>
      </c>
      <c r="O56" s="48">
        <f t="shared" si="7"/>
        <v>8.4264177723220914</v>
      </c>
      <c r="P56" s="9"/>
    </row>
    <row r="57" spans="1:16">
      <c r="A57" s="12"/>
      <c r="B57" s="25">
        <v>346.4</v>
      </c>
      <c r="C57" s="20" t="s">
        <v>61</v>
      </c>
      <c r="D57" s="47">
        <v>36969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36969</v>
      </c>
      <c r="O57" s="48">
        <f t="shared" si="7"/>
        <v>0.17726769248473981</v>
      </c>
      <c r="P57" s="9"/>
    </row>
    <row r="58" spans="1:16">
      <c r="A58" s="12"/>
      <c r="B58" s="25">
        <v>347.1</v>
      </c>
      <c r="C58" s="20" t="s">
        <v>231</v>
      </c>
      <c r="D58" s="47">
        <v>0</v>
      </c>
      <c r="E58" s="47">
        <v>17771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17771</v>
      </c>
      <c r="O58" s="48">
        <f t="shared" si="7"/>
        <v>8.521258792897593E-2</v>
      </c>
      <c r="P58" s="9"/>
    </row>
    <row r="59" spans="1:16">
      <c r="A59" s="12"/>
      <c r="B59" s="25">
        <v>348.11</v>
      </c>
      <c r="C59" s="20" t="s">
        <v>178</v>
      </c>
      <c r="D59" s="47">
        <v>0</v>
      </c>
      <c r="E59" s="47">
        <v>124562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>SUM(D59:M59)</f>
        <v>124562</v>
      </c>
      <c r="O59" s="48">
        <f t="shared" si="7"/>
        <v>0.59727929647229183</v>
      </c>
      <c r="P59" s="9"/>
    </row>
    <row r="60" spans="1:16">
      <c r="A60" s="12"/>
      <c r="B60" s="25">
        <v>348.12</v>
      </c>
      <c r="C60" s="20" t="s">
        <v>179</v>
      </c>
      <c r="D60" s="47">
        <v>0</v>
      </c>
      <c r="E60" s="47">
        <v>14673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ref="N60:N74" si="10">SUM(D60:M60)</f>
        <v>14673</v>
      </c>
      <c r="O60" s="48">
        <f t="shared" si="7"/>
        <v>7.0357565847834327E-2</v>
      </c>
      <c r="P60" s="9"/>
    </row>
    <row r="61" spans="1:16">
      <c r="A61" s="12"/>
      <c r="B61" s="25">
        <v>348.13</v>
      </c>
      <c r="C61" s="20" t="s">
        <v>180</v>
      </c>
      <c r="D61" s="47">
        <v>0</v>
      </c>
      <c r="E61" s="47">
        <v>63528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63528</v>
      </c>
      <c r="O61" s="48">
        <f t="shared" si="7"/>
        <v>0.30461905835079528</v>
      </c>
      <c r="P61" s="9"/>
    </row>
    <row r="62" spans="1:16">
      <c r="A62" s="12"/>
      <c r="B62" s="25">
        <v>348.22</v>
      </c>
      <c r="C62" s="20" t="s">
        <v>181</v>
      </c>
      <c r="D62" s="47">
        <v>0</v>
      </c>
      <c r="E62" s="47">
        <v>39465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39465</v>
      </c>
      <c r="O62" s="48">
        <f t="shared" si="7"/>
        <v>0.18923610278639552</v>
      </c>
      <c r="P62" s="9"/>
    </row>
    <row r="63" spans="1:16">
      <c r="A63" s="12"/>
      <c r="B63" s="25">
        <v>348.23</v>
      </c>
      <c r="C63" s="20" t="s">
        <v>182</v>
      </c>
      <c r="D63" s="47">
        <v>0</v>
      </c>
      <c r="E63" s="47">
        <v>129958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129958</v>
      </c>
      <c r="O63" s="48">
        <f t="shared" si="7"/>
        <v>0.62315331169173671</v>
      </c>
      <c r="P63" s="9"/>
    </row>
    <row r="64" spans="1:16">
      <c r="A64" s="12"/>
      <c r="B64" s="25">
        <v>348.31</v>
      </c>
      <c r="C64" s="20" t="s">
        <v>183</v>
      </c>
      <c r="D64" s="47">
        <v>0</v>
      </c>
      <c r="E64" s="47">
        <v>613975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613975</v>
      </c>
      <c r="O64" s="48">
        <f t="shared" si="7"/>
        <v>2.9440323377239883</v>
      </c>
      <c r="P64" s="9"/>
    </row>
    <row r="65" spans="1:16">
      <c r="A65" s="12"/>
      <c r="B65" s="25">
        <v>348.32</v>
      </c>
      <c r="C65" s="20" t="s">
        <v>184</v>
      </c>
      <c r="D65" s="47">
        <v>0</v>
      </c>
      <c r="E65" s="47">
        <v>478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478</v>
      </c>
      <c r="O65" s="48">
        <f t="shared" si="7"/>
        <v>2.2920272933459281E-3</v>
      </c>
      <c r="P65" s="9"/>
    </row>
    <row r="66" spans="1:16">
      <c r="A66" s="12"/>
      <c r="B66" s="25">
        <v>348.41</v>
      </c>
      <c r="C66" s="20" t="s">
        <v>185</v>
      </c>
      <c r="D66" s="47">
        <v>0</v>
      </c>
      <c r="E66" s="47">
        <v>483295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483295</v>
      </c>
      <c r="O66" s="48">
        <f t="shared" si="7"/>
        <v>2.3174170099113396</v>
      </c>
      <c r="P66" s="9"/>
    </row>
    <row r="67" spans="1:16">
      <c r="A67" s="12"/>
      <c r="B67" s="25">
        <v>348.42</v>
      </c>
      <c r="C67" s="20" t="s">
        <v>186</v>
      </c>
      <c r="D67" s="47">
        <v>0</v>
      </c>
      <c r="E67" s="47">
        <v>277128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277128</v>
      </c>
      <c r="O67" s="48">
        <f t="shared" si="7"/>
        <v>1.328838786088641</v>
      </c>
      <c r="P67" s="9"/>
    </row>
    <row r="68" spans="1:16">
      <c r="A68" s="12"/>
      <c r="B68" s="25">
        <v>348.48</v>
      </c>
      <c r="C68" s="20" t="s">
        <v>187</v>
      </c>
      <c r="D68" s="47">
        <v>0</v>
      </c>
      <c r="E68" s="47">
        <v>31228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31228</v>
      </c>
      <c r="O68" s="48">
        <f t="shared" si="7"/>
        <v>0.14973938978369591</v>
      </c>
      <c r="P68" s="9"/>
    </row>
    <row r="69" spans="1:16">
      <c r="A69" s="12"/>
      <c r="B69" s="25">
        <v>348.52</v>
      </c>
      <c r="C69" s="20" t="s">
        <v>188</v>
      </c>
      <c r="D69" s="47">
        <v>0</v>
      </c>
      <c r="E69" s="47">
        <v>233719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233719</v>
      </c>
      <c r="O69" s="48">
        <f t="shared" ref="O69:O100" si="11">(N69/O$106)</f>
        <v>1.1206910606140523</v>
      </c>
      <c r="P69" s="9"/>
    </row>
    <row r="70" spans="1:16">
      <c r="A70" s="12"/>
      <c r="B70" s="25">
        <v>348.53</v>
      </c>
      <c r="C70" s="20" t="s">
        <v>189</v>
      </c>
      <c r="D70" s="47">
        <v>0</v>
      </c>
      <c r="E70" s="47">
        <v>616648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616648</v>
      </c>
      <c r="O70" s="48">
        <f t="shared" si="11"/>
        <v>2.9568494694292466</v>
      </c>
      <c r="P70" s="9"/>
    </row>
    <row r="71" spans="1:16">
      <c r="A71" s="12"/>
      <c r="B71" s="25">
        <v>348.61</v>
      </c>
      <c r="C71" s="20" t="s">
        <v>190</v>
      </c>
      <c r="D71" s="47">
        <v>0</v>
      </c>
      <c r="E71" s="47">
        <v>8385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8385</v>
      </c>
      <c r="O71" s="48">
        <f t="shared" si="11"/>
        <v>4.0206378357124706E-2</v>
      </c>
      <c r="P71" s="9"/>
    </row>
    <row r="72" spans="1:16">
      <c r="A72" s="12"/>
      <c r="B72" s="25">
        <v>348.62</v>
      </c>
      <c r="C72" s="20" t="s">
        <v>191</v>
      </c>
      <c r="D72" s="47">
        <v>0</v>
      </c>
      <c r="E72" s="47">
        <v>520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520</v>
      </c>
      <c r="O72" s="48">
        <f t="shared" si="11"/>
        <v>2.4934188128449431E-3</v>
      </c>
      <c r="P72" s="9"/>
    </row>
    <row r="73" spans="1:16">
      <c r="A73" s="12"/>
      <c r="B73" s="25">
        <v>348.71</v>
      </c>
      <c r="C73" s="20" t="s">
        <v>192</v>
      </c>
      <c r="D73" s="47">
        <v>0</v>
      </c>
      <c r="E73" s="47">
        <v>100906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100906</v>
      </c>
      <c r="O73" s="48">
        <f t="shared" si="11"/>
        <v>0.48384792063256116</v>
      </c>
      <c r="P73" s="9"/>
    </row>
    <row r="74" spans="1:16">
      <c r="A74" s="12"/>
      <c r="B74" s="25">
        <v>348.72</v>
      </c>
      <c r="C74" s="20" t="s">
        <v>193</v>
      </c>
      <c r="D74" s="47">
        <v>0</v>
      </c>
      <c r="E74" s="47">
        <v>2670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2670</v>
      </c>
      <c r="O74" s="48">
        <f t="shared" si="11"/>
        <v>1.2802746596723072E-2</v>
      </c>
      <c r="P74" s="9"/>
    </row>
    <row r="75" spans="1:16">
      <c r="A75" s="12"/>
      <c r="B75" s="25">
        <v>348.92099999999999</v>
      </c>
      <c r="C75" s="20" t="s">
        <v>194</v>
      </c>
      <c r="D75" s="47">
        <v>0</v>
      </c>
      <c r="E75" s="47">
        <v>54127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54127</v>
      </c>
      <c r="O75" s="48">
        <f t="shared" si="11"/>
        <v>0.25954092323626582</v>
      </c>
      <c r="P75" s="9"/>
    </row>
    <row r="76" spans="1:16">
      <c r="A76" s="12"/>
      <c r="B76" s="25">
        <v>348.92200000000003</v>
      </c>
      <c r="C76" s="20" t="s">
        <v>195</v>
      </c>
      <c r="D76" s="47">
        <v>0</v>
      </c>
      <c r="E76" s="47">
        <v>54127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54127</v>
      </c>
      <c r="O76" s="48">
        <f t="shared" si="11"/>
        <v>0.25954092323626582</v>
      </c>
      <c r="P76" s="9"/>
    </row>
    <row r="77" spans="1:16">
      <c r="A77" s="12"/>
      <c r="B77" s="25">
        <v>348.923</v>
      </c>
      <c r="C77" s="20" t="s">
        <v>196</v>
      </c>
      <c r="D77" s="47">
        <v>0</v>
      </c>
      <c r="E77" s="47">
        <v>54127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54127</v>
      </c>
      <c r="O77" s="48">
        <f t="shared" si="11"/>
        <v>0.25954092323626582</v>
      </c>
      <c r="P77" s="9"/>
    </row>
    <row r="78" spans="1:16">
      <c r="A78" s="12"/>
      <c r="B78" s="25">
        <v>348.92399999999998</v>
      </c>
      <c r="C78" s="20" t="s">
        <v>197</v>
      </c>
      <c r="D78" s="47">
        <v>0</v>
      </c>
      <c r="E78" s="47">
        <v>54127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54127</v>
      </c>
      <c r="O78" s="48">
        <f t="shared" si="11"/>
        <v>0.25954092323626582</v>
      </c>
      <c r="P78" s="9"/>
    </row>
    <row r="79" spans="1:16">
      <c r="A79" s="12"/>
      <c r="B79" s="25">
        <v>348.93</v>
      </c>
      <c r="C79" s="20" t="s">
        <v>198</v>
      </c>
      <c r="D79" s="47">
        <v>0</v>
      </c>
      <c r="E79" s="47">
        <v>617243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617243</v>
      </c>
      <c r="O79" s="48">
        <f t="shared" si="11"/>
        <v>2.9597025159554828</v>
      </c>
      <c r="P79" s="9"/>
    </row>
    <row r="80" spans="1:16">
      <c r="A80" s="12"/>
      <c r="B80" s="25">
        <v>348.93200000000002</v>
      </c>
      <c r="C80" s="20" t="s">
        <v>199</v>
      </c>
      <c r="D80" s="47">
        <v>33435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33435</v>
      </c>
      <c r="O80" s="48">
        <f t="shared" si="11"/>
        <v>0.16032203462975128</v>
      </c>
      <c r="P80" s="9"/>
    </row>
    <row r="81" spans="1:16">
      <c r="A81" s="12"/>
      <c r="B81" s="25">
        <v>349</v>
      </c>
      <c r="C81" s="20" t="s">
        <v>1</v>
      </c>
      <c r="D81" s="47">
        <v>1218</v>
      </c>
      <c r="E81" s="47">
        <v>28312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29530</v>
      </c>
      <c r="O81" s="48">
        <f t="shared" si="11"/>
        <v>0.14159741835252146</v>
      </c>
      <c r="P81" s="9"/>
    </row>
    <row r="82" spans="1:16" ht="15.75">
      <c r="A82" s="29" t="s">
        <v>49</v>
      </c>
      <c r="B82" s="30"/>
      <c r="C82" s="31"/>
      <c r="D82" s="32">
        <f t="shared" ref="D82:M82" si="12">SUM(D83:D94)</f>
        <v>58873</v>
      </c>
      <c r="E82" s="32">
        <f t="shared" si="12"/>
        <v>1109237</v>
      </c>
      <c r="F82" s="32">
        <f t="shared" si="12"/>
        <v>0</v>
      </c>
      <c r="G82" s="32">
        <f t="shared" si="12"/>
        <v>0</v>
      </c>
      <c r="H82" s="32">
        <f t="shared" si="12"/>
        <v>0</v>
      </c>
      <c r="I82" s="32">
        <f t="shared" si="12"/>
        <v>0</v>
      </c>
      <c r="J82" s="32">
        <f t="shared" si="12"/>
        <v>0</v>
      </c>
      <c r="K82" s="32">
        <f t="shared" si="12"/>
        <v>0</v>
      </c>
      <c r="L82" s="32">
        <f t="shared" si="12"/>
        <v>0</v>
      </c>
      <c r="M82" s="32">
        <f t="shared" si="12"/>
        <v>0</v>
      </c>
      <c r="N82" s="32">
        <f>SUM(D82:M82)</f>
        <v>1168110</v>
      </c>
      <c r="O82" s="46">
        <f t="shared" si="11"/>
        <v>5.6011297105236659</v>
      </c>
      <c r="P82" s="10"/>
    </row>
    <row r="83" spans="1:16">
      <c r="A83" s="13"/>
      <c r="B83" s="40">
        <v>351.1</v>
      </c>
      <c r="C83" s="21" t="s">
        <v>84</v>
      </c>
      <c r="D83" s="47">
        <v>949</v>
      </c>
      <c r="E83" s="47">
        <v>43615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44564</v>
      </c>
      <c r="O83" s="48">
        <f t="shared" si="11"/>
        <v>0.21368599226081161</v>
      </c>
      <c r="P83" s="9"/>
    </row>
    <row r="84" spans="1:16">
      <c r="A84" s="13"/>
      <c r="B84" s="40">
        <v>351.2</v>
      </c>
      <c r="C84" s="21" t="s">
        <v>85</v>
      </c>
      <c r="D84" s="47">
        <v>0</v>
      </c>
      <c r="E84" s="47">
        <v>96417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ref="N84:N94" si="13">SUM(D84:M84)</f>
        <v>96417</v>
      </c>
      <c r="O84" s="48">
        <f t="shared" si="11"/>
        <v>0.46232300322705933</v>
      </c>
      <c r="P84" s="9"/>
    </row>
    <row r="85" spans="1:16">
      <c r="A85" s="13"/>
      <c r="B85" s="40">
        <v>351.3</v>
      </c>
      <c r="C85" s="21" t="s">
        <v>130</v>
      </c>
      <c r="D85" s="47">
        <v>2350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2350</v>
      </c>
      <c r="O85" s="48">
        <f t="shared" si="11"/>
        <v>1.1268335019587723E-2</v>
      </c>
      <c r="P85" s="9"/>
    </row>
    <row r="86" spans="1:16">
      <c r="A86" s="13"/>
      <c r="B86" s="40">
        <v>351.5</v>
      </c>
      <c r="C86" s="21" t="s">
        <v>147</v>
      </c>
      <c r="D86" s="47">
        <v>0</v>
      </c>
      <c r="E86" s="47">
        <v>439760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439760</v>
      </c>
      <c r="O86" s="48">
        <f t="shared" si="11"/>
        <v>2.1086651098782538</v>
      </c>
      <c r="P86" s="9"/>
    </row>
    <row r="87" spans="1:16">
      <c r="A87" s="13"/>
      <c r="B87" s="40">
        <v>351.7</v>
      </c>
      <c r="C87" s="21" t="s">
        <v>200</v>
      </c>
      <c r="D87" s="47">
        <v>0</v>
      </c>
      <c r="E87" s="47">
        <v>159718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159718</v>
      </c>
      <c r="O87" s="48">
        <f t="shared" si="11"/>
        <v>0.76585358836532424</v>
      </c>
      <c r="P87" s="9"/>
    </row>
    <row r="88" spans="1:16">
      <c r="A88" s="13"/>
      <c r="B88" s="40">
        <v>351.8</v>
      </c>
      <c r="C88" s="21" t="s">
        <v>201</v>
      </c>
      <c r="D88" s="47">
        <v>0</v>
      </c>
      <c r="E88" s="47">
        <v>153795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153795</v>
      </c>
      <c r="O88" s="48">
        <f t="shared" si="11"/>
        <v>0.73745258907978462</v>
      </c>
      <c r="P88" s="9"/>
    </row>
    <row r="89" spans="1:16">
      <c r="A89" s="13"/>
      <c r="B89" s="40">
        <v>351.9</v>
      </c>
      <c r="C89" s="21" t="s">
        <v>243</v>
      </c>
      <c r="D89" s="47">
        <v>0</v>
      </c>
      <c r="E89" s="47">
        <v>39567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39567</v>
      </c>
      <c r="O89" s="48">
        <f t="shared" si="11"/>
        <v>0.18972519647660741</v>
      </c>
      <c r="P89" s="9"/>
    </row>
    <row r="90" spans="1:16">
      <c r="A90" s="13"/>
      <c r="B90" s="40">
        <v>352</v>
      </c>
      <c r="C90" s="21" t="s">
        <v>88</v>
      </c>
      <c r="D90" s="47">
        <v>0</v>
      </c>
      <c r="E90" s="47">
        <v>81226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81226</v>
      </c>
      <c r="O90" s="48">
        <f t="shared" si="11"/>
        <v>0.38948160863873715</v>
      </c>
      <c r="P90" s="9"/>
    </row>
    <row r="91" spans="1:16">
      <c r="A91" s="13"/>
      <c r="B91" s="40">
        <v>355</v>
      </c>
      <c r="C91" s="21" t="s">
        <v>132</v>
      </c>
      <c r="D91" s="47">
        <v>0</v>
      </c>
      <c r="E91" s="47">
        <v>18179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18179</v>
      </c>
      <c r="O91" s="48">
        <f t="shared" si="11"/>
        <v>8.7168962689823493E-2</v>
      </c>
      <c r="P91" s="9"/>
    </row>
    <row r="92" spans="1:16">
      <c r="A92" s="13"/>
      <c r="B92" s="40">
        <v>358.1</v>
      </c>
      <c r="C92" s="21" t="s">
        <v>244</v>
      </c>
      <c r="D92" s="47">
        <v>0</v>
      </c>
      <c r="E92" s="47">
        <v>53037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53037</v>
      </c>
      <c r="O92" s="48">
        <f t="shared" si="11"/>
        <v>0.25431433380164853</v>
      </c>
      <c r="P92" s="9"/>
    </row>
    <row r="93" spans="1:16">
      <c r="A93" s="13"/>
      <c r="B93" s="40">
        <v>358.2</v>
      </c>
      <c r="C93" s="21" t="s">
        <v>202</v>
      </c>
      <c r="D93" s="47">
        <v>0</v>
      </c>
      <c r="E93" s="47">
        <v>5979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5979</v>
      </c>
      <c r="O93" s="48">
        <f t="shared" si="11"/>
        <v>2.8669521311538295E-2</v>
      </c>
      <c r="P93" s="9"/>
    </row>
    <row r="94" spans="1:16">
      <c r="A94" s="13"/>
      <c r="B94" s="40">
        <v>359</v>
      </c>
      <c r="C94" s="21" t="s">
        <v>90</v>
      </c>
      <c r="D94" s="47">
        <v>55574</v>
      </c>
      <c r="E94" s="47">
        <v>17944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73518</v>
      </c>
      <c r="O94" s="48">
        <f t="shared" si="11"/>
        <v>0.35252146977448945</v>
      </c>
      <c r="P94" s="9"/>
    </row>
    <row r="95" spans="1:16" ht="15.75">
      <c r="A95" s="29" t="s">
        <v>4</v>
      </c>
      <c r="B95" s="30"/>
      <c r="C95" s="31"/>
      <c r="D95" s="32">
        <f t="shared" ref="D95:M95" si="14">SUM(D96:D101)</f>
        <v>1620101</v>
      </c>
      <c r="E95" s="32">
        <f t="shared" si="14"/>
        <v>885303</v>
      </c>
      <c r="F95" s="32">
        <f t="shared" si="14"/>
        <v>180955</v>
      </c>
      <c r="G95" s="32">
        <f t="shared" si="14"/>
        <v>735836</v>
      </c>
      <c r="H95" s="32">
        <f t="shared" si="14"/>
        <v>0</v>
      </c>
      <c r="I95" s="32">
        <f t="shared" si="14"/>
        <v>571500</v>
      </c>
      <c r="J95" s="32">
        <f t="shared" si="14"/>
        <v>16879419</v>
      </c>
      <c r="K95" s="32">
        <f t="shared" si="14"/>
        <v>0</v>
      </c>
      <c r="L95" s="32">
        <f t="shared" si="14"/>
        <v>0</v>
      </c>
      <c r="M95" s="32">
        <f t="shared" si="14"/>
        <v>0</v>
      </c>
      <c r="N95" s="32">
        <f t="shared" ref="N95:N104" si="15">SUM(D95:M95)</f>
        <v>20873114</v>
      </c>
      <c r="O95" s="46">
        <f t="shared" si="11"/>
        <v>100.08733678895608</v>
      </c>
      <c r="P95" s="10"/>
    </row>
    <row r="96" spans="1:16">
      <c r="A96" s="12"/>
      <c r="B96" s="25">
        <v>361.1</v>
      </c>
      <c r="C96" s="20" t="s">
        <v>91</v>
      </c>
      <c r="D96" s="47">
        <v>267224</v>
      </c>
      <c r="E96" s="47">
        <v>193034</v>
      </c>
      <c r="F96" s="47">
        <v>180955</v>
      </c>
      <c r="G96" s="47">
        <v>267886</v>
      </c>
      <c r="H96" s="47">
        <v>0</v>
      </c>
      <c r="I96" s="47">
        <v>137114</v>
      </c>
      <c r="J96" s="47">
        <v>87416</v>
      </c>
      <c r="K96" s="47">
        <v>0</v>
      </c>
      <c r="L96" s="47">
        <v>0</v>
      </c>
      <c r="M96" s="47">
        <v>0</v>
      </c>
      <c r="N96" s="47">
        <f t="shared" si="15"/>
        <v>1133629</v>
      </c>
      <c r="O96" s="48">
        <f t="shared" si="11"/>
        <v>5.4357920680511533</v>
      </c>
      <c r="P96" s="9"/>
    </row>
    <row r="97" spans="1:119">
      <c r="A97" s="12"/>
      <c r="B97" s="25">
        <v>362</v>
      </c>
      <c r="C97" s="20" t="s">
        <v>92</v>
      </c>
      <c r="D97" s="47">
        <v>174579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5"/>
        <v>174579</v>
      </c>
      <c r="O97" s="48">
        <f t="shared" si="11"/>
        <v>0.83711262101472561</v>
      </c>
      <c r="P97" s="9"/>
    </row>
    <row r="98" spans="1:119">
      <c r="A98" s="12"/>
      <c r="B98" s="25">
        <v>364</v>
      </c>
      <c r="C98" s="20" t="s">
        <v>204</v>
      </c>
      <c r="D98" s="47">
        <v>164</v>
      </c>
      <c r="E98" s="47">
        <v>0</v>
      </c>
      <c r="F98" s="47">
        <v>0</v>
      </c>
      <c r="G98" s="47">
        <v>13476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5"/>
        <v>13640</v>
      </c>
      <c r="O98" s="48">
        <f t="shared" si="11"/>
        <v>6.5404293475394268E-2</v>
      </c>
      <c r="P98" s="9"/>
    </row>
    <row r="99" spans="1:119">
      <c r="A99" s="12"/>
      <c r="B99" s="25">
        <v>365</v>
      </c>
      <c r="C99" s="20" t="s">
        <v>205</v>
      </c>
      <c r="D99" s="47">
        <v>503</v>
      </c>
      <c r="E99" s="47">
        <v>2612</v>
      </c>
      <c r="F99" s="47">
        <v>0</v>
      </c>
      <c r="G99" s="47">
        <v>0</v>
      </c>
      <c r="H99" s="47">
        <v>0</v>
      </c>
      <c r="I99" s="47">
        <v>431624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5"/>
        <v>434739</v>
      </c>
      <c r="O99" s="48">
        <f t="shared" si="11"/>
        <v>2.0845892332257647</v>
      </c>
      <c r="P99" s="9"/>
    </row>
    <row r="100" spans="1:119">
      <c r="A100" s="12"/>
      <c r="B100" s="25">
        <v>366</v>
      </c>
      <c r="C100" s="20" t="s">
        <v>95</v>
      </c>
      <c r="D100" s="47">
        <v>3721</v>
      </c>
      <c r="E100" s="47">
        <v>500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5"/>
        <v>4221</v>
      </c>
      <c r="O100" s="48">
        <f t="shared" si="11"/>
        <v>2.0239847709650968E-2</v>
      </c>
      <c r="P100" s="9"/>
    </row>
    <row r="101" spans="1:119">
      <c r="A101" s="12"/>
      <c r="B101" s="25">
        <v>369.9</v>
      </c>
      <c r="C101" s="20" t="s">
        <v>96</v>
      </c>
      <c r="D101" s="47">
        <v>1173910</v>
      </c>
      <c r="E101" s="47">
        <v>689157</v>
      </c>
      <c r="F101" s="47">
        <v>0</v>
      </c>
      <c r="G101" s="47">
        <v>454474</v>
      </c>
      <c r="H101" s="47">
        <v>0</v>
      </c>
      <c r="I101" s="47">
        <v>2762</v>
      </c>
      <c r="J101" s="47">
        <v>16792003</v>
      </c>
      <c r="K101" s="47">
        <v>0</v>
      </c>
      <c r="L101" s="47">
        <v>0</v>
      </c>
      <c r="M101" s="47">
        <v>0</v>
      </c>
      <c r="N101" s="47">
        <f t="shared" si="15"/>
        <v>19112306</v>
      </c>
      <c r="O101" s="48">
        <f>(N101/O$106)</f>
        <v>91.644198725479384</v>
      </c>
      <c r="P101" s="9"/>
    </row>
    <row r="102" spans="1:119" ht="15.75">
      <c r="A102" s="29" t="s">
        <v>50</v>
      </c>
      <c r="B102" s="30"/>
      <c r="C102" s="31"/>
      <c r="D102" s="32">
        <f t="shared" ref="D102:M102" si="16">SUM(D103:D103)</f>
        <v>16757427</v>
      </c>
      <c r="E102" s="32">
        <f t="shared" si="16"/>
        <v>3835921</v>
      </c>
      <c r="F102" s="32">
        <f t="shared" si="16"/>
        <v>9460325</v>
      </c>
      <c r="G102" s="32">
        <f t="shared" si="16"/>
        <v>0</v>
      </c>
      <c r="H102" s="32">
        <f t="shared" si="16"/>
        <v>0</v>
      </c>
      <c r="I102" s="32">
        <f t="shared" si="16"/>
        <v>114131</v>
      </c>
      <c r="J102" s="32">
        <f t="shared" si="16"/>
        <v>0</v>
      </c>
      <c r="K102" s="32">
        <f t="shared" si="16"/>
        <v>0</v>
      </c>
      <c r="L102" s="32">
        <f t="shared" si="16"/>
        <v>0</v>
      </c>
      <c r="M102" s="32">
        <f t="shared" si="16"/>
        <v>0</v>
      </c>
      <c r="N102" s="32">
        <f t="shared" si="15"/>
        <v>30167804</v>
      </c>
      <c r="O102" s="46">
        <f>(N102/O$106)</f>
        <v>144.65571160734407</v>
      </c>
      <c r="P102" s="9"/>
    </row>
    <row r="103" spans="1:119" ht="15.75" thickBot="1">
      <c r="A103" s="12"/>
      <c r="B103" s="25">
        <v>381</v>
      </c>
      <c r="C103" s="20" t="s">
        <v>97</v>
      </c>
      <c r="D103" s="47">
        <v>16757427</v>
      </c>
      <c r="E103" s="47">
        <v>3835921</v>
      </c>
      <c r="F103" s="47">
        <v>9460325</v>
      </c>
      <c r="G103" s="47">
        <v>0</v>
      </c>
      <c r="H103" s="47">
        <v>0</v>
      </c>
      <c r="I103" s="47">
        <v>114131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30167804</v>
      </c>
      <c r="O103" s="48">
        <f>(N103/O$106)</f>
        <v>144.65571160734407</v>
      </c>
      <c r="P103" s="9"/>
    </row>
    <row r="104" spans="1:119" ht="16.5" thickBot="1">
      <c r="A104" s="14" t="s">
        <v>65</v>
      </c>
      <c r="B104" s="23"/>
      <c r="C104" s="22"/>
      <c r="D104" s="15">
        <f t="shared" ref="D104:M104" si="17">SUM(D5,D14,D21,D44,D82,D95,D102)</f>
        <v>109165151</v>
      </c>
      <c r="E104" s="15">
        <f t="shared" si="17"/>
        <v>49012128</v>
      </c>
      <c r="F104" s="15">
        <f t="shared" si="17"/>
        <v>9641280</v>
      </c>
      <c r="G104" s="15">
        <f t="shared" si="17"/>
        <v>19366327</v>
      </c>
      <c r="H104" s="15">
        <f t="shared" si="17"/>
        <v>0</v>
      </c>
      <c r="I104" s="15">
        <f t="shared" si="17"/>
        <v>19968761</v>
      </c>
      <c r="J104" s="15">
        <f t="shared" si="17"/>
        <v>16879419</v>
      </c>
      <c r="K104" s="15">
        <f t="shared" si="17"/>
        <v>0</v>
      </c>
      <c r="L104" s="15">
        <f t="shared" si="17"/>
        <v>0</v>
      </c>
      <c r="M104" s="15">
        <f t="shared" si="17"/>
        <v>1757321</v>
      </c>
      <c r="N104" s="15">
        <f t="shared" si="15"/>
        <v>225790387</v>
      </c>
      <c r="O104" s="38">
        <f>(N104/O$106)</f>
        <v>1082.6730744333465</v>
      </c>
      <c r="P104" s="6"/>
      <c r="Q104" s="2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</row>
    <row r="105" spans="1:119">
      <c r="A105" s="16"/>
      <c r="B105" s="18"/>
      <c r="C105" s="18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9"/>
    </row>
    <row r="106" spans="1:119">
      <c r="A106" s="41"/>
      <c r="B106" s="42"/>
      <c r="C106" s="42"/>
      <c r="D106" s="43"/>
      <c r="E106" s="43"/>
      <c r="F106" s="43"/>
      <c r="G106" s="43"/>
      <c r="H106" s="43"/>
      <c r="I106" s="43"/>
      <c r="J106" s="43"/>
      <c r="K106" s="43"/>
      <c r="L106" s="49" t="s">
        <v>245</v>
      </c>
      <c r="M106" s="49"/>
      <c r="N106" s="49"/>
      <c r="O106" s="44">
        <v>208549</v>
      </c>
    </row>
    <row r="107" spans="1:119">
      <c r="A107" s="50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2"/>
    </row>
    <row r="108" spans="1:119" ht="15.75" customHeight="1" thickBot="1">
      <c r="A108" s="53" t="s">
        <v>134</v>
      </c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5"/>
    </row>
  </sheetData>
  <mergeCells count="10">
    <mergeCell ref="L106:N106"/>
    <mergeCell ref="A107:O107"/>
    <mergeCell ref="A108:O10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229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104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70"/>
      <c r="M3" s="36"/>
      <c r="N3" s="37"/>
      <c r="O3" s="71" t="s">
        <v>109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10</v>
      </c>
      <c r="N4" s="35" t="s">
        <v>46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54404963</v>
      </c>
      <c r="E5" s="27">
        <f t="shared" si="0"/>
        <v>27999780</v>
      </c>
      <c r="F5" s="27">
        <f t="shared" si="0"/>
        <v>0</v>
      </c>
      <c r="G5" s="27">
        <f t="shared" si="0"/>
        <v>17617694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100022437</v>
      </c>
      <c r="O5" s="33">
        <f t="shared" ref="O5:O36" si="1">(N5/O$109)</f>
        <v>487.15151884122912</v>
      </c>
      <c r="P5" s="6"/>
    </row>
    <row r="6" spans="1:133">
      <c r="A6" s="12"/>
      <c r="B6" s="25">
        <v>311</v>
      </c>
      <c r="C6" s="20" t="s">
        <v>3</v>
      </c>
      <c r="D6" s="47">
        <v>44540694</v>
      </c>
      <c r="E6" s="47">
        <v>22258134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66798828</v>
      </c>
      <c r="O6" s="48">
        <f t="shared" si="1"/>
        <v>325.33850896888288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605242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605242</v>
      </c>
      <c r="O7" s="48">
        <f t="shared" si="1"/>
        <v>2.9477842013237807</v>
      </c>
      <c r="P7" s="9"/>
    </row>
    <row r="8" spans="1:133">
      <c r="A8" s="12"/>
      <c r="B8" s="25">
        <v>312.3</v>
      </c>
      <c r="C8" s="20" t="s">
        <v>113</v>
      </c>
      <c r="D8" s="47">
        <v>0</v>
      </c>
      <c r="E8" s="47">
        <v>888615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888615</v>
      </c>
      <c r="O8" s="48">
        <f t="shared" si="1"/>
        <v>4.3279304114045809</v>
      </c>
      <c r="P8" s="9"/>
    </row>
    <row r="9" spans="1:133">
      <c r="A9" s="12"/>
      <c r="B9" s="25">
        <v>312.41000000000003</v>
      </c>
      <c r="C9" s="20" t="s">
        <v>114</v>
      </c>
      <c r="D9" s="47">
        <v>0</v>
      </c>
      <c r="E9" s="47">
        <v>4242602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4242602</v>
      </c>
      <c r="O9" s="48">
        <f t="shared" si="1"/>
        <v>20.663263864874999</v>
      </c>
      <c r="P9" s="9"/>
    </row>
    <row r="10" spans="1:133">
      <c r="A10" s="12"/>
      <c r="B10" s="25">
        <v>312.60000000000002</v>
      </c>
      <c r="C10" s="20" t="s">
        <v>12</v>
      </c>
      <c r="D10" s="47">
        <v>0</v>
      </c>
      <c r="E10" s="47">
        <v>0</v>
      </c>
      <c r="F10" s="47">
        <v>0</v>
      </c>
      <c r="G10" s="47">
        <v>17617694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17617694</v>
      </c>
      <c r="O10" s="48">
        <f t="shared" si="1"/>
        <v>85.805611700702798</v>
      </c>
      <c r="P10" s="9"/>
    </row>
    <row r="11" spans="1:133">
      <c r="A11" s="12"/>
      <c r="B11" s="25">
        <v>314.10000000000002</v>
      </c>
      <c r="C11" s="20" t="s">
        <v>13</v>
      </c>
      <c r="D11" s="47">
        <v>3964437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3964437</v>
      </c>
      <c r="O11" s="48">
        <f t="shared" si="1"/>
        <v>19.30848281471452</v>
      </c>
      <c r="P11" s="9"/>
    </row>
    <row r="12" spans="1:133">
      <c r="A12" s="12"/>
      <c r="B12" s="25">
        <v>315</v>
      </c>
      <c r="C12" s="20" t="s">
        <v>162</v>
      </c>
      <c r="D12" s="47">
        <v>5899832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5899832</v>
      </c>
      <c r="O12" s="48">
        <f t="shared" si="1"/>
        <v>28.73467399827587</v>
      </c>
      <c r="P12" s="9"/>
    </row>
    <row r="13" spans="1:133">
      <c r="A13" s="12"/>
      <c r="B13" s="25">
        <v>319</v>
      </c>
      <c r="C13" s="20" t="s">
        <v>15</v>
      </c>
      <c r="D13" s="47">
        <v>0</v>
      </c>
      <c r="E13" s="47">
        <v>5187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5187</v>
      </c>
      <c r="O13" s="48">
        <f t="shared" si="1"/>
        <v>2.526288104967344E-2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SUM(D15:D21)</f>
        <v>11196</v>
      </c>
      <c r="E14" s="32">
        <f t="shared" si="3"/>
        <v>2871444</v>
      </c>
      <c r="F14" s="32">
        <f t="shared" si="3"/>
        <v>0</v>
      </c>
      <c r="G14" s="32">
        <f t="shared" si="3"/>
        <v>176931</v>
      </c>
      <c r="H14" s="32">
        <f t="shared" si="3"/>
        <v>0</v>
      </c>
      <c r="I14" s="32">
        <f t="shared" si="3"/>
        <v>1010566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8" si="4">SUM(D14:M14)</f>
        <v>4070137</v>
      </c>
      <c r="O14" s="46">
        <f t="shared" si="1"/>
        <v>19.823286463634989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2654529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2654529</v>
      </c>
      <c r="O15" s="48">
        <f t="shared" si="1"/>
        <v>12.928677534202542</v>
      </c>
      <c r="P15" s="9"/>
    </row>
    <row r="16" spans="1:133">
      <c r="A16" s="12"/>
      <c r="B16" s="25">
        <v>323.10000000000002</v>
      </c>
      <c r="C16" s="20" t="s">
        <v>163</v>
      </c>
      <c r="D16" s="47">
        <v>0</v>
      </c>
      <c r="E16" s="47">
        <v>7864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7864</v>
      </c>
      <c r="O16" s="48">
        <f t="shared" si="1"/>
        <v>3.8301001845890095E-2</v>
      </c>
      <c r="P16" s="9"/>
    </row>
    <row r="17" spans="1:16">
      <c r="A17" s="12"/>
      <c r="B17" s="25">
        <v>323.7</v>
      </c>
      <c r="C17" s="20" t="s">
        <v>17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1010566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1010566</v>
      </c>
      <c r="O17" s="48">
        <f t="shared" si="1"/>
        <v>4.9218832949381701</v>
      </c>
      <c r="P17" s="9"/>
    </row>
    <row r="18" spans="1:16">
      <c r="A18" s="12"/>
      <c r="B18" s="25">
        <v>324.20999999999998</v>
      </c>
      <c r="C18" s="20" t="s">
        <v>212</v>
      </c>
      <c r="D18" s="47">
        <v>0</v>
      </c>
      <c r="E18" s="47">
        <v>0</v>
      </c>
      <c r="F18" s="47">
        <v>0</v>
      </c>
      <c r="G18" s="47">
        <v>11829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11829</v>
      </c>
      <c r="O18" s="48">
        <f t="shared" si="1"/>
        <v>5.761222670842242E-2</v>
      </c>
      <c r="P18" s="9"/>
    </row>
    <row r="19" spans="1:16">
      <c r="A19" s="12"/>
      <c r="B19" s="25">
        <v>324.22000000000003</v>
      </c>
      <c r="C19" s="20" t="s">
        <v>213</v>
      </c>
      <c r="D19" s="47">
        <v>0</v>
      </c>
      <c r="E19" s="47">
        <v>0</v>
      </c>
      <c r="F19" s="47">
        <v>0</v>
      </c>
      <c r="G19" s="47">
        <v>165102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165102</v>
      </c>
      <c r="O19" s="48">
        <f t="shared" si="1"/>
        <v>0.80411648102239908</v>
      </c>
      <c r="P19" s="9"/>
    </row>
    <row r="20" spans="1:16">
      <c r="A20" s="12"/>
      <c r="B20" s="25">
        <v>325.2</v>
      </c>
      <c r="C20" s="20" t="s">
        <v>18</v>
      </c>
      <c r="D20" s="47">
        <v>11196</v>
      </c>
      <c r="E20" s="47">
        <v>94432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105628</v>
      </c>
      <c r="O20" s="48">
        <f t="shared" si="1"/>
        <v>0.51445297850682592</v>
      </c>
      <c r="P20" s="9"/>
    </row>
    <row r="21" spans="1:16">
      <c r="A21" s="12"/>
      <c r="B21" s="25">
        <v>329</v>
      </c>
      <c r="C21" s="20" t="s">
        <v>19</v>
      </c>
      <c r="D21" s="47">
        <v>0</v>
      </c>
      <c r="E21" s="47">
        <v>114619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114619</v>
      </c>
      <c r="O21" s="48">
        <f t="shared" si="1"/>
        <v>0.55824294641074224</v>
      </c>
      <c r="P21" s="9"/>
    </row>
    <row r="22" spans="1:16" ht="15.75">
      <c r="A22" s="29" t="s">
        <v>21</v>
      </c>
      <c r="B22" s="30"/>
      <c r="C22" s="31"/>
      <c r="D22" s="32">
        <f t="shared" ref="D22:M22" si="5">SUM(D23:D46)</f>
        <v>18684728</v>
      </c>
      <c r="E22" s="32">
        <f t="shared" si="5"/>
        <v>5950151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5">
        <f t="shared" si="4"/>
        <v>24634879</v>
      </c>
      <c r="O22" s="46">
        <f t="shared" si="1"/>
        <v>119.98226679199887</v>
      </c>
      <c r="P22" s="10"/>
    </row>
    <row r="23" spans="1:16">
      <c r="A23" s="12"/>
      <c r="B23" s="25">
        <v>331.1</v>
      </c>
      <c r="C23" s="20" t="s">
        <v>117</v>
      </c>
      <c r="D23" s="47">
        <v>44837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44837</v>
      </c>
      <c r="O23" s="48">
        <f t="shared" si="1"/>
        <v>0.21837512967499673</v>
      </c>
      <c r="P23" s="9"/>
    </row>
    <row r="24" spans="1:16">
      <c r="A24" s="12"/>
      <c r="B24" s="25">
        <v>331.2</v>
      </c>
      <c r="C24" s="20" t="s">
        <v>20</v>
      </c>
      <c r="D24" s="47">
        <v>788535</v>
      </c>
      <c r="E24" s="47">
        <v>168422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956957</v>
      </c>
      <c r="O24" s="48">
        <f t="shared" si="1"/>
        <v>4.6607848198674269</v>
      </c>
      <c r="P24" s="9"/>
    </row>
    <row r="25" spans="1:16">
      <c r="A25" s="12"/>
      <c r="B25" s="25">
        <v>331.5</v>
      </c>
      <c r="C25" s="20" t="s">
        <v>22</v>
      </c>
      <c r="D25" s="47">
        <v>0</v>
      </c>
      <c r="E25" s="47">
        <v>52892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52892</v>
      </c>
      <c r="O25" s="48">
        <f t="shared" si="1"/>
        <v>0.25760638220152832</v>
      </c>
      <c r="P25" s="9"/>
    </row>
    <row r="26" spans="1:16">
      <c r="A26" s="12"/>
      <c r="B26" s="25">
        <v>331.65</v>
      </c>
      <c r="C26" s="20" t="s">
        <v>25</v>
      </c>
      <c r="D26" s="47">
        <v>18052</v>
      </c>
      <c r="E26" s="47">
        <v>568385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586437</v>
      </c>
      <c r="O26" s="48">
        <f t="shared" si="1"/>
        <v>2.8561959078710895</v>
      </c>
      <c r="P26" s="9"/>
    </row>
    <row r="27" spans="1:16">
      <c r="A27" s="12"/>
      <c r="B27" s="25">
        <v>334.1</v>
      </c>
      <c r="C27" s="20" t="s">
        <v>143</v>
      </c>
      <c r="D27" s="47">
        <v>9447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9447</v>
      </c>
      <c r="O27" s="48">
        <f t="shared" si="1"/>
        <v>4.6010880523667815E-2</v>
      </c>
      <c r="P27" s="9"/>
    </row>
    <row r="28" spans="1:16">
      <c r="A28" s="12"/>
      <c r="B28" s="25">
        <v>334.2</v>
      </c>
      <c r="C28" s="20" t="s">
        <v>23</v>
      </c>
      <c r="D28" s="47">
        <v>24961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24961</v>
      </c>
      <c r="O28" s="48">
        <f t="shared" si="1"/>
        <v>0.12157061381933655</v>
      </c>
      <c r="P28" s="9"/>
    </row>
    <row r="29" spans="1:16">
      <c r="A29" s="12"/>
      <c r="B29" s="25">
        <v>334.49</v>
      </c>
      <c r="C29" s="20" t="s">
        <v>28</v>
      </c>
      <c r="D29" s="47">
        <v>0</v>
      </c>
      <c r="E29" s="47">
        <v>213311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4" si="6">SUM(D29:M29)</f>
        <v>213311</v>
      </c>
      <c r="O29" s="48">
        <f t="shared" si="1"/>
        <v>1.0389146750697689</v>
      </c>
      <c r="P29" s="9"/>
    </row>
    <row r="30" spans="1:16">
      <c r="A30" s="12"/>
      <c r="B30" s="25">
        <v>334.5</v>
      </c>
      <c r="C30" s="20" t="s">
        <v>144</v>
      </c>
      <c r="D30" s="47">
        <v>0</v>
      </c>
      <c r="E30" s="47">
        <v>8815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8815</v>
      </c>
      <c r="O30" s="48">
        <f t="shared" si="1"/>
        <v>4.2932773559450813E-2</v>
      </c>
      <c r="P30" s="9"/>
    </row>
    <row r="31" spans="1:16">
      <c r="A31" s="12"/>
      <c r="B31" s="25">
        <v>334.69</v>
      </c>
      <c r="C31" s="20" t="s">
        <v>29</v>
      </c>
      <c r="D31" s="47">
        <v>0</v>
      </c>
      <c r="E31" s="47">
        <v>46283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46283</v>
      </c>
      <c r="O31" s="48">
        <f t="shared" si="1"/>
        <v>0.22541776048236664</v>
      </c>
      <c r="P31" s="9"/>
    </row>
    <row r="32" spans="1:16">
      <c r="A32" s="12"/>
      <c r="B32" s="25">
        <v>334.7</v>
      </c>
      <c r="C32" s="20" t="s">
        <v>30</v>
      </c>
      <c r="D32" s="47">
        <v>61013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61013</v>
      </c>
      <c r="O32" s="48">
        <f t="shared" si="1"/>
        <v>0.2971590826072345</v>
      </c>
      <c r="P32" s="9"/>
    </row>
    <row r="33" spans="1:16">
      <c r="A33" s="12"/>
      <c r="B33" s="25">
        <v>334.82</v>
      </c>
      <c r="C33" s="20" t="s">
        <v>209</v>
      </c>
      <c r="D33" s="47">
        <v>0</v>
      </c>
      <c r="E33" s="47">
        <v>59722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59722</v>
      </c>
      <c r="O33" s="48">
        <f t="shared" si="1"/>
        <v>0.29087136727368362</v>
      </c>
      <c r="P33" s="9"/>
    </row>
    <row r="34" spans="1:16">
      <c r="A34" s="12"/>
      <c r="B34" s="25">
        <v>335.12</v>
      </c>
      <c r="C34" s="20" t="s">
        <v>164</v>
      </c>
      <c r="D34" s="47">
        <v>5016869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5016869</v>
      </c>
      <c r="O34" s="48">
        <f t="shared" si="1"/>
        <v>24.43427121434242</v>
      </c>
      <c r="P34" s="9"/>
    </row>
    <row r="35" spans="1:16">
      <c r="A35" s="12"/>
      <c r="B35" s="25">
        <v>335.13</v>
      </c>
      <c r="C35" s="20" t="s">
        <v>165</v>
      </c>
      <c r="D35" s="47">
        <v>41795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41795</v>
      </c>
      <c r="O35" s="48">
        <f t="shared" si="1"/>
        <v>0.20355930469849651</v>
      </c>
      <c r="P35" s="9"/>
    </row>
    <row r="36" spans="1:16">
      <c r="A36" s="12"/>
      <c r="B36" s="25">
        <v>335.14</v>
      </c>
      <c r="C36" s="20" t="s">
        <v>166</v>
      </c>
      <c r="D36" s="47">
        <v>0</v>
      </c>
      <c r="E36" s="47">
        <v>16622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16622</v>
      </c>
      <c r="O36" s="48">
        <f t="shared" si="1"/>
        <v>8.0956161327871964E-2</v>
      </c>
      <c r="P36" s="9"/>
    </row>
    <row r="37" spans="1:16">
      <c r="A37" s="12"/>
      <c r="B37" s="25">
        <v>335.15</v>
      </c>
      <c r="C37" s="20" t="s">
        <v>167</v>
      </c>
      <c r="D37" s="47">
        <v>54896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54896</v>
      </c>
      <c r="O37" s="48">
        <f t="shared" ref="O37:O68" si="7">(N37/O$109)</f>
        <v>0.26736670871464679</v>
      </c>
      <c r="P37" s="9"/>
    </row>
    <row r="38" spans="1:16">
      <c r="A38" s="12"/>
      <c r="B38" s="25">
        <v>335.16</v>
      </c>
      <c r="C38" s="20" t="s">
        <v>168</v>
      </c>
      <c r="D38" s="47">
        <v>223250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223250</v>
      </c>
      <c r="O38" s="48">
        <f t="shared" si="7"/>
        <v>1.0873218034200107</v>
      </c>
      <c r="P38" s="9"/>
    </row>
    <row r="39" spans="1:16">
      <c r="A39" s="12"/>
      <c r="B39" s="25">
        <v>335.18</v>
      </c>
      <c r="C39" s="20" t="s">
        <v>169</v>
      </c>
      <c r="D39" s="47">
        <v>10132221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10132221</v>
      </c>
      <c r="O39" s="48">
        <f t="shared" si="7"/>
        <v>49.348196239059817</v>
      </c>
      <c r="P39" s="9"/>
    </row>
    <row r="40" spans="1:16">
      <c r="A40" s="12"/>
      <c r="B40" s="25">
        <v>335.21</v>
      </c>
      <c r="C40" s="20" t="s">
        <v>38</v>
      </c>
      <c r="D40" s="47">
        <v>0</v>
      </c>
      <c r="E40" s="47">
        <v>18553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18553</v>
      </c>
      <c r="O40" s="48">
        <f t="shared" si="7"/>
        <v>9.0360947004933731E-2</v>
      </c>
      <c r="P40" s="9"/>
    </row>
    <row r="41" spans="1:16">
      <c r="A41" s="12"/>
      <c r="B41" s="25">
        <v>335.22</v>
      </c>
      <c r="C41" s="20" t="s">
        <v>39</v>
      </c>
      <c r="D41" s="47">
        <v>0</v>
      </c>
      <c r="E41" s="47">
        <v>813057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813057</v>
      </c>
      <c r="O41" s="48">
        <f t="shared" si="7"/>
        <v>3.9599310348186498</v>
      </c>
      <c r="P41" s="9"/>
    </row>
    <row r="42" spans="1:16">
      <c r="A42" s="12"/>
      <c r="B42" s="25">
        <v>335.49</v>
      </c>
      <c r="C42" s="20" t="s">
        <v>40</v>
      </c>
      <c r="D42" s="47">
        <v>0</v>
      </c>
      <c r="E42" s="47">
        <v>3000187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3000187</v>
      </c>
      <c r="O42" s="48">
        <f t="shared" si="7"/>
        <v>14.612178004198304</v>
      </c>
      <c r="P42" s="9"/>
    </row>
    <row r="43" spans="1:16">
      <c r="A43" s="12"/>
      <c r="B43" s="25">
        <v>335.5</v>
      </c>
      <c r="C43" s="20" t="s">
        <v>41</v>
      </c>
      <c r="D43" s="47">
        <v>0</v>
      </c>
      <c r="E43" s="47">
        <v>981698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981698</v>
      </c>
      <c r="O43" s="48">
        <f t="shared" si="7"/>
        <v>4.7812839407561816</v>
      </c>
      <c r="P43" s="9"/>
    </row>
    <row r="44" spans="1:16">
      <c r="A44" s="12"/>
      <c r="B44" s="25">
        <v>335.7</v>
      </c>
      <c r="C44" s="20" t="s">
        <v>214</v>
      </c>
      <c r="D44" s="47">
        <v>0</v>
      </c>
      <c r="E44" s="47">
        <v>2204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2204</v>
      </c>
      <c r="O44" s="48">
        <f t="shared" si="7"/>
        <v>1.0734410995465637E-2</v>
      </c>
      <c r="P44" s="9"/>
    </row>
    <row r="45" spans="1:16">
      <c r="A45" s="12"/>
      <c r="B45" s="25">
        <v>337.2</v>
      </c>
      <c r="C45" s="20" t="s">
        <v>42</v>
      </c>
      <c r="D45" s="47">
        <v>450000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450000</v>
      </c>
      <c r="O45" s="48">
        <f t="shared" si="7"/>
        <v>2.1916900852810963</v>
      </c>
      <c r="P45" s="9"/>
    </row>
    <row r="46" spans="1:16">
      <c r="A46" s="12"/>
      <c r="B46" s="25">
        <v>339</v>
      </c>
      <c r="C46" s="20" t="s">
        <v>43</v>
      </c>
      <c r="D46" s="47">
        <v>1818852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1818852</v>
      </c>
      <c r="O46" s="48">
        <f t="shared" si="7"/>
        <v>8.8585775444304282</v>
      </c>
      <c r="P46" s="9"/>
    </row>
    <row r="47" spans="1:16" ht="15.75">
      <c r="A47" s="29" t="s">
        <v>48</v>
      </c>
      <c r="B47" s="30"/>
      <c r="C47" s="31"/>
      <c r="D47" s="32">
        <f t="shared" ref="D47:M47" si="8">SUM(D48:D86)</f>
        <v>9302405</v>
      </c>
      <c r="E47" s="32">
        <f t="shared" si="8"/>
        <v>4720025</v>
      </c>
      <c r="F47" s="32">
        <f t="shared" si="8"/>
        <v>0</v>
      </c>
      <c r="G47" s="32">
        <f t="shared" si="8"/>
        <v>0</v>
      </c>
      <c r="H47" s="32">
        <f t="shared" si="8"/>
        <v>0</v>
      </c>
      <c r="I47" s="32">
        <f t="shared" si="8"/>
        <v>18931137</v>
      </c>
      <c r="J47" s="32">
        <f t="shared" si="8"/>
        <v>15598788</v>
      </c>
      <c r="K47" s="32">
        <f t="shared" si="8"/>
        <v>0</v>
      </c>
      <c r="L47" s="32">
        <f t="shared" si="8"/>
        <v>0</v>
      </c>
      <c r="M47" s="32">
        <f t="shared" si="8"/>
        <v>546810</v>
      </c>
      <c r="N47" s="32">
        <f>SUM(D47:M47)</f>
        <v>49099165</v>
      </c>
      <c r="O47" s="46">
        <f t="shared" si="7"/>
        <v>239.13367361351251</v>
      </c>
      <c r="P47" s="10"/>
    </row>
    <row r="48" spans="1:16">
      <c r="A48" s="12"/>
      <c r="B48" s="25">
        <v>341.1</v>
      </c>
      <c r="C48" s="20" t="s">
        <v>171</v>
      </c>
      <c r="D48" s="47">
        <v>1085467</v>
      </c>
      <c r="E48" s="47">
        <v>108232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1193699</v>
      </c>
      <c r="O48" s="48">
        <f t="shared" si="7"/>
        <v>5.8138183624665771</v>
      </c>
      <c r="P48" s="9"/>
    </row>
    <row r="49" spans="1:16">
      <c r="A49" s="12"/>
      <c r="B49" s="25">
        <v>341.15</v>
      </c>
      <c r="C49" s="20" t="s">
        <v>172</v>
      </c>
      <c r="D49" s="47">
        <v>0</v>
      </c>
      <c r="E49" s="47">
        <v>350533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86" si="9">SUM(D49:M49)</f>
        <v>350533</v>
      </c>
      <c r="O49" s="48">
        <f t="shared" si="7"/>
        <v>1.7072437792529747</v>
      </c>
      <c r="P49" s="9"/>
    </row>
    <row r="50" spans="1:16">
      <c r="A50" s="12"/>
      <c r="B50" s="25">
        <v>341.16</v>
      </c>
      <c r="C50" s="20" t="s">
        <v>173</v>
      </c>
      <c r="D50" s="47">
        <v>0</v>
      </c>
      <c r="E50" s="47">
        <v>333007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333007</v>
      </c>
      <c r="O50" s="48">
        <f t="shared" si="7"/>
        <v>1.6218847560648935</v>
      </c>
      <c r="P50" s="9"/>
    </row>
    <row r="51" spans="1:16">
      <c r="A51" s="12"/>
      <c r="B51" s="25">
        <v>341.51</v>
      </c>
      <c r="C51" s="20" t="s">
        <v>215</v>
      </c>
      <c r="D51" s="47">
        <v>48802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48802</v>
      </c>
      <c r="O51" s="48">
        <f t="shared" si="7"/>
        <v>0.23768635453752904</v>
      </c>
      <c r="P51" s="9"/>
    </row>
    <row r="52" spans="1:16">
      <c r="A52" s="12"/>
      <c r="B52" s="25">
        <v>341.52</v>
      </c>
      <c r="C52" s="20" t="s">
        <v>175</v>
      </c>
      <c r="D52" s="47">
        <v>368226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368226</v>
      </c>
      <c r="O52" s="48">
        <f t="shared" si="7"/>
        <v>1.7934161629838157</v>
      </c>
      <c r="P52" s="9"/>
    </row>
    <row r="53" spans="1:16">
      <c r="A53" s="12"/>
      <c r="B53" s="25">
        <v>341.8</v>
      </c>
      <c r="C53" s="20" t="s">
        <v>176</v>
      </c>
      <c r="D53" s="47">
        <v>2607912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2607912</v>
      </c>
      <c r="O53" s="48">
        <f t="shared" si="7"/>
        <v>12.701633052634655</v>
      </c>
      <c r="P53" s="9"/>
    </row>
    <row r="54" spans="1:16">
      <c r="A54" s="12"/>
      <c r="B54" s="25">
        <v>341.9</v>
      </c>
      <c r="C54" s="20" t="s">
        <v>177</v>
      </c>
      <c r="D54" s="47">
        <v>48612</v>
      </c>
      <c r="E54" s="47">
        <v>349149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397761</v>
      </c>
      <c r="O54" s="48">
        <f t="shared" si="7"/>
        <v>1.9372640889144315</v>
      </c>
      <c r="P54" s="9"/>
    </row>
    <row r="55" spans="1:16">
      <c r="A55" s="12"/>
      <c r="B55" s="25">
        <v>342.5</v>
      </c>
      <c r="C55" s="20" t="s">
        <v>57</v>
      </c>
      <c r="D55" s="47">
        <v>0</v>
      </c>
      <c r="E55" s="47">
        <v>8861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8861</v>
      </c>
      <c r="O55" s="48">
        <f t="shared" si="7"/>
        <v>4.3156812990390654E-2</v>
      </c>
      <c r="P55" s="9"/>
    </row>
    <row r="56" spans="1:16">
      <c r="A56" s="12"/>
      <c r="B56" s="25">
        <v>342.6</v>
      </c>
      <c r="C56" s="20" t="s">
        <v>58</v>
      </c>
      <c r="D56" s="47">
        <v>3697795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3697795</v>
      </c>
      <c r="O56" s="48">
        <f t="shared" si="7"/>
        <v>18.00982364200447</v>
      </c>
      <c r="P56" s="9"/>
    </row>
    <row r="57" spans="1:16">
      <c r="A57" s="12"/>
      <c r="B57" s="25">
        <v>342.9</v>
      </c>
      <c r="C57" s="20" t="s">
        <v>59</v>
      </c>
      <c r="D57" s="47">
        <v>211860</v>
      </c>
      <c r="E57" s="47">
        <v>69304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281164</v>
      </c>
      <c r="O57" s="48">
        <f t="shared" si="7"/>
        <v>1.3693874469732761</v>
      </c>
      <c r="P57" s="9"/>
    </row>
    <row r="58" spans="1:16">
      <c r="A58" s="12"/>
      <c r="B58" s="25">
        <v>343.4</v>
      </c>
      <c r="C58" s="20" t="s">
        <v>60</v>
      </c>
      <c r="D58" s="47">
        <v>1163797</v>
      </c>
      <c r="E58" s="47">
        <v>0</v>
      </c>
      <c r="F58" s="47">
        <v>0</v>
      </c>
      <c r="G58" s="47">
        <v>0</v>
      </c>
      <c r="H58" s="47">
        <v>0</v>
      </c>
      <c r="I58" s="47">
        <v>18931137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20094934</v>
      </c>
      <c r="O58" s="48">
        <f t="shared" si="7"/>
        <v>97.870816915951124</v>
      </c>
      <c r="P58" s="9"/>
    </row>
    <row r="59" spans="1:16">
      <c r="A59" s="12"/>
      <c r="B59" s="25">
        <v>345.1</v>
      </c>
      <c r="C59" s="20" t="s">
        <v>146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546810</v>
      </c>
      <c r="N59" s="47">
        <f t="shared" si="9"/>
        <v>546810</v>
      </c>
      <c r="O59" s="48">
        <f t="shared" si="7"/>
        <v>2.6631956789612361</v>
      </c>
      <c r="P59" s="9"/>
    </row>
    <row r="60" spans="1:16">
      <c r="A60" s="12"/>
      <c r="B60" s="25">
        <v>346.4</v>
      </c>
      <c r="C60" s="20" t="s">
        <v>61</v>
      </c>
      <c r="D60" s="47">
        <v>31557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31557</v>
      </c>
      <c r="O60" s="48">
        <f t="shared" si="7"/>
        <v>0.15369592004714569</v>
      </c>
      <c r="P60" s="9"/>
    </row>
    <row r="61" spans="1:16">
      <c r="A61" s="12"/>
      <c r="B61" s="25">
        <v>347.1</v>
      </c>
      <c r="C61" s="20" t="s">
        <v>231</v>
      </c>
      <c r="D61" s="47">
        <v>0</v>
      </c>
      <c r="E61" s="47">
        <v>4673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4673</v>
      </c>
      <c r="O61" s="48">
        <f t="shared" si="7"/>
        <v>2.2759483930041253E-2</v>
      </c>
      <c r="P61" s="9"/>
    </row>
    <row r="62" spans="1:16">
      <c r="A62" s="12"/>
      <c r="B62" s="25">
        <v>348.11</v>
      </c>
      <c r="C62" s="20" t="s">
        <v>178</v>
      </c>
      <c r="D62" s="47">
        <v>0</v>
      </c>
      <c r="E62" s="47">
        <v>119658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>SUM(D62:M62)</f>
        <v>119658</v>
      </c>
      <c r="O62" s="48">
        <f t="shared" si="7"/>
        <v>0.58278500494347873</v>
      </c>
      <c r="P62" s="9"/>
    </row>
    <row r="63" spans="1:16">
      <c r="A63" s="12"/>
      <c r="B63" s="25">
        <v>348.12</v>
      </c>
      <c r="C63" s="20" t="s">
        <v>179</v>
      </c>
      <c r="D63" s="47">
        <v>0</v>
      </c>
      <c r="E63" s="47">
        <v>14605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79" si="10">SUM(D63:M63)</f>
        <v>14605</v>
      </c>
      <c r="O63" s="48">
        <f t="shared" si="7"/>
        <v>7.1132519323400922E-2</v>
      </c>
      <c r="P63" s="9"/>
    </row>
    <row r="64" spans="1:16">
      <c r="A64" s="12"/>
      <c r="B64" s="25">
        <v>348.13</v>
      </c>
      <c r="C64" s="20" t="s">
        <v>180</v>
      </c>
      <c r="D64" s="47">
        <v>0</v>
      </c>
      <c r="E64" s="47">
        <v>76764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76764</v>
      </c>
      <c r="O64" s="48">
        <f t="shared" si="7"/>
        <v>0.37387310601448465</v>
      </c>
      <c r="P64" s="9"/>
    </row>
    <row r="65" spans="1:16">
      <c r="A65" s="12"/>
      <c r="B65" s="25">
        <v>348.22</v>
      </c>
      <c r="C65" s="20" t="s">
        <v>181</v>
      </c>
      <c r="D65" s="47">
        <v>0</v>
      </c>
      <c r="E65" s="47">
        <v>37321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37321</v>
      </c>
      <c r="O65" s="48">
        <f t="shared" si="7"/>
        <v>0.18176903482839066</v>
      </c>
      <c r="P65" s="9"/>
    </row>
    <row r="66" spans="1:16">
      <c r="A66" s="12"/>
      <c r="B66" s="25">
        <v>348.23</v>
      </c>
      <c r="C66" s="20" t="s">
        <v>182</v>
      </c>
      <c r="D66" s="47">
        <v>0</v>
      </c>
      <c r="E66" s="47">
        <v>154896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154896</v>
      </c>
      <c r="O66" s="48">
        <f t="shared" si="7"/>
        <v>0.75440894988822382</v>
      </c>
      <c r="P66" s="9"/>
    </row>
    <row r="67" spans="1:16">
      <c r="A67" s="12"/>
      <c r="B67" s="25">
        <v>348.31</v>
      </c>
      <c r="C67" s="20" t="s">
        <v>183</v>
      </c>
      <c r="D67" s="47">
        <v>0</v>
      </c>
      <c r="E67" s="47">
        <v>520423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520423</v>
      </c>
      <c r="O67" s="48">
        <f t="shared" si="7"/>
        <v>2.5346798427827646</v>
      </c>
      <c r="P67" s="9"/>
    </row>
    <row r="68" spans="1:16">
      <c r="A68" s="12"/>
      <c r="B68" s="25">
        <v>348.32</v>
      </c>
      <c r="C68" s="20" t="s">
        <v>184</v>
      </c>
      <c r="D68" s="47">
        <v>0</v>
      </c>
      <c r="E68" s="47">
        <v>692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692</v>
      </c>
      <c r="O68" s="48">
        <f t="shared" si="7"/>
        <v>3.3703323089211527E-3</v>
      </c>
      <c r="P68" s="9"/>
    </row>
    <row r="69" spans="1:16">
      <c r="A69" s="12"/>
      <c r="B69" s="25">
        <v>348.41</v>
      </c>
      <c r="C69" s="20" t="s">
        <v>185</v>
      </c>
      <c r="D69" s="47">
        <v>0</v>
      </c>
      <c r="E69" s="47">
        <v>497122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497122</v>
      </c>
      <c r="O69" s="48">
        <f t="shared" ref="O69:O100" si="11">(N69/O$109)</f>
        <v>2.4211941301669095</v>
      </c>
      <c r="P69" s="9"/>
    </row>
    <row r="70" spans="1:16">
      <c r="A70" s="12"/>
      <c r="B70" s="25">
        <v>348.42</v>
      </c>
      <c r="C70" s="20" t="s">
        <v>186</v>
      </c>
      <c r="D70" s="47">
        <v>0</v>
      </c>
      <c r="E70" s="47">
        <v>248116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248116</v>
      </c>
      <c r="O70" s="48">
        <f t="shared" si="11"/>
        <v>1.2084297271102322</v>
      </c>
      <c r="P70" s="9"/>
    </row>
    <row r="71" spans="1:16">
      <c r="A71" s="12"/>
      <c r="B71" s="25">
        <v>348.48</v>
      </c>
      <c r="C71" s="20" t="s">
        <v>187</v>
      </c>
      <c r="D71" s="47">
        <v>0</v>
      </c>
      <c r="E71" s="47">
        <v>45919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45919</v>
      </c>
      <c r="O71" s="48">
        <f t="shared" si="11"/>
        <v>0.22364492672449482</v>
      </c>
      <c r="P71" s="9"/>
    </row>
    <row r="72" spans="1:16">
      <c r="A72" s="12"/>
      <c r="B72" s="25">
        <v>348.52</v>
      </c>
      <c r="C72" s="20" t="s">
        <v>188</v>
      </c>
      <c r="D72" s="47">
        <v>0</v>
      </c>
      <c r="E72" s="47">
        <v>221634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221634</v>
      </c>
      <c r="O72" s="48">
        <f t="shared" si="11"/>
        <v>1.0794512008026456</v>
      </c>
      <c r="P72" s="9"/>
    </row>
    <row r="73" spans="1:16">
      <c r="A73" s="12"/>
      <c r="B73" s="25">
        <v>348.53</v>
      </c>
      <c r="C73" s="20" t="s">
        <v>189</v>
      </c>
      <c r="D73" s="47">
        <v>0</v>
      </c>
      <c r="E73" s="47">
        <v>580487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580487</v>
      </c>
      <c r="O73" s="48">
        <f t="shared" si="11"/>
        <v>2.8272168945212619</v>
      </c>
      <c r="P73" s="9"/>
    </row>
    <row r="74" spans="1:16">
      <c r="A74" s="12"/>
      <c r="B74" s="25">
        <v>348.61</v>
      </c>
      <c r="C74" s="20" t="s">
        <v>190</v>
      </c>
      <c r="D74" s="47">
        <v>0</v>
      </c>
      <c r="E74" s="47">
        <v>5850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5850</v>
      </c>
      <c r="O74" s="48">
        <f t="shared" si="11"/>
        <v>2.8491971108654254E-2</v>
      </c>
      <c r="P74" s="9"/>
    </row>
    <row r="75" spans="1:16">
      <c r="A75" s="12"/>
      <c r="B75" s="25">
        <v>348.62</v>
      </c>
      <c r="C75" s="20" t="s">
        <v>191</v>
      </c>
      <c r="D75" s="47">
        <v>0</v>
      </c>
      <c r="E75" s="47">
        <v>701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701</v>
      </c>
      <c r="O75" s="48">
        <f t="shared" si="11"/>
        <v>3.4141661106267748E-3</v>
      </c>
      <c r="P75" s="9"/>
    </row>
    <row r="76" spans="1:16">
      <c r="A76" s="12"/>
      <c r="B76" s="25">
        <v>348.63</v>
      </c>
      <c r="C76" s="20" t="s">
        <v>216</v>
      </c>
      <c r="D76" s="47">
        <v>0</v>
      </c>
      <c r="E76" s="47">
        <v>36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36</v>
      </c>
      <c r="O76" s="48">
        <f t="shared" si="11"/>
        <v>1.7533520682248773E-4</v>
      </c>
      <c r="P76" s="9"/>
    </row>
    <row r="77" spans="1:16">
      <c r="A77" s="12"/>
      <c r="B77" s="25">
        <v>348.71</v>
      </c>
      <c r="C77" s="20" t="s">
        <v>192</v>
      </c>
      <c r="D77" s="47">
        <v>0</v>
      </c>
      <c r="E77" s="47">
        <v>101565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101565</v>
      </c>
      <c r="O77" s="48">
        <f t="shared" si="11"/>
        <v>0.49466445224794348</v>
      </c>
      <c r="P77" s="9"/>
    </row>
    <row r="78" spans="1:16">
      <c r="A78" s="12"/>
      <c r="B78" s="25">
        <v>348.72</v>
      </c>
      <c r="C78" s="20" t="s">
        <v>193</v>
      </c>
      <c r="D78" s="47">
        <v>0</v>
      </c>
      <c r="E78" s="47">
        <v>3405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3405</v>
      </c>
      <c r="O78" s="48">
        <f t="shared" si="11"/>
        <v>1.6583788311960296E-2</v>
      </c>
      <c r="P78" s="9"/>
    </row>
    <row r="79" spans="1:16">
      <c r="A79" s="12"/>
      <c r="B79" s="25">
        <v>348.73</v>
      </c>
      <c r="C79" s="20" t="s">
        <v>232</v>
      </c>
      <c r="D79" s="47">
        <v>0</v>
      </c>
      <c r="E79" s="47">
        <v>50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50</v>
      </c>
      <c r="O79" s="48">
        <f t="shared" si="11"/>
        <v>2.4352112058678848E-4</v>
      </c>
      <c r="P79" s="9"/>
    </row>
    <row r="80" spans="1:16">
      <c r="A80" s="12"/>
      <c r="B80" s="25">
        <v>348.92099999999999</v>
      </c>
      <c r="C80" s="20" t="s">
        <v>194</v>
      </c>
      <c r="D80" s="47">
        <v>0</v>
      </c>
      <c r="E80" s="47">
        <v>59209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59209</v>
      </c>
      <c r="O80" s="48">
        <f t="shared" si="11"/>
        <v>0.28837284057646317</v>
      </c>
      <c r="P80" s="9"/>
    </row>
    <row r="81" spans="1:16">
      <c r="A81" s="12"/>
      <c r="B81" s="25">
        <v>348.92200000000003</v>
      </c>
      <c r="C81" s="20" t="s">
        <v>195</v>
      </c>
      <c r="D81" s="47">
        <v>0</v>
      </c>
      <c r="E81" s="47">
        <v>59209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59209</v>
      </c>
      <c r="O81" s="48">
        <f t="shared" si="11"/>
        <v>0.28837284057646317</v>
      </c>
      <c r="P81" s="9"/>
    </row>
    <row r="82" spans="1:16">
      <c r="A82" s="12"/>
      <c r="B82" s="25">
        <v>348.923</v>
      </c>
      <c r="C82" s="20" t="s">
        <v>196</v>
      </c>
      <c r="D82" s="47">
        <v>0</v>
      </c>
      <c r="E82" s="47">
        <v>59209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59209</v>
      </c>
      <c r="O82" s="48">
        <f t="shared" si="11"/>
        <v>0.28837284057646317</v>
      </c>
      <c r="P82" s="9"/>
    </row>
    <row r="83" spans="1:16">
      <c r="A83" s="12"/>
      <c r="B83" s="25">
        <v>348.92399999999998</v>
      </c>
      <c r="C83" s="20" t="s">
        <v>197</v>
      </c>
      <c r="D83" s="47">
        <v>0</v>
      </c>
      <c r="E83" s="47">
        <v>59209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9"/>
        <v>59209</v>
      </c>
      <c r="O83" s="48">
        <f t="shared" si="11"/>
        <v>0.28837284057646317</v>
      </c>
      <c r="P83" s="9"/>
    </row>
    <row r="84" spans="1:16">
      <c r="A84" s="12"/>
      <c r="B84" s="25">
        <v>348.93</v>
      </c>
      <c r="C84" s="20" t="s">
        <v>198</v>
      </c>
      <c r="D84" s="47">
        <v>0</v>
      </c>
      <c r="E84" s="47">
        <v>579844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9"/>
        <v>579844</v>
      </c>
      <c r="O84" s="48">
        <f t="shared" si="11"/>
        <v>2.8240852129105156</v>
      </c>
      <c r="P84" s="9"/>
    </row>
    <row r="85" spans="1:16">
      <c r="A85" s="12"/>
      <c r="B85" s="25">
        <v>348.93200000000002</v>
      </c>
      <c r="C85" s="20" t="s">
        <v>199</v>
      </c>
      <c r="D85" s="47">
        <v>37104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9"/>
        <v>37104</v>
      </c>
      <c r="O85" s="48">
        <f t="shared" si="11"/>
        <v>0.18071215316504399</v>
      </c>
      <c r="P85" s="9"/>
    </row>
    <row r="86" spans="1:16">
      <c r="A86" s="12"/>
      <c r="B86" s="25">
        <v>349</v>
      </c>
      <c r="C86" s="20" t="s">
        <v>1</v>
      </c>
      <c r="D86" s="47">
        <v>1273</v>
      </c>
      <c r="E86" s="47">
        <v>50342</v>
      </c>
      <c r="F86" s="47">
        <v>0</v>
      </c>
      <c r="G86" s="47">
        <v>0</v>
      </c>
      <c r="H86" s="47">
        <v>0</v>
      </c>
      <c r="I86" s="47">
        <v>0</v>
      </c>
      <c r="J86" s="47">
        <v>15598788</v>
      </c>
      <c r="K86" s="47">
        <v>0</v>
      </c>
      <c r="L86" s="47">
        <v>0</v>
      </c>
      <c r="M86" s="47">
        <v>0</v>
      </c>
      <c r="N86" s="47">
        <f t="shared" si="9"/>
        <v>15650403</v>
      </c>
      <c r="O86" s="48">
        <f t="shared" si="11"/>
        <v>76.224073523896735</v>
      </c>
      <c r="P86" s="9"/>
    </row>
    <row r="87" spans="1:16" ht="15.75">
      <c r="A87" s="29" t="s">
        <v>49</v>
      </c>
      <c r="B87" s="30"/>
      <c r="C87" s="31"/>
      <c r="D87" s="32">
        <f t="shared" ref="D87:M87" si="12">SUM(D88:D97)</f>
        <v>59074</v>
      </c>
      <c r="E87" s="32">
        <f t="shared" si="12"/>
        <v>1108580</v>
      </c>
      <c r="F87" s="32">
        <f t="shared" si="12"/>
        <v>0</v>
      </c>
      <c r="G87" s="32">
        <f t="shared" si="12"/>
        <v>0</v>
      </c>
      <c r="H87" s="32">
        <f t="shared" si="12"/>
        <v>0</v>
      </c>
      <c r="I87" s="32">
        <f t="shared" si="12"/>
        <v>0</v>
      </c>
      <c r="J87" s="32">
        <f t="shared" si="12"/>
        <v>0</v>
      </c>
      <c r="K87" s="32">
        <f t="shared" si="12"/>
        <v>0</v>
      </c>
      <c r="L87" s="32">
        <f t="shared" si="12"/>
        <v>0</v>
      </c>
      <c r="M87" s="32">
        <f t="shared" si="12"/>
        <v>0</v>
      </c>
      <c r="N87" s="32">
        <f>SUM(D87:M87)</f>
        <v>1167654</v>
      </c>
      <c r="O87" s="46">
        <f t="shared" si="11"/>
        <v>5.6869682107529185</v>
      </c>
      <c r="P87" s="10"/>
    </row>
    <row r="88" spans="1:16">
      <c r="A88" s="13"/>
      <c r="B88" s="40">
        <v>351.1</v>
      </c>
      <c r="C88" s="21" t="s">
        <v>84</v>
      </c>
      <c r="D88" s="47">
        <v>1365</v>
      </c>
      <c r="E88" s="47">
        <v>89193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90558</v>
      </c>
      <c r="O88" s="48">
        <f t="shared" si="11"/>
        <v>0.44105571276196787</v>
      </c>
      <c r="P88" s="9"/>
    </row>
    <row r="89" spans="1:16">
      <c r="A89" s="13"/>
      <c r="B89" s="40">
        <v>351.2</v>
      </c>
      <c r="C89" s="21" t="s">
        <v>85</v>
      </c>
      <c r="D89" s="47">
        <v>0</v>
      </c>
      <c r="E89" s="47">
        <v>105115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ref="N89:N97" si="13">SUM(D89:M89)</f>
        <v>105115</v>
      </c>
      <c r="O89" s="48">
        <f t="shared" si="11"/>
        <v>0.51195445180960542</v>
      </c>
      <c r="P89" s="9"/>
    </row>
    <row r="90" spans="1:16">
      <c r="A90" s="13"/>
      <c r="B90" s="40">
        <v>351.3</v>
      </c>
      <c r="C90" s="21" t="s">
        <v>130</v>
      </c>
      <c r="D90" s="47">
        <v>600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600</v>
      </c>
      <c r="O90" s="48">
        <f t="shared" si="11"/>
        <v>2.9222534470414621E-3</v>
      </c>
      <c r="P90" s="9"/>
    </row>
    <row r="91" spans="1:16">
      <c r="A91" s="13"/>
      <c r="B91" s="40">
        <v>351.5</v>
      </c>
      <c r="C91" s="21" t="s">
        <v>147</v>
      </c>
      <c r="D91" s="47">
        <v>0</v>
      </c>
      <c r="E91" s="47">
        <v>450308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450308</v>
      </c>
      <c r="O91" s="48">
        <f t="shared" si="11"/>
        <v>2.1931901753839109</v>
      </c>
      <c r="P91" s="9"/>
    </row>
    <row r="92" spans="1:16">
      <c r="A92" s="13"/>
      <c r="B92" s="40">
        <v>351.7</v>
      </c>
      <c r="C92" s="21" t="s">
        <v>200</v>
      </c>
      <c r="D92" s="47">
        <v>0</v>
      </c>
      <c r="E92" s="47">
        <v>143314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143314</v>
      </c>
      <c r="O92" s="48">
        <f t="shared" si="11"/>
        <v>0.69799971751550016</v>
      </c>
      <c r="P92" s="9"/>
    </row>
    <row r="93" spans="1:16">
      <c r="A93" s="13"/>
      <c r="B93" s="40">
        <v>351.8</v>
      </c>
      <c r="C93" s="21" t="s">
        <v>201</v>
      </c>
      <c r="D93" s="47">
        <v>0</v>
      </c>
      <c r="E93" s="47">
        <v>148669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148669</v>
      </c>
      <c r="O93" s="48">
        <f t="shared" si="11"/>
        <v>0.72408082953034514</v>
      </c>
      <c r="P93" s="9"/>
    </row>
    <row r="94" spans="1:16">
      <c r="A94" s="13"/>
      <c r="B94" s="40">
        <v>352</v>
      </c>
      <c r="C94" s="21" t="s">
        <v>88</v>
      </c>
      <c r="D94" s="47">
        <v>0</v>
      </c>
      <c r="E94" s="47">
        <v>88905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88905</v>
      </c>
      <c r="O94" s="48">
        <f t="shared" si="11"/>
        <v>0.4330049045153686</v>
      </c>
      <c r="P94" s="9"/>
    </row>
    <row r="95" spans="1:16">
      <c r="A95" s="13"/>
      <c r="B95" s="40">
        <v>355</v>
      </c>
      <c r="C95" s="21" t="s">
        <v>132</v>
      </c>
      <c r="D95" s="47">
        <v>0</v>
      </c>
      <c r="E95" s="47">
        <v>4187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4187</v>
      </c>
      <c r="O95" s="48">
        <f t="shared" si="11"/>
        <v>2.0392458637937667E-2</v>
      </c>
      <c r="P95" s="9"/>
    </row>
    <row r="96" spans="1:16">
      <c r="A96" s="13"/>
      <c r="B96" s="40">
        <v>358.2</v>
      </c>
      <c r="C96" s="21" t="s">
        <v>202</v>
      </c>
      <c r="D96" s="47">
        <v>0</v>
      </c>
      <c r="E96" s="47">
        <v>72287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72287</v>
      </c>
      <c r="O96" s="48">
        <f t="shared" si="11"/>
        <v>0.35206822487714362</v>
      </c>
      <c r="P96" s="9"/>
    </row>
    <row r="97" spans="1:119">
      <c r="A97" s="13"/>
      <c r="B97" s="40">
        <v>359</v>
      </c>
      <c r="C97" s="21" t="s">
        <v>90</v>
      </c>
      <c r="D97" s="47">
        <v>57109</v>
      </c>
      <c r="E97" s="47">
        <v>6602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63711</v>
      </c>
      <c r="O97" s="48">
        <f t="shared" si="11"/>
        <v>0.31029948227409765</v>
      </c>
      <c r="P97" s="9"/>
    </row>
    <row r="98" spans="1:119" ht="15.75">
      <c r="A98" s="29" t="s">
        <v>4</v>
      </c>
      <c r="B98" s="30"/>
      <c r="C98" s="31"/>
      <c r="D98" s="32">
        <f t="shared" ref="D98:M98" si="14">SUM(D99:D104)</f>
        <v>1291814</v>
      </c>
      <c r="E98" s="32">
        <f t="shared" si="14"/>
        <v>997356</v>
      </c>
      <c r="F98" s="32">
        <f t="shared" si="14"/>
        <v>89846</v>
      </c>
      <c r="G98" s="32">
        <f t="shared" si="14"/>
        <v>860147</v>
      </c>
      <c r="H98" s="32">
        <f t="shared" si="14"/>
        <v>0</v>
      </c>
      <c r="I98" s="32">
        <f t="shared" si="14"/>
        <v>409550</v>
      </c>
      <c r="J98" s="32">
        <f t="shared" si="14"/>
        <v>358231</v>
      </c>
      <c r="K98" s="32">
        <f t="shared" si="14"/>
        <v>0</v>
      </c>
      <c r="L98" s="32">
        <f t="shared" si="14"/>
        <v>0</v>
      </c>
      <c r="M98" s="32">
        <f t="shared" si="14"/>
        <v>14047</v>
      </c>
      <c r="N98" s="32">
        <f t="shared" ref="N98:N107" si="15">SUM(D98:M98)</f>
        <v>4020991</v>
      </c>
      <c r="O98" s="46">
        <f t="shared" si="11"/>
        <v>19.583924683787824</v>
      </c>
      <c r="P98" s="10"/>
    </row>
    <row r="99" spans="1:119">
      <c r="A99" s="12"/>
      <c r="B99" s="25">
        <v>361.1</v>
      </c>
      <c r="C99" s="20" t="s">
        <v>91</v>
      </c>
      <c r="D99" s="47">
        <v>53062</v>
      </c>
      <c r="E99" s="47">
        <v>73202</v>
      </c>
      <c r="F99" s="47">
        <v>89846</v>
      </c>
      <c r="G99" s="47">
        <v>133323</v>
      </c>
      <c r="H99" s="47">
        <v>0</v>
      </c>
      <c r="I99" s="47">
        <v>50407</v>
      </c>
      <c r="J99" s="47">
        <v>22027</v>
      </c>
      <c r="K99" s="47">
        <v>0</v>
      </c>
      <c r="L99" s="47">
        <v>0</v>
      </c>
      <c r="M99" s="47">
        <v>14047</v>
      </c>
      <c r="N99" s="47">
        <f t="shared" si="15"/>
        <v>435914</v>
      </c>
      <c r="O99" s="48">
        <f t="shared" si="11"/>
        <v>2.1230853151893863</v>
      </c>
      <c r="P99" s="9"/>
    </row>
    <row r="100" spans="1:119">
      <c r="A100" s="12"/>
      <c r="B100" s="25">
        <v>362</v>
      </c>
      <c r="C100" s="20" t="s">
        <v>92</v>
      </c>
      <c r="D100" s="47">
        <v>180874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5"/>
        <v>180874</v>
      </c>
      <c r="O100" s="48">
        <f t="shared" si="11"/>
        <v>0.88093278330029567</v>
      </c>
      <c r="P100" s="9"/>
    </row>
    <row r="101" spans="1:119">
      <c r="A101" s="12"/>
      <c r="B101" s="25">
        <v>364</v>
      </c>
      <c r="C101" s="20" t="s">
        <v>204</v>
      </c>
      <c r="D101" s="47">
        <v>42183</v>
      </c>
      <c r="E101" s="47">
        <v>39403</v>
      </c>
      <c r="F101" s="47">
        <v>0</v>
      </c>
      <c r="G101" s="47">
        <v>38077</v>
      </c>
      <c r="H101" s="47">
        <v>0</v>
      </c>
      <c r="I101" s="47">
        <v>7124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126787</v>
      </c>
      <c r="O101" s="48">
        <f t="shared" ref="O101:O107" si="16">(N101/O$109)</f>
        <v>0.617506246316743</v>
      </c>
      <c r="P101" s="9"/>
    </row>
    <row r="102" spans="1:119">
      <c r="A102" s="12"/>
      <c r="B102" s="25">
        <v>365</v>
      </c>
      <c r="C102" s="20" t="s">
        <v>205</v>
      </c>
      <c r="D102" s="47">
        <v>1044</v>
      </c>
      <c r="E102" s="47">
        <v>1192</v>
      </c>
      <c r="F102" s="47">
        <v>0</v>
      </c>
      <c r="G102" s="47">
        <v>6200</v>
      </c>
      <c r="H102" s="47">
        <v>0</v>
      </c>
      <c r="I102" s="47">
        <v>349846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358282</v>
      </c>
      <c r="O102" s="48">
        <f t="shared" si="16"/>
        <v>1.7449846825215152</v>
      </c>
      <c r="P102" s="9"/>
    </row>
    <row r="103" spans="1:119">
      <c r="A103" s="12"/>
      <c r="B103" s="25">
        <v>366</v>
      </c>
      <c r="C103" s="20" t="s">
        <v>95</v>
      </c>
      <c r="D103" s="47">
        <v>5348</v>
      </c>
      <c r="E103" s="47">
        <v>0</v>
      </c>
      <c r="F103" s="47">
        <v>0</v>
      </c>
      <c r="G103" s="47">
        <v>682547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687895</v>
      </c>
      <c r="O103" s="48">
        <f t="shared" si="16"/>
        <v>3.3503392249209774</v>
      </c>
      <c r="P103" s="9"/>
    </row>
    <row r="104" spans="1:119">
      <c r="A104" s="12"/>
      <c r="B104" s="25">
        <v>369.9</v>
      </c>
      <c r="C104" s="20" t="s">
        <v>96</v>
      </c>
      <c r="D104" s="47">
        <v>1009303</v>
      </c>
      <c r="E104" s="47">
        <v>883559</v>
      </c>
      <c r="F104" s="47">
        <v>0</v>
      </c>
      <c r="G104" s="47">
        <v>0</v>
      </c>
      <c r="H104" s="47">
        <v>0</v>
      </c>
      <c r="I104" s="47">
        <v>2173</v>
      </c>
      <c r="J104" s="47">
        <v>336204</v>
      </c>
      <c r="K104" s="47">
        <v>0</v>
      </c>
      <c r="L104" s="47">
        <v>0</v>
      </c>
      <c r="M104" s="47">
        <v>0</v>
      </c>
      <c r="N104" s="47">
        <f t="shared" si="15"/>
        <v>2231239</v>
      </c>
      <c r="O104" s="48">
        <f t="shared" si="16"/>
        <v>10.867076431538907</v>
      </c>
      <c r="P104" s="9"/>
    </row>
    <row r="105" spans="1:119" ht="15.75">
      <c r="A105" s="29" t="s">
        <v>50</v>
      </c>
      <c r="B105" s="30"/>
      <c r="C105" s="31"/>
      <c r="D105" s="32">
        <f t="shared" ref="D105:M105" si="17">SUM(D106:D106)</f>
        <v>15986452</v>
      </c>
      <c r="E105" s="32">
        <f t="shared" si="17"/>
        <v>3111952</v>
      </c>
      <c r="F105" s="32">
        <f t="shared" si="17"/>
        <v>9462075</v>
      </c>
      <c r="G105" s="32">
        <f t="shared" si="17"/>
        <v>0</v>
      </c>
      <c r="H105" s="32">
        <f t="shared" si="17"/>
        <v>0</v>
      </c>
      <c r="I105" s="32">
        <f t="shared" si="17"/>
        <v>125411</v>
      </c>
      <c r="J105" s="32">
        <f t="shared" si="17"/>
        <v>0</v>
      </c>
      <c r="K105" s="32">
        <f t="shared" si="17"/>
        <v>0</v>
      </c>
      <c r="L105" s="32">
        <f t="shared" si="17"/>
        <v>0</v>
      </c>
      <c r="M105" s="32">
        <f t="shared" si="17"/>
        <v>0</v>
      </c>
      <c r="N105" s="32">
        <f t="shared" si="15"/>
        <v>28685890</v>
      </c>
      <c r="O105" s="46">
        <f t="shared" si="16"/>
        <v>139.712401556587</v>
      </c>
      <c r="P105" s="9"/>
    </row>
    <row r="106" spans="1:119" ht="15.75" thickBot="1">
      <c r="A106" s="12"/>
      <c r="B106" s="25">
        <v>381</v>
      </c>
      <c r="C106" s="20" t="s">
        <v>97</v>
      </c>
      <c r="D106" s="47">
        <v>15986452</v>
      </c>
      <c r="E106" s="47">
        <v>3111952</v>
      </c>
      <c r="F106" s="47">
        <v>9462075</v>
      </c>
      <c r="G106" s="47">
        <v>0</v>
      </c>
      <c r="H106" s="47">
        <v>0</v>
      </c>
      <c r="I106" s="47">
        <v>125411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5"/>
        <v>28685890</v>
      </c>
      <c r="O106" s="48">
        <f t="shared" si="16"/>
        <v>139.712401556587</v>
      </c>
      <c r="P106" s="9"/>
    </row>
    <row r="107" spans="1:119" ht="16.5" thickBot="1">
      <c r="A107" s="14" t="s">
        <v>65</v>
      </c>
      <c r="B107" s="23"/>
      <c r="C107" s="22"/>
      <c r="D107" s="15">
        <f t="shared" ref="D107:M107" si="18">SUM(D5,D14,D22,D47,D87,D98,D105)</f>
        <v>99740632</v>
      </c>
      <c r="E107" s="15">
        <f t="shared" si="18"/>
        <v>46759288</v>
      </c>
      <c r="F107" s="15">
        <f t="shared" si="18"/>
        <v>9551921</v>
      </c>
      <c r="G107" s="15">
        <f t="shared" si="18"/>
        <v>18654772</v>
      </c>
      <c r="H107" s="15">
        <f t="shared" si="18"/>
        <v>0</v>
      </c>
      <c r="I107" s="15">
        <f t="shared" si="18"/>
        <v>20476664</v>
      </c>
      <c r="J107" s="15">
        <f t="shared" si="18"/>
        <v>15957019</v>
      </c>
      <c r="K107" s="15">
        <f t="shared" si="18"/>
        <v>0</v>
      </c>
      <c r="L107" s="15">
        <f t="shared" si="18"/>
        <v>0</v>
      </c>
      <c r="M107" s="15">
        <f t="shared" si="18"/>
        <v>560857</v>
      </c>
      <c r="N107" s="15">
        <f t="shared" si="15"/>
        <v>211701153</v>
      </c>
      <c r="O107" s="38">
        <f t="shared" si="16"/>
        <v>1031.0740401615033</v>
      </c>
      <c r="P107" s="6"/>
      <c r="Q107" s="2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</row>
    <row r="108" spans="1:119">
      <c r="A108" s="16"/>
      <c r="B108" s="18"/>
      <c r="C108" s="18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9"/>
    </row>
    <row r="109" spans="1:119">
      <c r="A109" s="41"/>
      <c r="B109" s="42"/>
      <c r="C109" s="42"/>
      <c r="D109" s="43"/>
      <c r="E109" s="43"/>
      <c r="F109" s="43"/>
      <c r="G109" s="43"/>
      <c r="H109" s="43"/>
      <c r="I109" s="43"/>
      <c r="J109" s="43"/>
      <c r="K109" s="43"/>
      <c r="L109" s="49" t="s">
        <v>233</v>
      </c>
      <c r="M109" s="49"/>
      <c r="N109" s="49"/>
      <c r="O109" s="44">
        <v>205321</v>
      </c>
    </row>
    <row r="110" spans="1:119">
      <c r="A110" s="50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2"/>
    </row>
    <row r="111" spans="1:119" ht="15.75" customHeight="1" thickBot="1">
      <c r="A111" s="53" t="s">
        <v>134</v>
      </c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5"/>
    </row>
  </sheetData>
  <mergeCells count="10">
    <mergeCell ref="L109:N109"/>
    <mergeCell ref="A110:O110"/>
    <mergeCell ref="A111:O11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111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211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104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70"/>
      <c r="M3" s="36"/>
      <c r="N3" s="37"/>
      <c r="O3" s="71" t="s">
        <v>109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10</v>
      </c>
      <c r="N4" s="35" t="s">
        <v>46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52941736</v>
      </c>
      <c r="E5" s="27">
        <f t="shared" si="0"/>
        <v>26903958</v>
      </c>
      <c r="F5" s="27">
        <f t="shared" si="0"/>
        <v>0</v>
      </c>
      <c r="G5" s="27">
        <f t="shared" si="0"/>
        <v>16480100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96325794</v>
      </c>
      <c r="O5" s="33">
        <f t="shared" ref="O5:O36" si="1">(N5/O$108)</f>
        <v>478.57327960969212</v>
      </c>
      <c r="P5" s="6"/>
    </row>
    <row r="6" spans="1:133">
      <c r="A6" s="12"/>
      <c r="B6" s="25">
        <v>311</v>
      </c>
      <c r="C6" s="20" t="s">
        <v>3</v>
      </c>
      <c r="D6" s="47">
        <v>42677756</v>
      </c>
      <c r="E6" s="47">
        <v>21291926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63969682</v>
      </c>
      <c r="O6" s="48">
        <f t="shared" si="1"/>
        <v>317.8191348241478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590018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590018</v>
      </c>
      <c r="O7" s="48">
        <f t="shared" si="1"/>
        <v>2.9313731822314524</v>
      </c>
      <c r="P7" s="9"/>
    </row>
    <row r="8" spans="1:133">
      <c r="A8" s="12"/>
      <c r="B8" s="25">
        <v>312.3</v>
      </c>
      <c r="C8" s="20" t="s">
        <v>113</v>
      </c>
      <c r="D8" s="47">
        <v>0</v>
      </c>
      <c r="E8" s="47">
        <v>868528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868528</v>
      </c>
      <c r="O8" s="48">
        <f t="shared" si="1"/>
        <v>4.3150881620850869</v>
      </c>
      <c r="P8" s="9"/>
    </row>
    <row r="9" spans="1:133">
      <c r="A9" s="12"/>
      <c r="B9" s="25">
        <v>312.41000000000003</v>
      </c>
      <c r="C9" s="20" t="s">
        <v>114</v>
      </c>
      <c r="D9" s="47">
        <v>0</v>
      </c>
      <c r="E9" s="47">
        <v>4148440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4148440</v>
      </c>
      <c r="O9" s="48">
        <f t="shared" si="1"/>
        <v>20.610601310631615</v>
      </c>
      <c r="P9" s="9"/>
    </row>
    <row r="10" spans="1:133">
      <c r="A10" s="12"/>
      <c r="B10" s="25">
        <v>312.60000000000002</v>
      </c>
      <c r="C10" s="20" t="s">
        <v>12</v>
      </c>
      <c r="D10" s="47">
        <v>0</v>
      </c>
      <c r="E10" s="47">
        <v>0</v>
      </c>
      <c r="F10" s="47">
        <v>0</v>
      </c>
      <c r="G10" s="47">
        <v>16480100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16480100</v>
      </c>
      <c r="O10" s="48">
        <f t="shared" si="1"/>
        <v>81.877710816437045</v>
      </c>
      <c r="P10" s="9"/>
    </row>
    <row r="11" spans="1:133">
      <c r="A11" s="12"/>
      <c r="B11" s="25">
        <v>314.10000000000002</v>
      </c>
      <c r="C11" s="20" t="s">
        <v>13</v>
      </c>
      <c r="D11" s="47">
        <v>3915622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3915622</v>
      </c>
      <c r="O11" s="48">
        <f t="shared" si="1"/>
        <v>19.453896868494663</v>
      </c>
      <c r="P11" s="9"/>
    </row>
    <row r="12" spans="1:133">
      <c r="A12" s="12"/>
      <c r="B12" s="25">
        <v>315</v>
      </c>
      <c r="C12" s="20" t="s">
        <v>162</v>
      </c>
      <c r="D12" s="47">
        <v>6348358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6348358</v>
      </c>
      <c r="O12" s="48">
        <f t="shared" si="1"/>
        <v>31.540404517157945</v>
      </c>
      <c r="P12" s="9"/>
    </row>
    <row r="13" spans="1:133">
      <c r="A13" s="12"/>
      <c r="B13" s="25">
        <v>319</v>
      </c>
      <c r="C13" s="20" t="s">
        <v>15</v>
      </c>
      <c r="D13" s="47">
        <v>0</v>
      </c>
      <c r="E13" s="47">
        <v>5046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5046</v>
      </c>
      <c r="O13" s="48">
        <f t="shared" si="1"/>
        <v>2.5069928506486087E-2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SUM(D15:D22)</f>
        <v>11186</v>
      </c>
      <c r="E14" s="32">
        <f t="shared" si="3"/>
        <v>2593097</v>
      </c>
      <c r="F14" s="32">
        <f t="shared" si="3"/>
        <v>0</v>
      </c>
      <c r="G14" s="32">
        <f t="shared" si="3"/>
        <v>85459</v>
      </c>
      <c r="H14" s="32">
        <f t="shared" si="3"/>
        <v>0</v>
      </c>
      <c r="I14" s="32">
        <f t="shared" si="3"/>
        <v>15489630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18179372</v>
      </c>
      <c r="O14" s="46">
        <f t="shared" si="1"/>
        <v>90.32016574173899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2383411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2383411</v>
      </c>
      <c r="O15" s="48">
        <f t="shared" si="1"/>
        <v>11.841447358615241</v>
      </c>
      <c r="P15" s="9"/>
    </row>
    <row r="16" spans="1:133">
      <c r="A16" s="12"/>
      <c r="B16" s="25">
        <v>323.10000000000002</v>
      </c>
      <c r="C16" s="20" t="s">
        <v>163</v>
      </c>
      <c r="D16" s="47">
        <v>0</v>
      </c>
      <c r="E16" s="47">
        <v>8089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1" si="4">SUM(D16:M16)</f>
        <v>8089</v>
      </c>
      <c r="O16" s="48">
        <f t="shared" si="1"/>
        <v>4.0188397084614733E-2</v>
      </c>
      <c r="P16" s="9"/>
    </row>
    <row r="17" spans="1:16">
      <c r="A17" s="12"/>
      <c r="B17" s="25">
        <v>323.7</v>
      </c>
      <c r="C17" s="20" t="s">
        <v>17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943251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943251</v>
      </c>
      <c r="O17" s="48">
        <f t="shared" si="1"/>
        <v>4.6863327652936002</v>
      </c>
      <c r="P17" s="9"/>
    </row>
    <row r="18" spans="1:16">
      <c r="A18" s="12"/>
      <c r="B18" s="25">
        <v>324.20999999999998</v>
      </c>
      <c r="C18" s="20" t="s">
        <v>212</v>
      </c>
      <c r="D18" s="47">
        <v>0</v>
      </c>
      <c r="E18" s="47">
        <v>0</v>
      </c>
      <c r="F18" s="47">
        <v>0</v>
      </c>
      <c r="G18" s="47">
        <v>22493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22493</v>
      </c>
      <c r="O18" s="48">
        <f t="shared" si="1"/>
        <v>0.11175146688394601</v>
      </c>
      <c r="P18" s="9"/>
    </row>
    <row r="19" spans="1:16">
      <c r="A19" s="12"/>
      <c r="B19" s="25">
        <v>324.22000000000003</v>
      </c>
      <c r="C19" s="20" t="s">
        <v>213</v>
      </c>
      <c r="D19" s="47">
        <v>0</v>
      </c>
      <c r="E19" s="47">
        <v>0</v>
      </c>
      <c r="F19" s="47">
        <v>0</v>
      </c>
      <c r="G19" s="47">
        <v>20203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20203</v>
      </c>
      <c r="O19" s="48">
        <f t="shared" si="1"/>
        <v>0.10037411129935363</v>
      </c>
      <c r="P19" s="9"/>
    </row>
    <row r="20" spans="1:16">
      <c r="A20" s="12"/>
      <c r="B20" s="25">
        <v>324.32</v>
      </c>
      <c r="C20" s="20" t="s">
        <v>116</v>
      </c>
      <c r="D20" s="47">
        <v>0</v>
      </c>
      <c r="E20" s="47">
        <v>0</v>
      </c>
      <c r="F20" s="47">
        <v>0</v>
      </c>
      <c r="G20" s="47">
        <v>42763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42763</v>
      </c>
      <c r="O20" s="48">
        <f t="shared" si="1"/>
        <v>0.21245845277900605</v>
      </c>
      <c r="P20" s="9"/>
    </row>
    <row r="21" spans="1:16">
      <c r="A21" s="12"/>
      <c r="B21" s="25">
        <v>325.2</v>
      </c>
      <c r="C21" s="20" t="s">
        <v>18</v>
      </c>
      <c r="D21" s="47">
        <v>11186</v>
      </c>
      <c r="E21" s="47">
        <v>93838</v>
      </c>
      <c r="F21" s="47">
        <v>0</v>
      </c>
      <c r="G21" s="47">
        <v>0</v>
      </c>
      <c r="H21" s="47">
        <v>0</v>
      </c>
      <c r="I21" s="47">
        <v>14546379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14651403</v>
      </c>
      <c r="O21" s="48">
        <f t="shared" si="1"/>
        <v>72.792236569503714</v>
      </c>
      <c r="P21" s="9"/>
    </row>
    <row r="22" spans="1:16">
      <c r="A22" s="12"/>
      <c r="B22" s="25">
        <v>329</v>
      </c>
      <c r="C22" s="20" t="s">
        <v>19</v>
      </c>
      <c r="D22" s="47">
        <v>0</v>
      </c>
      <c r="E22" s="47">
        <v>107759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9" si="5">SUM(D22:M22)</f>
        <v>107759</v>
      </c>
      <c r="O22" s="48">
        <f t="shared" si="1"/>
        <v>0.53537662027951527</v>
      </c>
      <c r="P22" s="9"/>
    </row>
    <row r="23" spans="1:16" ht="15.75">
      <c r="A23" s="29" t="s">
        <v>21</v>
      </c>
      <c r="B23" s="30"/>
      <c r="C23" s="31"/>
      <c r="D23" s="32">
        <f t="shared" ref="D23:M23" si="6">SUM(D24:D47)</f>
        <v>18879264</v>
      </c>
      <c r="E23" s="32">
        <f t="shared" si="6"/>
        <v>5624114</v>
      </c>
      <c r="F23" s="32">
        <f t="shared" si="6"/>
        <v>0</v>
      </c>
      <c r="G23" s="32">
        <f t="shared" si="6"/>
        <v>52300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5">
        <f t="shared" si="5"/>
        <v>24555678</v>
      </c>
      <c r="O23" s="46">
        <f t="shared" si="1"/>
        <v>121.99942367980445</v>
      </c>
      <c r="P23" s="10"/>
    </row>
    <row r="24" spans="1:16">
      <c r="A24" s="12"/>
      <c r="B24" s="25">
        <v>331.1</v>
      </c>
      <c r="C24" s="20" t="s">
        <v>117</v>
      </c>
      <c r="D24" s="47">
        <v>33348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33348</v>
      </c>
      <c r="O24" s="48">
        <f t="shared" si="1"/>
        <v>0.16568211966593302</v>
      </c>
      <c r="P24" s="9"/>
    </row>
    <row r="25" spans="1:16">
      <c r="A25" s="12"/>
      <c r="B25" s="25">
        <v>331.2</v>
      </c>
      <c r="C25" s="20" t="s">
        <v>20</v>
      </c>
      <c r="D25" s="47">
        <v>1503922</v>
      </c>
      <c r="E25" s="47">
        <v>299608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1803530</v>
      </c>
      <c r="O25" s="48">
        <f t="shared" si="1"/>
        <v>8.9604376058864155</v>
      </c>
      <c r="P25" s="9"/>
    </row>
    <row r="26" spans="1:16">
      <c r="A26" s="12"/>
      <c r="B26" s="25">
        <v>331.5</v>
      </c>
      <c r="C26" s="20" t="s">
        <v>22</v>
      </c>
      <c r="D26" s="47">
        <v>0</v>
      </c>
      <c r="E26" s="47">
        <v>216483</v>
      </c>
      <c r="F26" s="47">
        <v>0</v>
      </c>
      <c r="G26" s="47">
        <v>52300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268783</v>
      </c>
      <c r="O26" s="48">
        <f t="shared" si="1"/>
        <v>1.3353885441456301</v>
      </c>
      <c r="P26" s="9"/>
    </row>
    <row r="27" spans="1:16">
      <c r="A27" s="12"/>
      <c r="B27" s="25">
        <v>331.62</v>
      </c>
      <c r="C27" s="20" t="s">
        <v>24</v>
      </c>
      <c r="D27" s="47">
        <v>0</v>
      </c>
      <c r="E27" s="47">
        <v>68396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68396</v>
      </c>
      <c r="O27" s="48">
        <f t="shared" si="1"/>
        <v>0.3398103111632228</v>
      </c>
      <c r="P27" s="9"/>
    </row>
    <row r="28" spans="1:16">
      <c r="A28" s="12"/>
      <c r="B28" s="25">
        <v>331.65</v>
      </c>
      <c r="C28" s="20" t="s">
        <v>25</v>
      </c>
      <c r="D28" s="47">
        <v>18773</v>
      </c>
      <c r="E28" s="47">
        <v>528252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547025</v>
      </c>
      <c r="O28" s="48">
        <f t="shared" si="1"/>
        <v>2.7177720256164388</v>
      </c>
      <c r="P28" s="9"/>
    </row>
    <row r="29" spans="1:16">
      <c r="A29" s="12"/>
      <c r="B29" s="25">
        <v>334.2</v>
      </c>
      <c r="C29" s="20" t="s">
        <v>23</v>
      </c>
      <c r="D29" s="47">
        <v>32571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32571</v>
      </c>
      <c r="O29" s="48">
        <f t="shared" si="1"/>
        <v>0.16182176801124817</v>
      </c>
      <c r="P29" s="9"/>
    </row>
    <row r="30" spans="1:16">
      <c r="A30" s="12"/>
      <c r="B30" s="25">
        <v>334.49</v>
      </c>
      <c r="C30" s="20" t="s">
        <v>28</v>
      </c>
      <c r="D30" s="47">
        <v>0</v>
      </c>
      <c r="E30" s="47">
        <v>142075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45" si="7">SUM(D30:M30)</f>
        <v>142075</v>
      </c>
      <c r="O30" s="48">
        <f t="shared" si="1"/>
        <v>0.70586803261177378</v>
      </c>
      <c r="P30" s="9"/>
    </row>
    <row r="31" spans="1:16">
      <c r="A31" s="12"/>
      <c r="B31" s="25">
        <v>334.5</v>
      </c>
      <c r="C31" s="20" t="s">
        <v>144</v>
      </c>
      <c r="D31" s="47">
        <v>0</v>
      </c>
      <c r="E31" s="47">
        <v>55327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55327</v>
      </c>
      <c r="O31" s="48">
        <f t="shared" si="1"/>
        <v>0.27487989189028056</v>
      </c>
      <c r="P31" s="9"/>
    </row>
    <row r="32" spans="1:16">
      <c r="A32" s="12"/>
      <c r="B32" s="25">
        <v>334.69</v>
      </c>
      <c r="C32" s="20" t="s">
        <v>29</v>
      </c>
      <c r="D32" s="47">
        <v>0</v>
      </c>
      <c r="E32" s="47">
        <v>35244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35244</v>
      </c>
      <c r="O32" s="48">
        <f t="shared" si="1"/>
        <v>0.17510197389666976</v>
      </c>
      <c r="P32" s="9"/>
    </row>
    <row r="33" spans="1:16">
      <c r="A33" s="12"/>
      <c r="B33" s="25">
        <v>334.7</v>
      </c>
      <c r="C33" s="20" t="s">
        <v>30</v>
      </c>
      <c r="D33" s="47">
        <v>384379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384379</v>
      </c>
      <c r="O33" s="48">
        <f t="shared" si="1"/>
        <v>1.9097015555677002</v>
      </c>
      <c r="P33" s="9"/>
    </row>
    <row r="34" spans="1:16">
      <c r="A34" s="12"/>
      <c r="B34" s="25">
        <v>334.82</v>
      </c>
      <c r="C34" s="20" t="s">
        <v>209</v>
      </c>
      <c r="D34" s="47">
        <v>0</v>
      </c>
      <c r="E34" s="47">
        <v>31381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>SUM(D34:M34)</f>
        <v>31381</v>
      </c>
      <c r="O34" s="48">
        <f t="shared" si="1"/>
        <v>0.15590951772929842</v>
      </c>
      <c r="P34" s="9"/>
    </row>
    <row r="35" spans="1:16">
      <c r="A35" s="12"/>
      <c r="B35" s="25">
        <v>335.12</v>
      </c>
      <c r="C35" s="20" t="s">
        <v>164</v>
      </c>
      <c r="D35" s="47">
        <v>4822899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4822899</v>
      </c>
      <c r="O35" s="48">
        <f t="shared" si="1"/>
        <v>23.961500817281657</v>
      </c>
      <c r="P35" s="9"/>
    </row>
    <row r="36" spans="1:16">
      <c r="A36" s="12"/>
      <c r="B36" s="25">
        <v>335.13</v>
      </c>
      <c r="C36" s="20" t="s">
        <v>165</v>
      </c>
      <c r="D36" s="47">
        <v>39065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39065</v>
      </c>
      <c r="O36" s="48">
        <f t="shared" si="1"/>
        <v>0.1940857624070311</v>
      </c>
      <c r="P36" s="9"/>
    </row>
    <row r="37" spans="1:16">
      <c r="A37" s="12"/>
      <c r="B37" s="25">
        <v>335.14</v>
      </c>
      <c r="C37" s="20" t="s">
        <v>166</v>
      </c>
      <c r="D37" s="47">
        <v>0</v>
      </c>
      <c r="E37" s="47">
        <v>15172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15172</v>
      </c>
      <c r="O37" s="48">
        <f t="shared" ref="O37:O68" si="8">(N37/O$108)</f>
        <v>7.5378706956085395E-2</v>
      </c>
      <c r="P37" s="9"/>
    </row>
    <row r="38" spans="1:16">
      <c r="A38" s="12"/>
      <c r="B38" s="25">
        <v>335.15</v>
      </c>
      <c r="C38" s="20" t="s">
        <v>167</v>
      </c>
      <c r="D38" s="47">
        <v>51773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51773</v>
      </c>
      <c r="O38" s="48">
        <f t="shared" si="8"/>
        <v>0.25722263348519703</v>
      </c>
      <c r="P38" s="9"/>
    </row>
    <row r="39" spans="1:16">
      <c r="A39" s="12"/>
      <c r="B39" s="25">
        <v>335.16</v>
      </c>
      <c r="C39" s="20" t="s">
        <v>168</v>
      </c>
      <c r="D39" s="47">
        <v>223250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223250</v>
      </c>
      <c r="O39" s="48">
        <f t="shared" si="8"/>
        <v>1.1091679625590605</v>
      </c>
      <c r="P39" s="9"/>
    </row>
    <row r="40" spans="1:16">
      <c r="A40" s="12"/>
      <c r="B40" s="25">
        <v>335.18</v>
      </c>
      <c r="C40" s="20" t="s">
        <v>169</v>
      </c>
      <c r="D40" s="47">
        <v>9609534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9609534</v>
      </c>
      <c r="O40" s="48">
        <f t="shared" si="8"/>
        <v>47.742832017567828</v>
      </c>
      <c r="P40" s="9"/>
    </row>
    <row r="41" spans="1:16">
      <c r="A41" s="12"/>
      <c r="B41" s="25">
        <v>335.21</v>
      </c>
      <c r="C41" s="20" t="s">
        <v>38</v>
      </c>
      <c r="D41" s="47">
        <v>0</v>
      </c>
      <c r="E41" s="47">
        <v>27013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27013</v>
      </c>
      <c r="O41" s="48">
        <f t="shared" si="8"/>
        <v>0.13420808140025933</v>
      </c>
      <c r="P41" s="9"/>
    </row>
    <row r="42" spans="1:16">
      <c r="A42" s="12"/>
      <c r="B42" s="25">
        <v>335.22</v>
      </c>
      <c r="C42" s="20" t="s">
        <v>39</v>
      </c>
      <c r="D42" s="47">
        <v>0</v>
      </c>
      <c r="E42" s="47">
        <v>788744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788744</v>
      </c>
      <c r="O42" s="48">
        <f t="shared" si="8"/>
        <v>3.9186991062068692</v>
      </c>
      <c r="P42" s="9"/>
    </row>
    <row r="43" spans="1:16">
      <c r="A43" s="12"/>
      <c r="B43" s="25">
        <v>335.49</v>
      </c>
      <c r="C43" s="20" t="s">
        <v>40</v>
      </c>
      <c r="D43" s="47">
        <v>0</v>
      </c>
      <c r="E43" s="47">
        <v>2903922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2903922</v>
      </c>
      <c r="O43" s="48">
        <f t="shared" si="8"/>
        <v>14.427490473327802</v>
      </c>
      <c r="P43" s="9"/>
    </row>
    <row r="44" spans="1:16">
      <c r="A44" s="12"/>
      <c r="B44" s="25">
        <v>335.5</v>
      </c>
      <c r="C44" s="20" t="s">
        <v>41</v>
      </c>
      <c r="D44" s="47">
        <v>0</v>
      </c>
      <c r="E44" s="47">
        <v>510352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510352</v>
      </c>
      <c r="O44" s="48">
        <f t="shared" si="8"/>
        <v>2.5355703831038818</v>
      </c>
      <c r="P44" s="9"/>
    </row>
    <row r="45" spans="1:16">
      <c r="A45" s="12"/>
      <c r="B45" s="25">
        <v>335.7</v>
      </c>
      <c r="C45" s="20" t="s">
        <v>214</v>
      </c>
      <c r="D45" s="47">
        <v>0</v>
      </c>
      <c r="E45" s="47">
        <v>2145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2145</v>
      </c>
      <c r="O45" s="48">
        <f t="shared" si="8"/>
        <v>1.0656955340153122E-2</v>
      </c>
      <c r="P45" s="9"/>
    </row>
    <row r="46" spans="1:16">
      <c r="A46" s="12"/>
      <c r="B46" s="25">
        <v>337.2</v>
      </c>
      <c r="C46" s="20" t="s">
        <v>42</v>
      </c>
      <c r="D46" s="47">
        <v>450000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450000</v>
      </c>
      <c r="O46" s="48">
        <f t="shared" si="8"/>
        <v>2.2357248965356202</v>
      </c>
      <c r="P46" s="9"/>
    </row>
    <row r="47" spans="1:16">
      <c r="A47" s="12"/>
      <c r="B47" s="25">
        <v>339</v>
      </c>
      <c r="C47" s="20" t="s">
        <v>43</v>
      </c>
      <c r="D47" s="47">
        <v>1709750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1709750</v>
      </c>
      <c r="O47" s="48">
        <f t="shared" si="8"/>
        <v>8.4945125374483919</v>
      </c>
      <c r="P47" s="9"/>
    </row>
    <row r="48" spans="1:16" ht="15.75">
      <c r="A48" s="29" t="s">
        <v>48</v>
      </c>
      <c r="B48" s="30"/>
      <c r="C48" s="31"/>
      <c r="D48" s="32">
        <f t="shared" ref="D48:M48" si="9">SUM(D49:D85)</f>
        <v>9106351</v>
      </c>
      <c r="E48" s="32">
        <f t="shared" si="9"/>
        <v>4822931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3962443</v>
      </c>
      <c r="J48" s="32">
        <f t="shared" si="9"/>
        <v>0</v>
      </c>
      <c r="K48" s="32">
        <f t="shared" si="9"/>
        <v>0</v>
      </c>
      <c r="L48" s="32">
        <f t="shared" si="9"/>
        <v>0</v>
      </c>
      <c r="M48" s="32">
        <f t="shared" si="9"/>
        <v>336923</v>
      </c>
      <c r="N48" s="32">
        <f>SUM(D48:M48)</f>
        <v>18228648</v>
      </c>
      <c r="O48" s="46">
        <f t="shared" si="8"/>
        <v>90.564982586187199</v>
      </c>
      <c r="P48" s="10"/>
    </row>
    <row r="49" spans="1:16">
      <c r="A49" s="12"/>
      <c r="B49" s="25">
        <v>341.1</v>
      </c>
      <c r="C49" s="20" t="s">
        <v>171</v>
      </c>
      <c r="D49" s="47">
        <v>1076372</v>
      </c>
      <c r="E49" s="47">
        <v>102319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1178691</v>
      </c>
      <c r="O49" s="48">
        <f t="shared" si="8"/>
        <v>5.8560640311610364</v>
      </c>
      <c r="P49" s="9"/>
    </row>
    <row r="50" spans="1:16">
      <c r="A50" s="12"/>
      <c r="B50" s="25">
        <v>341.15</v>
      </c>
      <c r="C50" s="20" t="s">
        <v>172</v>
      </c>
      <c r="D50" s="47">
        <v>0</v>
      </c>
      <c r="E50" s="47">
        <v>328652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85" si="10">SUM(D50:M50)</f>
        <v>328652</v>
      </c>
      <c r="O50" s="48">
        <f t="shared" si="8"/>
        <v>1.6328343526582769</v>
      </c>
      <c r="P50" s="9"/>
    </row>
    <row r="51" spans="1:16">
      <c r="A51" s="12"/>
      <c r="B51" s="25">
        <v>341.16</v>
      </c>
      <c r="C51" s="20" t="s">
        <v>173</v>
      </c>
      <c r="D51" s="47">
        <v>0</v>
      </c>
      <c r="E51" s="47">
        <v>312231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312231</v>
      </c>
      <c r="O51" s="48">
        <f t="shared" si="8"/>
        <v>1.5512502670449182</v>
      </c>
      <c r="P51" s="9"/>
    </row>
    <row r="52" spans="1:16">
      <c r="A52" s="12"/>
      <c r="B52" s="25">
        <v>341.51</v>
      </c>
      <c r="C52" s="20" t="s">
        <v>215</v>
      </c>
      <c r="D52" s="47">
        <v>48656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48656</v>
      </c>
      <c r="O52" s="48">
        <f t="shared" si="8"/>
        <v>0.24173651236852695</v>
      </c>
      <c r="P52" s="9"/>
    </row>
    <row r="53" spans="1:16">
      <c r="A53" s="12"/>
      <c r="B53" s="25">
        <v>341.52</v>
      </c>
      <c r="C53" s="20" t="s">
        <v>175</v>
      </c>
      <c r="D53" s="47">
        <v>356157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356157</v>
      </c>
      <c r="O53" s="48">
        <f t="shared" si="8"/>
        <v>1.7694868266120818</v>
      </c>
      <c r="P53" s="9"/>
    </row>
    <row r="54" spans="1:16">
      <c r="A54" s="12"/>
      <c r="B54" s="25">
        <v>341.8</v>
      </c>
      <c r="C54" s="20" t="s">
        <v>176</v>
      </c>
      <c r="D54" s="47">
        <v>2407834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2407834</v>
      </c>
      <c r="O54" s="48">
        <f t="shared" si="8"/>
        <v>11.962787601166552</v>
      </c>
      <c r="P54" s="9"/>
    </row>
    <row r="55" spans="1:16">
      <c r="A55" s="12"/>
      <c r="B55" s="25">
        <v>341.9</v>
      </c>
      <c r="C55" s="20" t="s">
        <v>177</v>
      </c>
      <c r="D55" s="47">
        <v>45694</v>
      </c>
      <c r="E55" s="47">
        <v>314283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359977</v>
      </c>
      <c r="O55" s="48">
        <f t="shared" si="8"/>
        <v>1.7884656468448954</v>
      </c>
      <c r="P55" s="9"/>
    </row>
    <row r="56" spans="1:16">
      <c r="A56" s="12"/>
      <c r="B56" s="25">
        <v>342.5</v>
      </c>
      <c r="C56" s="20" t="s">
        <v>57</v>
      </c>
      <c r="D56" s="47">
        <v>0</v>
      </c>
      <c r="E56" s="47">
        <v>5450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5450</v>
      </c>
      <c r="O56" s="48">
        <f t="shared" si="8"/>
        <v>2.7077112635820289E-2</v>
      </c>
      <c r="P56" s="9"/>
    </row>
    <row r="57" spans="1:16">
      <c r="A57" s="12"/>
      <c r="B57" s="25">
        <v>342.6</v>
      </c>
      <c r="C57" s="20" t="s">
        <v>58</v>
      </c>
      <c r="D57" s="47">
        <v>3722756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3722756</v>
      </c>
      <c r="O57" s="48">
        <f t="shared" si="8"/>
        <v>18.495685050949685</v>
      </c>
      <c r="P57" s="9"/>
    </row>
    <row r="58" spans="1:16">
      <c r="A58" s="12"/>
      <c r="B58" s="25">
        <v>342.9</v>
      </c>
      <c r="C58" s="20" t="s">
        <v>59</v>
      </c>
      <c r="D58" s="47">
        <v>216694</v>
      </c>
      <c r="E58" s="47">
        <v>101580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318274</v>
      </c>
      <c r="O58" s="48">
        <f t="shared" si="8"/>
        <v>1.5812735682666177</v>
      </c>
      <c r="P58" s="9"/>
    </row>
    <row r="59" spans="1:16">
      <c r="A59" s="12"/>
      <c r="B59" s="25">
        <v>343.4</v>
      </c>
      <c r="C59" s="20" t="s">
        <v>60</v>
      </c>
      <c r="D59" s="47">
        <v>1139500</v>
      </c>
      <c r="E59" s="47">
        <v>0</v>
      </c>
      <c r="F59" s="47">
        <v>0</v>
      </c>
      <c r="G59" s="47">
        <v>0</v>
      </c>
      <c r="H59" s="47">
        <v>0</v>
      </c>
      <c r="I59" s="47">
        <v>3962443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5101943</v>
      </c>
      <c r="O59" s="48">
        <f t="shared" si="8"/>
        <v>25.347868857345848</v>
      </c>
      <c r="P59" s="9"/>
    </row>
    <row r="60" spans="1:16">
      <c r="A60" s="12"/>
      <c r="B60" s="25">
        <v>345.1</v>
      </c>
      <c r="C60" s="20" t="s">
        <v>146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336923</v>
      </c>
      <c r="N60" s="47">
        <f t="shared" si="10"/>
        <v>336923</v>
      </c>
      <c r="O60" s="48">
        <f t="shared" si="8"/>
        <v>1.6739269762566016</v>
      </c>
      <c r="P60" s="9"/>
    </row>
    <row r="61" spans="1:16">
      <c r="A61" s="12"/>
      <c r="B61" s="25">
        <v>346.4</v>
      </c>
      <c r="C61" s="20" t="s">
        <v>61</v>
      </c>
      <c r="D61" s="47">
        <v>46196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46196</v>
      </c>
      <c r="O61" s="48">
        <f t="shared" si="8"/>
        <v>0.2295145496007989</v>
      </c>
      <c r="P61" s="9"/>
    </row>
    <row r="62" spans="1:16">
      <c r="A62" s="12"/>
      <c r="B62" s="25">
        <v>346.9</v>
      </c>
      <c r="C62" s="20" t="s">
        <v>62</v>
      </c>
      <c r="D62" s="47">
        <v>250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250</v>
      </c>
      <c r="O62" s="48">
        <f t="shared" si="8"/>
        <v>1.2420693869642334E-3</v>
      </c>
      <c r="P62" s="9"/>
    </row>
    <row r="63" spans="1:16">
      <c r="A63" s="12"/>
      <c r="B63" s="25">
        <v>348.12</v>
      </c>
      <c r="C63" s="20" t="s">
        <v>179</v>
      </c>
      <c r="D63" s="47">
        <v>0</v>
      </c>
      <c r="E63" s="47">
        <v>181457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78" si="11">SUM(D63:M63)</f>
        <v>181457</v>
      </c>
      <c r="O63" s="48">
        <f t="shared" si="8"/>
        <v>0.90152873900147557</v>
      </c>
      <c r="P63" s="9"/>
    </row>
    <row r="64" spans="1:16">
      <c r="A64" s="12"/>
      <c r="B64" s="25">
        <v>348.13</v>
      </c>
      <c r="C64" s="20" t="s">
        <v>180</v>
      </c>
      <c r="D64" s="47">
        <v>0</v>
      </c>
      <c r="E64" s="47">
        <v>78012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78012</v>
      </c>
      <c r="O64" s="48">
        <f t="shared" si="8"/>
        <v>0.38758526806341509</v>
      </c>
      <c r="P64" s="9"/>
    </row>
    <row r="65" spans="1:16">
      <c r="A65" s="12"/>
      <c r="B65" s="25">
        <v>348.22</v>
      </c>
      <c r="C65" s="20" t="s">
        <v>181</v>
      </c>
      <c r="D65" s="47">
        <v>0</v>
      </c>
      <c r="E65" s="47">
        <v>38731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38731</v>
      </c>
      <c r="O65" s="48">
        <f t="shared" si="8"/>
        <v>0.19242635770604688</v>
      </c>
      <c r="P65" s="9"/>
    </row>
    <row r="66" spans="1:16">
      <c r="A66" s="12"/>
      <c r="B66" s="25">
        <v>348.23</v>
      </c>
      <c r="C66" s="20" t="s">
        <v>182</v>
      </c>
      <c r="D66" s="47">
        <v>0</v>
      </c>
      <c r="E66" s="47">
        <v>177572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177572</v>
      </c>
      <c r="O66" s="48">
        <f t="shared" si="8"/>
        <v>0.88222698072805139</v>
      </c>
      <c r="P66" s="9"/>
    </row>
    <row r="67" spans="1:16">
      <c r="A67" s="12"/>
      <c r="B67" s="25">
        <v>348.31</v>
      </c>
      <c r="C67" s="20" t="s">
        <v>183</v>
      </c>
      <c r="D67" s="47">
        <v>0</v>
      </c>
      <c r="E67" s="47">
        <v>522267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522267</v>
      </c>
      <c r="O67" s="48">
        <f t="shared" si="8"/>
        <v>2.5947674100865972</v>
      </c>
      <c r="P67" s="9"/>
    </row>
    <row r="68" spans="1:16">
      <c r="A68" s="12"/>
      <c r="B68" s="25">
        <v>348.32</v>
      </c>
      <c r="C68" s="20" t="s">
        <v>184</v>
      </c>
      <c r="D68" s="47">
        <v>0</v>
      </c>
      <c r="E68" s="47">
        <v>480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480</v>
      </c>
      <c r="O68" s="48">
        <f t="shared" si="8"/>
        <v>2.3847732229713282E-3</v>
      </c>
      <c r="P68" s="9"/>
    </row>
    <row r="69" spans="1:16">
      <c r="A69" s="12"/>
      <c r="B69" s="25">
        <v>348.41</v>
      </c>
      <c r="C69" s="20" t="s">
        <v>185</v>
      </c>
      <c r="D69" s="47">
        <v>0</v>
      </c>
      <c r="E69" s="47">
        <v>442847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442847</v>
      </c>
      <c r="O69" s="48">
        <f t="shared" ref="O69:O100" si="12">(N69/O$108)</f>
        <v>2.2001868072357995</v>
      </c>
      <c r="P69" s="9"/>
    </row>
    <row r="70" spans="1:16">
      <c r="A70" s="12"/>
      <c r="B70" s="25">
        <v>348.42</v>
      </c>
      <c r="C70" s="20" t="s">
        <v>186</v>
      </c>
      <c r="D70" s="47">
        <v>0</v>
      </c>
      <c r="E70" s="47">
        <v>352499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352499</v>
      </c>
      <c r="O70" s="48">
        <f t="shared" si="12"/>
        <v>1.7513128673420213</v>
      </c>
      <c r="P70" s="9"/>
    </row>
    <row r="71" spans="1:16">
      <c r="A71" s="12"/>
      <c r="B71" s="25">
        <v>348.48</v>
      </c>
      <c r="C71" s="20" t="s">
        <v>187</v>
      </c>
      <c r="D71" s="47">
        <v>0</v>
      </c>
      <c r="E71" s="47">
        <v>49770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49770</v>
      </c>
      <c r="O71" s="48">
        <f t="shared" si="12"/>
        <v>0.24727117355683959</v>
      </c>
      <c r="P71" s="9"/>
    </row>
    <row r="72" spans="1:16">
      <c r="A72" s="12"/>
      <c r="B72" s="25">
        <v>348.52</v>
      </c>
      <c r="C72" s="20" t="s">
        <v>188</v>
      </c>
      <c r="D72" s="47">
        <v>0</v>
      </c>
      <c r="E72" s="47">
        <v>231923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231923</v>
      </c>
      <c r="O72" s="48">
        <f t="shared" si="12"/>
        <v>1.1522578337316236</v>
      </c>
      <c r="P72" s="9"/>
    </row>
    <row r="73" spans="1:16">
      <c r="A73" s="12"/>
      <c r="B73" s="25">
        <v>348.53</v>
      </c>
      <c r="C73" s="20" t="s">
        <v>189</v>
      </c>
      <c r="D73" s="47">
        <v>0</v>
      </c>
      <c r="E73" s="47">
        <v>565554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565554</v>
      </c>
      <c r="O73" s="48">
        <f t="shared" si="12"/>
        <v>2.8098292403006804</v>
      </c>
      <c r="P73" s="9"/>
    </row>
    <row r="74" spans="1:16">
      <c r="A74" s="12"/>
      <c r="B74" s="25">
        <v>348.61</v>
      </c>
      <c r="C74" s="20" t="s">
        <v>190</v>
      </c>
      <c r="D74" s="47">
        <v>0</v>
      </c>
      <c r="E74" s="47">
        <v>57553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57553</v>
      </c>
      <c r="O74" s="48">
        <f t="shared" si="12"/>
        <v>0.2859392777118101</v>
      </c>
      <c r="P74" s="9"/>
    </row>
    <row r="75" spans="1:16">
      <c r="A75" s="12"/>
      <c r="B75" s="25">
        <v>348.62</v>
      </c>
      <c r="C75" s="20" t="s">
        <v>191</v>
      </c>
      <c r="D75" s="47">
        <v>0</v>
      </c>
      <c r="E75" s="47">
        <v>535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535</v>
      </c>
      <c r="O75" s="48">
        <f t="shared" si="12"/>
        <v>2.6580284881034593E-3</v>
      </c>
      <c r="P75" s="9"/>
    </row>
    <row r="76" spans="1:16">
      <c r="A76" s="12"/>
      <c r="B76" s="25">
        <v>348.63</v>
      </c>
      <c r="C76" s="20" t="s">
        <v>216</v>
      </c>
      <c r="D76" s="47">
        <v>0</v>
      </c>
      <c r="E76" s="47">
        <v>128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128</v>
      </c>
      <c r="O76" s="48">
        <f t="shared" si="12"/>
        <v>6.3593952612568747E-4</v>
      </c>
      <c r="P76" s="9"/>
    </row>
    <row r="77" spans="1:16">
      <c r="A77" s="12"/>
      <c r="B77" s="25">
        <v>348.71</v>
      </c>
      <c r="C77" s="20" t="s">
        <v>192</v>
      </c>
      <c r="D77" s="47">
        <v>0</v>
      </c>
      <c r="E77" s="47">
        <v>99030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99030</v>
      </c>
      <c r="O77" s="48">
        <f t="shared" si="12"/>
        <v>0.4920085255642721</v>
      </c>
      <c r="P77" s="9"/>
    </row>
    <row r="78" spans="1:16">
      <c r="A78" s="12"/>
      <c r="B78" s="25">
        <v>348.72</v>
      </c>
      <c r="C78" s="20" t="s">
        <v>193</v>
      </c>
      <c r="D78" s="47">
        <v>0</v>
      </c>
      <c r="E78" s="47">
        <v>3516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3516</v>
      </c>
      <c r="O78" s="48">
        <f t="shared" si="12"/>
        <v>1.7468463858264976E-2</v>
      </c>
      <c r="P78" s="9"/>
    </row>
    <row r="79" spans="1:16">
      <c r="A79" s="12"/>
      <c r="B79" s="25">
        <v>348.92099999999999</v>
      </c>
      <c r="C79" s="20" t="s">
        <v>194</v>
      </c>
      <c r="D79" s="47">
        <v>0</v>
      </c>
      <c r="E79" s="47">
        <v>66473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66473</v>
      </c>
      <c r="O79" s="48">
        <f t="shared" si="12"/>
        <v>0.33025631343869394</v>
      </c>
      <c r="P79" s="9"/>
    </row>
    <row r="80" spans="1:16">
      <c r="A80" s="12"/>
      <c r="B80" s="25">
        <v>348.92200000000003</v>
      </c>
      <c r="C80" s="20" t="s">
        <v>195</v>
      </c>
      <c r="D80" s="47">
        <v>0</v>
      </c>
      <c r="E80" s="47">
        <v>66473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66473</v>
      </c>
      <c r="O80" s="48">
        <f t="shared" si="12"/>
        <v>0.33025631343869394</v>
      </c>
      <c r="P80" s="9"/>
    </row>
    <row r="81" spans="1:16">
      <c r="A81" s="12"/>
      <c r="B81" s="25">
        <v>348.923</v>
      </c>
      <c r="C81" s="20" t="s">
        <v>196</v>
      </c>
      <c r="D81" s="47">
        <v>0</v>
      </c>
      <c r="E81" s="47">
        <v>66473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66473</v>
      </c>
      <c r="O81" s="48">
        <f t="shared" si="12"/>
        <v>0.33025631343869394</v>
      </c>
      <c r="P81" s="9"/>
    </row>
    <row r="82" spans="1:16">
      <c r="A82" s="12"/>
      <c r="B82" s="25">
        <v>348.92399999999998</v>
      </c>
      <c r="C82" s="20" t="s">
        <v>197</v>
      </c>
      <c r="D82" s="47">
        <v>0</v>
      </c>
      <c r="E82" s="47">
        <v>66473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66473</v>
      </c>
      <c r="O82" s="48">
        <f t="shared" si="12"/>
        <v>0.33025631343869394</v>
      </c>
      <c r="P82" s="9"/>
    </row>
    <row r="83" spans="1:16">
      <c r="A83" s="12"/>
      <c r="B83" s="25">
        <v>348.93</v>
      </c>
      <c r="C83" s="20" t="s">
        <v>198</v>
      </c>
      <c r="D83" s="47">
        <v>0</v>
      </c>
      <c r="E83" s="47">
        <v>554246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554246</v>
      </c>
      <c r="O83" s="48">
        <f t="shared" si="12"/>
        <v>2.7536479577895139</v>
      </c>
      <c r="P83" s="9"/>
    </row>
    <row r="84" spans="1:16">
      <c r="A84" s="12"/>
      <c r="B84" s="25">
        <v>348.93200000000002</v>
      </c>
      <c r="C84" s="20" t="s">
        <v>199</v>
      </c>
      <c r="D84" s="47">
        <v>43039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43039</v>
      </c>
      <c r="O84" s="48">
        <f t="shared" si="12"/>
        <v>0.21382969738221455</v>
      </c>
      <c r="P84" s="9"/>
    </row>
    <row r="85" spans="1:16">
      <c r="A85" s="12"/>
      <c r="B85" s="25">
        <v>349</v>
      </c>
      <c r="C85" s="20" t="s">
        <v>1</v>
      </c>
      <c r="D85" s="47">
        <v>3203</v>
      </c>
      <c r="E85" s="47">
        <v>36404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39607</v>
      </c>
      <c r="O85" s="48">
        <f t="shared" si="12"/>
        <v>0.19677856883796957</v>
      </c>
      <c r="P85" s="9"/>
    </row>
    <row r="86" spans="1:16" ht="15.75">
      <c r="A86" s="29" t="s">
        <v>49</v>
      </c>
      <c r="B86" s="30"/>
      <c r="C86" s="31"/>
      <c r="D86" s="32">
        <f t="shared" ref="D86:M86" si="13">SUM(D87:D96)</f>
        <v>19539</v>
      </c>
      <c r="E86" s="32">
        <f t="shared" si="13"/>
        <v>1100546</v>
      </c>
      <c r="F86" s="32">
        <f t="shared" si="13"/>
        <v>0</v>
      </c>
      <c r="G86" s="32">
        <f t="shared" si="13"/>
        <v>131756</v>
      </c>
      <c r="H86" s="32">
        <f t="shared" si="13"/>
        <v>0</v>
      </c>
      <c r="I86" s="32">
        <f t="shared" si="13"/>
        <v>0</v>
      </c>
      <c r="J86" s="32">
        <f t="shared" si="13"/>
        <v>0</v>
      </c>
      <c r="K86" s="32">
        <f t="shared" si="13"/>
        <v>0</v>
      </c>
      <c r="L86" s="32">
        <f t="shared" si="13"/>
        <v>0</v>
      </c>
      <c r="M86" s="32">
        <f t="shared" si="13"/>
        <v>0</v>
      </c>
      <c r="N86" s="32">
        <f>SUM(D86:M86)</f>
        <v>1251841</v>
      </c>
      <c r="O86" s="46">
        <f t="shared" si="12"/>
        <v>6.2194935337867712</v>
      </c>
      <c r="P86" s="10"/>
    </row>
    <row r="87" spans="1:16">
      <c r="A87" s="13"/>
      <c r="B87" s="40">
        <v>351.1</v>
      </c>
      <c r="C87" s="21" t="s">
        <v>84</v>
      </c>
      <c r="D87" s="47">
        <v>1930</v>
      </c>
      <c r="E87" s="47">
        <v>102249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104179</v>
      </c>
      <c r="O87" s="48">
        <f t="shared" si="12"/>
        <v>0.51759018665818746</v>
      </c>
      <c r="P87" s="9"/>
    </row>
    <row r="88" spans="1:16">
      <c r="A88" s="13"/>
      <c r="B88" s="40">
        <v>351.2</v>
      </c>
      <c r="C88" s="21" t="s">
        <v>85</v>
      </c>
      <c r="D88" s="47">
        <v>0</v>
      </c>
      <c r="E88" s="47">
        <v>115863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ref="N88:N96" si="14">SUM(D88:M88)</f>
        <v>115863</v>
      </c>
      <c r="O88" s="48">
        <f t="shared" si="12"/>
        <v>0.57563954152734786</v>
      </c>
      <c r="P88" s="9"/>
    </row>
    <row r="89" spans="1:16">
      <c r="A89" s="13"/>
      <c r="B89" s="40">
        <v>351.3</v>
      </c>
      <c r="C89" s="21" t="s">
        <v>130</v>
      </c>
      <c r="D89" s="47">
        <v>750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750</v>
      </c>
      <c r="O89" s="48">
        <f t="shared" si="12"/>
        <v>3.7262081608927002E-3</v>
      </c>
      <c r="P89" s="9"/>
    </row>
    <row r="90" spans="1:16">
      <c r="A90" s="13"/>
      <c r="B90" s="40">
        <v>351.5</v>
      </c>
      <c r="C90" s="21" t="s">
        <v>147</v>
      </c>
      <c r="D90" s="47">
        <v>0</v>
      </c>
      <c r="E90" s="47">
        <v>427603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427603</v>
      </c>
      <c r="O90" s="48">
        <f t="shared" si="12"/>
        <v>2.1244503842962685</v>
      </c>
      <c r="P90" s="9"/>
    </row>
    <row r="91" spans="1:16">
      <c r="A91" s="13"/>
      <c r="B91" s="40">
        <v>351.6</v>
      </c>
      <c r="C91" s="21" t="s">
        <v>87</v>
      </c>
      <c r="D91" s="47">
        <v>0</v>
      </c>
      <c r="E91" s="47">
        <v>60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60</v>
      </c>
      <c r="O91" s="48">
        <f t="shared" si="12"/>
        <v>2.9809665287141603E-4</v>
      </c>
      <c r="P91" s="9"/>
    </row>
    <row r="92" spans="1:16">
      <c r="A92" s="13"/>
      <c r="B92" s="40">
        <v>351.7</v>
      </c>
      <c r="C92" s="21" t="s">
        <v>200</v>
      </c>
      <c r="D92" s="47">
        <v>0</v>
      </c>
      <c r="E92" s="47">
        <v>0</v>
      </c>
      <c r="F92" s="47">
        <v>0</v>
      </c>
      <c r="G92" s="47">
        <v>131756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131756</v>
      </c>
      <c r="O92" s="48">
        <f t="shared" si="12"/>
        <v>0.65460037659543813</v>
      </c>
      <c r="P92" s="9"/>
    </row>
    <row r="93" spans="1:16">
      <c r="A93" s="13"/>
      <c r="B93" s="40">
        <v>351.8</v>
      </c>
      <c r="C93" s="21" t="s">
        <v>201</v>
      </c>
      <c r="D93" s="47">
        <v>0</v>
      </c>
      <c r="E93" s="47">
        <v>131500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131500</v>
      </c>
      <c r="O93" s="48">
        <f t="shared" si="12"/>
        <v>0.65332849754318678</v>
      </c>
      <c r="P93" s="9"/>
    </row>
    <row r="94" spans="1:16">
      <c r="A94" s="13"/>
      <c r="B94" s="40">
        <v>352</v>
      </c>
      <c r="C94" s="21" t="s">
        <v>88</v>
      </c>
      <c r="D94" s="47">
        <v>0</v>
      </c>
      <c r="E94" s="47">
        <v>92716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92716</v>
      </c>
      <c r="O94" s="48">
        <f t="shared" si="12"/>
        <v>0.46063882112710347</v>
      </c>
      <c r="P94" s="9"/>
    </row>
    <row r="95" spans="1:16">
      <c r="A95" s="13"/>
      <c r="B95" s="40">
        <v>358.2</v>
      </c>
      <c r="C95" s="21" t="s">
        <v>202</v>
      </c>
      <c r="D95" s="47">
        <v>0</v>
      </c>
      <c r="E95" s="47">
        <v>230349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230349</v>
      </c>
      <c r="O95" s="48">
        <f t="shared" si="12"/>
        <v>1.1444377648712967</v>
      </c>
      <c r="P95" s="9"/>
    </row>
    <row r="96" spans="1:16">
      <c r="A96" s="13"/>
      <c r="B96" s="40">
        <v>359</v>
      </c>
      <c r="C96" s="21" t="s">
        <v>90</v>
      </c>
      <c r="D96" s="47">
        <v>16859</v>
      </c>
      <c r="E96" s="47">
        <v>206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17065</v>
      </c>
      <c r="O96" s="48">
        <f t="shared" si="12"/>
        <v>8.4783656354178574E-2</v>
      </c>
      <c r="P96" s="9"/>
    </row>
    <row r="97" spans="1:119" ht="15.75">
      <c r="A97" s="29" t="s">
        <v>4</v>
      </c>
      <c r="B97" s="30"/>
      <c r="C97" s="31"/>
      <c r="D97" s="32">
        <f t="shared" ref="D97:M97" si="15">SUM(D98:D103)</f>
        <v>1569909</v>
      </c>
      <c r="E97" s="32">
        <f t="shared" si="15"/>
        <v>945760</v>
      </c>
      <c r="F97" s="32">
        <f t="shared" si="15"/>
        <v>32149</v>
      </c>
      <c r="G97" s="32">
        <f t="shared" si="15"/>
        <v>106958</v>
      </c>
      <c r="H97" s="32">
        <f t="shared" si="15"/>
        <v>0</v>
      </c>
      <c r="I97" s="32">
        <f t="shared" si="15"/>
        <v>486661</v>
      </c>
      <c r="J97" s="32">
        <f t="shared" si="15"/>
        <v>15816196</v>
      </c>
      <c r="K97" s="32">
        <f t="shared" si="15"/>
        <v>0</v>
      </c>
      <c r="L97" s="32">
        <f t="shared" si="15"/>
        <v>0</v>
      </c>
      <c r="M97" s="32">
        <f t="shared" si="15"/>
        <v>23876</v>
      </c>
      <c r="N97" s="32">
        <f t="shared" ref="N97:N106" si="16">SUM(D97:M97)</f>
        <v>18981509</v>
      </c>
      <c r="O97" s="46">
        <f t="shared" si="12"/>
        <v>94.305404989144307</v>
      </c>
      <c r="P97" s="10"/>
    </row>
    <row r="98" spans="1:119">
      <c r="A98" s="12"/>
      <c r="B98" s="25">
        <v>361.1</v>
      </c>
      <c r="C98" s="20" t="s">
        <v>91</v>
      </c>
      <c r="D98" s="47">
        <v>99089</v>
      </c>
      <c r="E98" s="47">
        <v>29234</v>
      </c>
      <c r="F98" s="47">
        <v>32149</v>
      </c>
      <c r="G98" s="47">
        <v>51491</v>
      </c>
      <c r="H98" s="47">
        <v>0</v>
      </c>
      <c r="I98" s="47">
        <v>25695</v>
      </c>
      <c r="J98" s="47">
        <v>8512</v>
      </c>
      <c r="K98" s="47">
        <v>0</v>
      </c>
      <c r="L98" s="47">
        <v>0</v>
      </c>
      <c r="M98" s="47">
        <v>23876</v>
      </c>
      <c r="N98" s="47">
        <f t="shared" si="16"/>
        <v>270046</v>
      </c>
      <c r="O98" s="48">
        <f t="shared" si="12"/>
        <v>1.3416634786885735</v>
      </c>
      <c r="P98" s="9"/>
    </row>
    <row r="99" spans="1:119">
      <c r="A99" s="12"/>
      <c r="B99" s="25">
        <v>362</v>
      </c>
      <c r="C99" s="20" t="s">
        <v>92</v>
      </c>
      <c r="D99" s="47">
        <v>183492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6"/>
        <v>183492</v>
      </c>
      <c r="O99" s="48">
        <f t="shared" si="12"/>
        <v>0.91163918381136444</v>
      </c>
      <c r="P99" s="9"/>
    </row>
    <row r="100" spans="1:119">
      <c r="A100" s="12"/>
      <c r="B100" s="25">
        <v>364</v>
      </c>
      <c r="C100" s="20" t="s">
        <v>204</v>
      </c>
      <c r="D100" s="47">
        <v>45198</v>
      </c>
      <c r="E100" s="47">
        <v>50407</v>
      </c>
      <c r="F100" s="47">
        <v>0</v>
      </c>
      <c r="G100" s="47">
        <v>55329</v>
      </c>
      <c r="H100" s="47">
        <v>0</v>
      </c>
      <c r="I100" s="47">
        <v>837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6"/>
        <v>151771</v>
      </c>
      <c r="O100" s="48">
        <f t="shared" si="12"/>
        <v>0.7540404517157947</v>
      </c>
      <c r="P100" s="9"/>
    </row>
    <row r="101" spans="1:119">
      <c r="A101" s="12"/>
      <c r="B101" s="25">
        <v>365</v>
      </c>
      <c r="C101" s="20" t="s">
        <v>205</v>
      </c>
      <c r="D101" s="47">
        <v>5154</v>
      </c>
      <c r="E101" s="47">
        <v>3913</v>
      </c>
      <c r="F101" s="47">
        <v>0</v>
      </c>
      <c r="G101" s="47">
        <v>0</v>
      </c>
      <c r="H101" s="47">
        <v>0</v>
      </c>
      <c r="I101" s="47">
        <v>457830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6"/>
        <v>466897</v>
      </c>
      <c r="O101" s="48">
        <f t="shared" ref="O101:O106" si="17">(N101/O$108)</f>
        <v>2.3196738822617586</v>
      </c>
      <c r="P101" s="9"/>
    </row>
    <row r="102" spans="1:119">
      <c r="A102" s="12"/>
      <c r="B102" s="25">
        <v>366</v>
      </c>
      <c r="C102" s="20" t="s">
        <v>95</v>
      </c>
      <c r="D102" s="47">
        <v>61148</v>
      </c>
      <c r="E102" s="47">
        <v>1000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6"/>
        <v>62148</v>
      </c>
      <c r="O102" s="48">
        <f t="shared" si="17"/>
        <v>0.30876851304421271</v>
      </c>
      <c r="P102" s="9"/>
    </row>
    <row r="103" spans="1:119">
      <c r="A103" s="12"/>
      <c r="B103" s="25">
        <v>369.9</v>
      </c>
      <c r="C103" s="20" t="s">
        <v>96</v>
      </c>
      <c r="D103" s="47">
        <v>1175828</v>
      </c>
      <c r="E103" s="47">
        <v>861206</v>
      </c>
      <c r="F103" s="47">
        <v>0</v>
      </c>
      <c r="G103" s="47">
        <v>138</v>
      </c>
      <c r="H103" s="47">
        <v>0</v>
      </c>
      <c r="I103" s="47">
        <v>2299</v>
      </c>
      <c r="J103" s="47">
        <v>15807684</v>
      </c>
      <c r="K103" s="47">
        <v>0</v>
      </c>
      <c r="L103" s="47">
        <v>0</v>
      </c>
      <c r="M103" s="47">
        <v>0</v>
      </c>
      <c r="N103" s="47">
        <f t="shared" si="16"/>
        <v>17847155</v>
      </c>
      <c r="O103" s="48">
        <f t="shared" si="17"/>
        <v>88.669619479622611</v>
      </c>
      <c r="P103" s="9"/>
    </row>
    <row r="104" spans="1:119" ht="15.75">
      <c r="A104" s="29" t="s">
        <v>50</v>
      </c>
      <c r="B104" s="30"/>
      <c r="C104" s="31"/>
      <c r="D104" s="32">
        <f t="shared" ref="D104:M104" si="18">SUM(D105:D105)</f>
        <v>15214020</v>
      </c>
      <c r="E104" s="32">
        <f t="shared" si="18"/>
        <v>2386441</v>
      </c>
      <c r="F104" s="32">
        <f t="shared" si="18"/>
        <v>9459326</v>
      </c>
      <c r="G104" s="32">
        <f t="shared" si="18"/>
        <v>197108</v>
      </c>
      <c r="H104" s="32">
        <f t="shared" si="18"/>
        <v>0</v>
      </c>
      <c r="I104" s="32">
        <f t="shared" si="18"/>
        <v>116648</v>
      </c>
      <c r="J104" s="32">
        <f t="shared" si="18"/>
        <v>0</v>
      </c>
      <c r="K104" s="32">
        <f t="shared" si="18"/>
        <v>0</v>
      </c>
      <c r="L104" s="32">
        <f t="shared" si="18"/>
        <v>0</v>
      </c>
      <c r="M104" s="32">
        <f t="shared" si="18"/>
        <v>0</v>
      </c>
      <c r="N104" s="32">
        <f t="shared" si="16"/>
        <v>27373543</v>
      </c>
      <c r="O104" s="46">
        <f t="shared" si="17"/>
        <v>135.99935909219633</v>
      </c>
      <c r="P104" s="9"/>
    </row>
    <row r="105" spans="1:119" ht="15.75" thickBot="1">
      <c r="A105" s="12"/>
      <c r="B105" s="25">
        <v>381</v>
      </c>
      <c r="C105" s="20" t="s">
        <v>97</v>
      </c>
      <c r="D105" s="47">
        <v>15214020</v>
      </c>
      <c r="E105" s="47">
        <v>2386441</v>
      </c>
      <c r="F105" s="47">
        <v>9459326</v>
      </c>
      <c r="G105" s="47">
        <v>197108</v>
      </c>
      <c r="H105" s="47">
        <v>0</v>
      </c>
      <c r="I105" s="47">
        <v>116648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6"/>
        <v>27373543</v>
      </c>
      <c r="O105" s="48">
        <f t="shared" si="17"/>
        <v>135.99935909219633</v>
      </c>
      <c r="P105" s="9"/>
    </row>
    <row r="106" spans="1:119" ht="16.5" thickBot="1">
      <c r="A106" s="14" t="s">
        <v>65</v>
      </c>
      <c r="B106" s="23"/>
      <c r="C106" s="22"/>
      <c r="D106" s="15">
        <f t="shared" ref="D106:M106" si="19">SUM(D5,D14,D23,D48,D86,D97,D104)</f>
        <v>97742005</v>
      </c>
      <c r="E106" s="15">
        <f t="shared" si="19"/>
        <v>44376847</v>
      </c>
      <c r="F106" s="15">
        <f t="shared" si="19"/>
        <v>9491475</v>
      </c>
      <c r="G106" s="15">
        <f t="shared" si="19"/>
        <v>17053681</v>
      </c>
      <c r="H106" s="15">
        <f t="shared" si="19"/>
        <v>0</v>
      </c>
      <c r="I106" s="15">
        <f t="shared" si="19"/>
        <v>20055382</v>
      </c>
      <c r="J106" s="15">
        <f t="shared" si="19"/>
        <v>15816196</v>
      </c>
      <c r="K106" s="15">
        <f t="shared" si="19"/>
        <v>0</v>
      </c>
      <c r="L106" s="15">
        <f t="shared" si="19"/>
        <v>0</v>
      </c>
      <c r="M106" s="15">
        <f t="shared" si="19"/>
        <v>360799</v>
      </c>
      <c r="N106" s="15">
        <f t="shared" si="16"/>
        <v>204896385</v>
      </c>
      <c r="O106" s="38">
        <f t="shared" si="17"/>
        <v>1017.9821092325502</v>
      </c>
      <c r="P106" s="6"/>
      <c r="Q106" s="2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</row>
    <row r="107" spans="1:119">
      <c r="A107" s="16"/>
      <c r="B107" s="18"/>
      <c r="C107" s="18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9"/>
    </row>
    <row r="108" spans="1:119">
      <c r="A108" s="41"/>
      <c r="B108" s="42"/>
      <c r="C108" s="42"/>
      <c r="D108" s="43"/>
      <c r="E108" s="43"/>
      <c r="F108" s="43"/>
      <c r="G108" s="43"/>
      <c r="H108" s="43"/>
      <c r="I108" s="43"/>
      <c r="J108" s="43"/>
      <c r="K108" s="43"/>
      <c r="L108" s="49" t="s">
        <v>217</v>
      </c>
      <c r="M108" s="49"/>
      <c r="N108" s="49"/>
      <c r="O108" s="44">
        <v>201277</v>
      </c>
    </row>
    <row r="109" spans="1:119">
      <c r="A109" s="50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2"/>
    </row>
    <row r="110" spans="1:119" ht="15.75" customHeight="1" thickBot="1">
      <c r="A110" s="53" t="s">
        <v>134</v>
      </c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5"/>
    </row>
  </sheetData>
  <mergeCells count="10">
    <mergeCell ref="L108:N108"/>
    <mergeCell ref="A109:O109"/>
    <mergeCell ref="A110:O11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2024-06-26T22:44:07Z</cp:lastPrinted>
  <dcterms:created xsi:type="dcterms:W3CDTF">2000-08-31T21:26:31Z</dcterms:created>
  <dcterms:modified xsi:type="dcterms:W3CDTF">2024-06-26T23:14:10Z</dcterms:modified>
</cp:coreProperties>
</file>