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'2005'!$A$1:$O$74</definedName>
    <definedName name="_xlnm.Print_Area" localSheetId="17">'2006'!$A$1:$O$69</definedName>
    <definedName name="_xlnm.Print_Area" localSheetId="16">'2007'!$A$1:$O$68</definedName>
    <definedName name="_xlnm.Print_Area" localSheetId="15">'2008'!$A$1:$O$72</definedName>
    <definedName name="_xlnm.Print_Area" localSheetId="14">'2009'!$A$1:$O$72</definedName>
    <definedName name="_xlnm.Print_Area" localSheetId="13">'2010'!$A$1:$O$78</definedName>
    <definedName name="_xlnm.Print_Area" localSheetId="12">'2011'!$A$1:$O$77</definedName>
    <definedName name="_xlnm.Print_Area" localSheetId="11">'2012'!$A$1:$O$70</definedName>
    <definedName name="_xlnm.Print_Area" localSheetId="10">'2013'!$A$1:$O$55</definedName>
    <definedName name="_xlnm.Print_Area" localSheetId="9">'2014'!$A$1:$O$54</definedName>
    <definedName name="_xlnm.Print_Area" localSheetId="8">'2015'!$A$1:$O$71</definedName>
    <definedName name="_xlnm.Print_Area" localSheetId="7">'2016'!$A$1:$O$72</definedName>
    <definedName name="_xlnm.Print_Area" localSheetId="6">'2017'!$A$1:$O$73</definedName>
    <definedName name="_xlnm.Print_Area" localSheetId="5">'2018'!$A$1:$O$73</definedName>
    <definedName name="_xlnm.Print_Area" localSheetId="4">'2019'!$A$1:$O$72</definedName>
    <definedName name="_xlnm.Print_Area" localSheetId="3">'2020'!$A$1:$O$69</definedName>
    <definedName name="_xlnm.Print_Area" localSheetId="2">'2021'!$A$1:$P$65</definedName>
    <definedName name="_xlnm.Print_Area" localSheetId="1">'2022'!$A$1:$P$61</definedName>
    <definedName name="_xlnm.Print_Area" localSheetId="0">'2023'!$A$1:$P$65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0" i="52" l="1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O35" i="52"/>
  <c r="P35" i="52" s="1"/>
  <c r="O34" i="52"/>
  <c r="P34" i="52" s="1"/>
  <c r="N33" i="52"/>
  <c r="M33" i="52"/>
  <c r="L33" i="52"/>
  <c r="K33" i="52"/>
  <c r="J33" i="52"/>
  <c r="I33" i="52"/>
  <c r="H33" i="52"/>
  <c r="G33" i="52"/>
  <c r="F33" i="52"/>
  <c r="E33" i="52"/>
  <c r="D33" i="52"/>
  <c r="O32" i="52"/>
  <c r="P32" i="52" s="1"/>
  <c r="O31" i="52"/>
  <c r="P31" i="52" s="1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N25" i="52"/>
  <c r="M25" i="52"/>
  <c r="L25" i="52"/>
  <c r="K25" i="52"/>
  <c r="J25" i="52"/>
  <c r="I25" i="52"/>
  <c r="H25" i="52"/>
  <c r="G25" i="52"/>
  <c r="F25" i="52"/>
  <c r="E25" i="52"/>
  <c r="D25" i="52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2" i="52" l="1"/>
  <c r="P42" i="52" s="1"/>
  <c r="O44" i="52"/>
  <c r="P44" i="52" s="1"/>
  <c r="O38" i="52"/>
  <c r="P38" i="52" s="1"/>
  <c r="O33" i="52"/>
  <c r="P33" i="52" s="1"/>
  <c r="O28" i="52"/>
  <c r="P28" i="52" s="1"/>
  <c r="O25" i="52"/>
  <c r="P25" i="52" s="1"/>
  <c r="K61" i="52"/>
  <c r="L61" i="52"/>
  <c r="M61" i="52"/>
  <c r="F61" i="52"/>
  <c r="D61" i="52"/>
  <c r="E61" i="52"/>
  <c r="J61" i="52"/>
  <c r="I61" i="52"/>
  <c r="H61" i="52"/>
  <c r="N61" i="52"/>
  <c r="O22" i="52"/>
  <c r="P22" i="52" s="1"/>
  <c r="O13" i="52"/>
  <c r="P13" i="52" s="1"/>
  <c r="G61" i="52"/>
  <c r="O5" i="52"/>
  <c r="P5" i="52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N24" i="51"/>
  <c r="M24" i="51"/>
  <c r="L24" i="51"/>
  <c r="K24" i="51"/>
  <c r="J24" i="51"/>
  <c r="I24" i="51"/>
  <c r="H24" i="51"/>
  <c r="G24" i="51"/>
  <c r="F24" i="51"/>
  <c r="E24" i="51"/>
  <c r="D24" i="5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1" i="52" l="1"/>
  <c r="P61" i="52" s="1"/>
  <c r="O41" i="51"/>
  <c r="P41" i="51" s="1"/>
  <c r="O43" i="51"/>
  <c r="P43" i="51" s="1"/>
  <c r="O36" i="51"/>
  <c r="P36" i="51" s="1"/>
  <c r="O32" i="51"/>
  <c r="P32" i="51" s="1"/>
  <c r="O27" i="51"/>
  <c r="P27" i="51" s="1"/>
  <c r="O24" i="51"/>
  <c r="P24" i="51" s="1"/>
  <c r="J57" i="51"/>
  <c r="O21" i="51"/>
  <c r="P21" i="51" s="1"/>
  <c r="E57" i="51"/>
  <c r="D57" i="51"/>
  <c r="L57" i="51"/>
  <c r="M57" i="51"/>
  <c r="N57" i="51"/>
  <c r="O12" i="51"/>
  <c r="P12" i="51" s="1"/>
  <c r="K57" i="51"/>
  <c r="F57" i="51"/>
  <c r="G57" i="51"/>
  <c r="H57" i="51"/>
  <c r="I57" i="51"/>
  <c r="O5" i="51"/>
  <c r="P5" i="51" s="1"/>
  <c r="N49" i="47"/>
  <c r="O49" i="47"/>
  <c r="O60" i="50"/>
  <c r="P60" i="50" s="1"/>
  <c r="O59" i="50"/>
  <c r="P59" i="50" s="1"/>
  <c r="O58" i="50"/>
  <c r="P58" i="50"/>
  <c r="O57" i="50"/>
  <c r="P57" i="50"/>
  <c r="O56" i="50"/>
  <c r="P56" i="50" s="1"/>
  <c r="O55" i="50"/>
  <c r="P55" i="50"/>
  <c r="O54" i="50"/>
  <c r="P54" i="50" s="1"/>
  <c r="O53" i="50"/>
  <c r="P53" i="50" s="1"/>
  <c r="O52" i="50"/>
  <c r="P52" i="50"/>
  <c r="O51" i="50"/>
  <c r="P51" i="50"/>
  <c r="O50" i="50"/>
  <c r="P50" i="50" s="1"/>
  <c r="O49" i="50"/>
  <c r="P49" i="50"/>
  <c r="O48" i="50"/>
  <c r="P48" i="50" s="1"/>
  <c r="O47" i="50"/>
  <c r="P47" i="50" s="1"/>
  <c r="O46" i="50"/>
  <c r="P46" i="50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 s="1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/>
  <c r="O41" i="50"/>
  <c r="P41" i="50" s="1"/>
  <c r="O40" i="50"/>
  <c r="P40" i="50"/>
  <c r="N39" i="50"/>
  <c r="M39" i="50"/>
  <c r="L39" i="50"/>
  <c r="K39" i="50"/>
  <c r="J39" i="50"/>
  <c r="I39" i="50"/>
  <c r="H39" i="50"/>
  <c r="G39" i="50"/>
  <c r="F39" i="50"/>
  <c r="E39" i="50"/>
  <c r="D39" i="50"/>
  <c r="O38" i="50"/>
  <c r="P38" i="50" s="1"/>
  <c r="O37" i="50"/>
  <c r="P37" i="50"/>
  <c r="O36" i="50"/>
  <c r="P36" i="50"/>
  <c r="O35" i="50"/>
  <c r="P35" i="50" s="1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/>
  <c r="O32" i="50"/>
  <c r="P32" i="50" s="1"/>
  <c r="O31" i="50"/>
  <c r="P31" i="50"/>
  <c r="O30" i="50"/>
  <c r="P30" i="50" s="1"/>
  <c r="O29" i="50"/>
  <c r="P29" i="50" s="1"/>
  <c r="N28" i="50"/>
  <c r="M28" i="50"/>
  <c r="L28" i="50"/>
  <c r="K28" i="50"/>
  <c r="J28" i="50"/>
  <c r="J61" i="50" s="1"/>
  <c r="I28" i="50"/>
  <c r="H28" i="50"/>
  <c r="G28" i="50"/>
  <c r="F28" i="50"/>
  <c r="E28" i="50"/>
  <c r="D28" i="50"/>
  <c r="O27" i="50"/>
  <c r="P27" i="50" s="1"/>
  <c r="O26" i="50"/>
  <c r="P26" i="50" s="1"/>
  <c r="O25" i="50"/>
  <c r="P25" i="50"/>
  <c r="O24" i="50"/>
  <c r="P24" i="50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/>
  <c r="O15" i="50"/>
  <c r="P15" i="50"/>
  <c r="O14" i="50"/>
  <c r="P14" i="50" s="1"/>
  <c r="O13" i="50"/>
  <c r="P13" i="50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/>
  <c r="O8" i="50"/>
  <c r="P8" i="50" s="1"/>
  <c r="O7" i="50"/>
  <c r="P7" i="50"/>
  <c r="O6" i="50"/>
  <c r="P6" i="50" s="1"/>
  <c r="N5" i="50"/>
  <c r="M5" i="50"/>
  <c r="L5" i="50"/>
  <c r="K5" i="50"/>
  <c r="J5" i="50"/>
  <c r="I5" i="50"/>
  <c r="I61" i="50" s="1"/>
  <c r="H5" i="50"/>
  <c r="H61" i="50" s="1"/>
  <c r="G5" i="50"/>
  <c r="F5" i="50"/>
  <c r="E5" i="50"/>
  <c r="D5" i="50"/>
  <c r="N64" i="48"/>
  <c r="O64" i="48"/>
  <c r="N63" i="48"/>
  <c r="O63" i="48" s="1"/>
  <c r="N62" i="48"/>
  <c r="O62" i="48" s="1"/>
  <c r="N61" i="48"/>
  <c r="O61" i="48" s="1"/>
  <c r="N60" i="48"/>
  <c r="O60" i="48"/>
  <c r="N59" i="48"/>
  <c r="O59" i="48" s="1"/>
  <c r="N58" i="48"/>
  <c r="O58" i="48"/>
  <c r="N57" i="48"/>
  <c r="O57" i="48" s="1"/>
  <c r="N56" i="48"/>
  <c r="O56" i="48" s="1"/>
  <c r="N55" i="48"/>
  <c r="O55" i="48"/>
  <c r="N54" i="48"/>
  <c r="O54" i="48"/>
  <c r="N53" i="48"/>
  <c r="O53" i="48" s="1"/>
  <c r="N52" i="48"/>
  <c r="O52" i="48"/>
  <c r="N51" i="48"/>
  <c r="O51" i="48" s="1"/>
  <c r="N50" i="48"/>
  <c r="O50" i="48" s="1"/>
  <c r="M49" i="48"/>
  <c r="L49" i="48"/>
  <c r="K49" i="48"/>
  <c r="J49" i="48"/>
  <c r="I49" i="48"/>
  <c r="H49" i="48"/>
  <c r="G49" i="48"/>
  <c r="F49" i="48"/>
  <c r="E49" i="48"/>
  <c r="D49" i="48"/>
  <c r="N48" i="48"/>
  <c r="O48" i="48" s="1"/>
  <c r="M47" i="48"/>
  <c r="L47" i="48"/>
  <c r="K47" i="48"/>
  <c r="J47" i="48"/>
  <c r="I47" i="48"/>
  <c r="H47" i="48"/>
  <c r="G47" i="48"/>
  <c r="F47" i="48"/>
  <c r="E47" i="48"/>
  <c r="D47" i="48"/>
  <c r="N46" i="48"/>
  <c r="O46" i="48" s="1"/>
  <c r="N45" i="48"/>
  <c r="O45" i="48"/>
  <c r="N44" i="48"/>
  <c r="O44" i="48"/>
  <c r="N43" i="48"/>
  <c r="O43" i="48" s="1"/>
  <c r="M42" i="48"/>
  <c r="L42" i="48"/>
  <c r="K42" i="48"/>
  <c r="J42" i="48"/>
  <c r="I42" i="48"/>
  <c r="H42" i="48"/>
  <c r="G42" i="48"/>
  <c r="N42" i="48" s="1"/>
  <c r="O42" i="48" s="1"/>
  <c r="F42" i="48"/>
  <c r="E42" i="48"/>
  <c r="D42" i="48"/>
  <c r="N41" i="48"/>
  <c r="O41" i="48" s="1"/>
  <c r="N40" i="48"/>
  <c r="O40" i="48"/>
  <c r="N39" i="48"/>
  <c r="O39" i="48" s="1"/>
  <c r="N38" i="48"/>
  <c r="O38" i="48" s="1"/>
  <c r="M37" i="48"/>
  <c r="L37" i="48"/>
  <c r="K37" i="48"/>
  <c r="J37" i="48"/>
  <c r="I37" i="48"/>
  <c r="H37" i="48"/>
  <c r="G37" i="48"/>
  <c r="F37" i="48"/>
  <c r="E37" i="48"/>
  <c r="D37" i="48"/>
  <c r="N36" i="48"/>
  <c r="O36" i="48" s="1"/>
  <c r="N35" i="48"/>
  <c r="O35" i="48"/>
  <c r="N34" i="48"/>
  <c r="O34" i="48"/>
  <c r="N33" i="48"/>
  <c r="O33" i="48" s="1"/>
  <c r="N32" i="48"/>
  <c r="O32" i="48"/>
  <c r="M31" i="48"/>
  <c r="L31" i="48"/>
  <c r="K31" i="48"/>
  <c r="J31" i="48"/>
  <c r="I31" i="48"/>
  <c r="H31" i="48"/>
  <c r="G31" i="48"/>
  <c r="F31" i="48"/>
  <c r="E31" i="48"/>
  <c r="D31" i="48"/>
  <c r="N30" i="48"/>
  <c r="O30" i="48"/>
  <c r="N29" i="48"/>
  <c r="O29" i="48" s="1"/>
  <c r="N28" i="48"/>
  <c r="O28" i="48" s="1"/>
  <c r="N27" i="48"/>
  <c r="O27" i="48" s="1"/>
  <c r="M26" i="48"/>
  <c r="L26" i="48"/>
  <c r="K26" i="48"/>
  <c r="J26" i="48"/>
  <c r="I26" i="48"/>
  <c r="H26" i="48"/>
  <c r="G26" i="48"/>
  <c r="F26" i="48"/>
  <c r="E26" i="48"/>
  <c r="D26" i="48"/>
  <c r="N25" i="48"/>
  <c r="O25" i="48" s="1"/>
  <c r="N24" i="48"/>
  <c r="O24" i="48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1" i="48"/>
  <c r="O21" i="48" s="1"/>
  <c r="N20" i="48"/>
  <c r="O20" i="48"/>
  <c r="N19" i="48"/>
  <c r="O19" i="48" s="1"/>
  <c r="N18" i="48"/>
  <c r="O18" i="48" s="1"/>
  <c r="N17" i="48"/>
  <c r="O17" i="48"/>
  <c r="N16" i="48"/>
  <c r="O16" i="48"/>
  <c r="N15" i="48"/>
  <c r="O15" i="48" s="1"/>
  <c r="M14" i="48"/>
  <c r="L14" i="48"/>
  <c r="K14" i="48"/>
  <c r="J14" i="48"/>
  <c r="I14" i="48"/>
  <c r="H14" i="48"/>
  <c r="G14" i="48"/>
  <c r="G65" i="48" s="1"/>
  <c r="F14" i="48"/>
  <c r="E14" i="48"/>
  <c r="D14" i="48"/>
  <c r="N13" i="48"/>
  <c r="O13" i="48" s="1"/>
  <c r="N12" i="48"/>
  <c r="O12" i="48"/>
  <c r="N11" i="48"/>
  <c r="O11" i="48" s="1"/>
  <c r="N10" i="48"/>
  <c r="O10" i="48" s="1"/>
  <c r="N9" i="48"/>
  <c r="O9" i="48" s="1"/>
  <c r="N8" i="48"/>
  <c r="O8" i="48"/>
  <c r="N7" i="48"/>
  <c r="O7" i="48" s="1"/>
  <c r="N6" i="48"/>
  <c r="O6" i="48"/>
  <c r="M5" i="48"/>
  <c r="L5" i="48"/>
  <c r="K5" i="48"/>
  <c r="J5" i="48"/>
  <c r="I5" i="48"/>
  <c r="H5" i="48"/>
  <c r="G5" i="48"/>
  <c r="F5" i="48"/>
  <c r="E5" i="48"/>
  <c r="D5" i="48"/>
  <c r="N67" i="47"/>
  <c r="O67" i="47"/>
  <c r="N66" i="47"/>
  <c r="O66" i="47" s="1"/>
  <c r="N65" i="47"/>
  <c r="O65" i="47" s="1"/>
  <c r="N64" i="47"/>
  <c r="O64" i="47" s="1"/>
  <c r="N63" i="47"/>
  <c r="O63" i="47"/>
  <c r="N62" i="47"/>
  <c r="O62" i="47" s="1"/>
  <c r="N61" i="47"/>
  <c r="O61" i="47"/>
  <c r="N60" i="47"/>
  <c r="O60" i="47" s="1"/>
  <c r="N59" i="47"/>
  <c r="O59" i="47" s="1"/>
  <c r="N58" i="47"/>
  <c r="O58" i="47" s="1"/>
  <c r="N57" i="47"/>
  <c r="O57" i="47"/>
  <c r="N56" i="47"/>
  <c r="O56" i="47" s="1"/>
  <c r="N55" i="47"/>
  <c r="O55" i="47"/>
  <c r="N54" i="47"/>
  <c r="O54" i="47" s="1"/>
  <c r="N53" i="47"/>
  <c r="O53" i="47" s="1"/>
  <c r="N52" i="47"/>
  <c r="O52" i="47" s="1"/>
  <c r="N51" i="47"/>
  <c r="O51" i="47"/>
  <c r="N50" i="47"/>
  <c r="O50" i="47" s="1"/>
  <c r="N48" i="47"/>
  <c r="O48" i="47"/>
  <c r="M47" i="47"/>
  <c r="L47" i="47"/>
  <c r="K47" i="47"/>
  <c r="J47" i="47"/>
  <c r="I47" i="47"/>
  <c r="H47" i="47"/>
  <c r="N47" i="47" s="1"/>
  <c r="O47" i="47" s="1"/>
  <c r="G47" i="47"/>
  <c r="F47" i="47"/>
  <c r="E47" i="47"/>
  <c r="D47" i="47"/>
  <c r="N46" i="47"/>
  <c r="O46" i="47"/>
  <c r="M45" i="47"/>
  <c r="L45" i="47"/>
  <c r="K45" i="47"/>
  <c r="J45" i="47"/>
  <c r="I45" i="47"/>
  <c r="I68" i="47" s="1"/>
  <c r="H45" i="47"/>
  <c r="H68" i="47" s="1"/>
  <c r="G45" i="47"/>
  <c r="F45" i="47"/>
  <c r="E45" i="47"/>
  <c r="D45" i="47"/>
  <c r="N44" i="47"/>
  <c r="O44" i="47" s="1"/>
  <c r="N43" i="47"/>
  <c r="O43" i="47" s="1"/>
  <c r="N42" i="47"/>
  <c r="O42" i="47" s="1"/>
  <c r="N41" i="47"/>
  <c r="O41" i="47"/>
  <c r="M40" i="47"/>
  <c r="L40" i="47"/>
  <c r="K40" i="47"/>
  <c r="J40" i="47"/>
  <c r="I40" i="47"/>
  <c r="H40" i="47"/>
  <c r="G40" i="47"/>
  <c r="F40" i="47"/>
  <c r="E40" i="47"/>
  <c r="D40" i="47"/>
  <c r="N39" i="47"/>
  <c r="O39" i="47"/>
  <c r="N38" i="47"/>
  <c r="O38" i="47" s="1"/>
  <c r="N37" i="47"/>
  <c r="O37" i="47"/>
  <c r="N36" i="47"/>
  <c r="O36" i="47" s="1"/>
  <c r="M35" i="47"/>
  <c r="L35" i="47"/>
  <c r="K35" i="47"/>
  <c r="J35" i="47"/>
  <c r="I35" i="47"/>
  <c r="H35" i="47"/>
  <c r="G35" i="47"/>
  <c r="F35" i="47"/>
  <c r="E35" i="47"/>
  <c r="D35" i="47"/>
  <c r="N34" i="47"/>
  <c r="O34" i="47" s="1"/>
  <c r="N33" i="47"/>
  <c r="O33" i="47" s="1"/>
  <c r="N32" i="47"/>
  <c r="O32" i="47" s="1"/>
  <c r="N31" i="47"/>
  <c r="O31" i="47"/>
  <c r="N30" i="47"/>
  <c r="O30" i="47" s="1"/>
  <c r="M29" i="47"/>
  <c r="L29" i="47"/>
  <c r="K29" i="47"/>
  <c r="J29" i="47"/>
  <c r="I29" i="47"/>
  <c r="H29" i="47"/>
  <c r="G29" i="47"/>
  <c r="F29" i="47"/>
  <c r="E29" i="47"/>
  <c r="D29" i="47"/>
  <c r="N28" i="47"/>
  <c r="O28" i="47" s="1"/>
  <c r="N27" i="47"/>
  <c r="O27" i="47"/>
  <c r="N26" i="47"/>
  <c r="O26" i="47" s="1"/>
  <c r="M25" i="47"/>
  <c r="L25" i="47"/>
  <c r="K25" i="47"/>
  <c r="J25" i="47"/>
  <c r="I25" i="47"/>
  <c r="H25" i="47"/>
  <c r="G25" i="47"/>
  <c r="F25" i="47"/>
  <c r="E25" i="47"/>
  <c r="D25" i="47"/>
  <c r="N24" i="47"/>
  <c r="O24" i="47" s="1"/>
  <c r="N23" i="47"/>
  <c r="O23" i="47" s="1"/>
  <c r="N22" i="47"/>
  <c r="O22" i="47"/>
  <c r="M21" i="47"/>
  <c r="L21" i="47"/>
  <c r="K21" i="47"/>
  <c r="J21" i="47"/>
  <c r="I21" i="47"/>
  <c r="H21" i="47"/>
  <c r="G21" i="47"/>
  <c r="F21" i="47"/>
  <c r="E21" i="47"/>
  <c r="N21" i="47" s="1"/>
  <c r="O21" i="47" s="1"/>
  <c r="D21" i="47"/>
  <c r="N20" i="47"/>
  <c r="O20" i="47"/>
  <c r="N19" i="47"/>
  <c r="O19" i="47" s="1"/>
  <c r="N18" i="47"/>
  <c r="O18" i="47" s="1"/>
  <c r="N17" i="47"/>
  <c r="O17" i="47"/>
  <c r="N16" i="47"/>
  <c r="O16" i="47"/>
  <c r="N15" i="47"/>
  <c r="O15" i="47" s="1"/>
  <c r="N14" i="47"/>
  <c r="O14" i="47"/>
  <c r="M13" i="47"/>
  <c r="L13" i="47"/>
  <c r="K13" i="47"/>
  <c r="J13" i="47"/>
  <c r="I13" i="47"/>
  <c r="H13" i="47"/>
  <c r="G13" i="47"/>
  <c r="F13" i="47"/>
  <c r="E13" i="47"/>
  <c r="D13" i="47"/>
  <c r="N12" i="47"/>
  <c r="O12" i="47"/>
  <c r="N11" i="47"/>
  <c r="O11" i="47" s="1"/>
  <c r="N10" i="47"/>
  <c r="O10" i="47" s="1"/>
  <c r="N9" i="47"/>
  <c r="O9" i="47"/>
  <c r="N8" i="47"/>
  <c r="O8" i="47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68" i="46"/>
  <c r="O68" i="46"/>
  <c r="N67" i="46"/>
  <c r="O67" i="46" s="1"/>
  <c r="N66" i="46"/>
  <c r="O66" i="46" s="1"/>
  <c r="N65" i="46"/>
  <c r="O65" i="46" s="1"/>
  <c r="N64" i="46"/>
  <c r="O64" i="46"/>
  <c r="N63" i="46"/>
  <c r="O63" i="46" s="1"/>
  <c r="N62" i="46"/>
  <c r="O62" i="46"/>
  <c r="N61" i="46"/>
  <c r="O61" i="46" s="1"/>
  <c r="N60" i="46"/>
  <c r="O60" i="46" s="1"/>
  <c r="N59" i="46"/>
  <c r="O59" i="46" s="1"/>
  <c r="N58" i="46"/>
  <c r="O58" i="46"/>
  <c r="N57" i="46"/>
  <c r="O57" i="46" s="1"/>
  <c r="N56" i="46"/>
  <c r="O56" i="46"/>
  <c r="N55" i="46"/>
  <c r="O55" i="46" s="1"/>
  <c r="N54" i="46"/>
  <c r="O54" i="46" s="1"/>
  <c r="N53" i="46"/>
  <c r="O53" i="46" s="1"/>
  <c r="N52" i="46"/>
  <c r="O52" i="46"/>
  <c r="N51" i="46"/>
  <c r="O51" i="46" s="1"/>
  <c r="N50" i="46"/>
  <c r="O50" i="46"/>
  <c r="N49" i="46"/>
  <c r="O49" i="46" s="1"/>
  <c r="M48" i="46"/>
  <c r="L48" i="46"/>
  <c r="K48" i="46"/>
  <c r="J48" i="46"/>
  <c r="I48" i="46"/>
  <c r="H48" i="46"/>
  <c r="H69" i="46" s="1"/>
  <c r="G48" i="46"/>
  <c r="F48" i="46"/>
  <c r="E48" i="46"/>
  <c r="D48" i="46"/>
  <c r="N47" i="46"/>
  <c r="O47" i="46" s="1"/>
  <c r="N46" i="46"/>
  <c r="O46" i="46" s="1"/>
  <c r="M45" i="46"/>
  <c r="L45" i="46"/>
  <c r="K45" i="46"/>
  <c r="J45" i="46"/>
  <c r="I45" i="46"/>
  <c r="I69" i="46" s="1"/>
  <c r="H45" i="46"/>
  <c r="G45" i="46"/>
  <c r="F45" i="46"/>
  <c r="E45" i="46"/>
  <c r="D45" i="46"/>
  <c r="N44" i="46"/>
  <c r="O44" i="46" s="1"/>
  <c r="N43" i="46"/>
  <c r="O43" i="46" s="1"/>
  <c r="N42" i="46"/>
  <c r="O42" i="46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/>
  <c r="N37" i="46"/>
  <c r="O37" i="46" s="1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 s="1"/>
  <c r="N32" i="46"/>
  <c r="O32" i="46"/>
  <c r="N31" i="46"/>
  <c r="O31" i="46" s="1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 s="1"/>
  <c r="N26" i="46"/>
  <c r="O26" i="46" s="1"/>
  <c r="N25" i="46"/>
  <c r="O25" i="46" s="1"/>
  <c r="M24" i="46"/>
  <c r="L24" i="46"/>
  <c r="K24" i="46"/>
  <c r="K69" i="46" s="1"/>
  <c r="J24" i="46"/>
  <c r="I24" i="46"/>
  <c r="H24" i="46"/>
  <c r="G24" i="46"/>
  <c r="F24" i="46"/>
  <c r="E24" i="46"/>
  <c r="D24" i="46"/>
  <c r="N23" i="46"/>
  <c r="O23" i="46" s="1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/>
  <c r="N17" i="46"/>
  <c r="O17" i="46" s="1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68" i="45"/>
  <c r="O68" i="45"/>
  <c r="N67" i="45"/>
  <c r="O67" i="45" s="1"/>
  <c r="N66" i="45"/>
  <c r="O66" i="45"/>
  <c r="N65" i="45"/>
  <c r="O65" i="45" s="1"/>
  <c r="N64" i="45"/>
  <c r="O64" i="45" s="1"/>
  <c r="N63" i="45"/>
  <c r="O63" i="45" s="1"/>
  <c r="N62" i="45"/>
  <c r="O62" i="45"/>
  <c r="N61" i="45"/>
  <c r="O61" i="45" s="1"/>
  <c r="N60" i="45"/>
  <c r="O60" i="45"/>
  <c r="N59" i="45"/>
  <c r="O59" i="45" s="1"/>
  <c r="N58" i="45"/>
  <c r="O58" i="45" s="1"/>
  <c r="N57" i="45"/>
  <c r="O57" i="45" s="1"/>
  <c r="N56" i="45"/>
  <c r="O56" i="45"/>
  <c r="N55" i="45"/>
  <c r="O55" i="45" s="1"/>
  <c r="N54" i="45"/>
  <c r="O54" i="45"/>
  <c r="N53" i="45"/>
  <c r="O53" i="45" s="1"/>
  <c r="N52" i="45"/>
  <c r="O52" i="45" s="1"/>
  <c r="N51" i="45"/>
  <c r="O51" i="45" s="1"/>
  <c r="N50" i="45"/>
  <c r="O50" i="45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8" i="45" s="1"/>
  <c r="O48" i="45" s="1"/>
  <c r="N47" i="45"/>
  <c r="O47" i="45" s="1"/>
  <c r="N46" i="45"/>
  <c r="O46" i="45"/>
  <c r="M45" i="45"/>
  <c r="L45" i="45"/>
  <c r="K45" i="45"/>
  <c r="J45" i="45"/>
  <c r="I45" i="45"/>
  <c r="H45" i="45"/>
  <c r="G45" i="45"/>
  <c r="F45" i="45"/>
  <c r="E45" i="45"/>
  <c r="N45" i="45" s="1"/>
  <c r="O45" i="45" s="1"/>
  <c r="D45" i="45"/>
  <c r="N44" i="45"/>
  <c r="O44" i="45"/>
  <c r="N43" i="45"/>
  <c r="O43" i="45" s="1"/>
  <c r="N42" i="45"/>
  <c r="O42" i="45" s="1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/>
  <c r="N37" i="45"/>
  <c r="O37" i="45" s="1"/>
  <c r="N36" i="45"/>
  <c r="O36" i="45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 s="1"/>
  <c r="N26" i="45"/>
  <c r="O26" i="45"/>
  <c r="N25" i="45"/>
  <c r="O25" i="45" s="1"/>
  <c r="M24" i="45"/>
  <c r="L24" i="45"/>
  <c r="K24" i="45"/>
  <c r="J24" i="45"/>
  <c r="I24" i="45"/>
  <c r="H24" i="45"/>
  <c r="H69" i="45" s="1"/>
  <c r="G24" i="45"/>
  <c r="N24" i="45" s="1"/>
  <c r="O24" i="45" s="1"/>
  <c r="F24" i="45"/>
  <c r="E24" i="45"/>
  <c r="D24" i="45"/>
  <c r="N23" i="45"/>
  <c r="O23" i="45" s="1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N17" i="45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J69" i="45" s="1"/>
  <c r="I5" i="45"/>
  <c r="N5" i="45" s="1"/>
  <c r="O5" i="45" s="1"/>
  <c r="H5" i="45"/>
  <c r="G5" i="45"/>
  <c r="F5" i="45"/>
  <c r="E5" i="45"/>
  <c r="D5" i="45"/>
  <c r="N67" i="44"/>
  <c r="O67" i="44" s="1"/>
  <c r="N66" i="44"/>
  <c r="O66" i="44" s="1"/>
  <c r="N65" i="44"/>
  <c r="O65" i="44"/>
  <c r="N64" i="44"/>
  <c r="O64" i="44" s="1"/>
  <c r="N63" i="44"/>
  <c r="O63" i="44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/>
  <c r="N56" i="44"/>
  <c r="O56" i="44" s="1"/>
  <c r="N55" i="44"/>
  <c r="O55" i="44" s="1"/>
  <c r="N54" i="44"/>
  <c r="O54" i="44" s="1"/>
  <c r="N53" i="44"/>
  <c r="O53" i="44"/>
  <c r="N52" i="44"/>
  <c r="O52" i="44" s="1"/>
  <c r="N51" i="44"/>
  <c r="O51" i="44"/>
  <c r="N50" i="44"/>
  <c r="O50" i="44" s="1"/>
  <c r="N49" i="44"/>
  <c r="O49" i="44" s="1"/>
  <c r="N48" i="44"/>
  <c r="O48" i="44" s="1"/>
  <c r="N47" i="44"/>
  <c r="O47" i="44"/>
  <c r="M46" i="44"/>
  <c r="L46" i="44"/>
  <c r="K46" i="44"/>
  <c r="J46" i="44"/>
  <c r="I46" i="44"/>
  <c r="H46" i="44"/>
  <c r="G46" i="44"/>
  <c r="F46" i="44"/>
  <c r="E46" i="44"/>
  <c r="D46" i="44"/>
  <c r="N45" i="44"/>
  <c r="O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 s="1"/>
  <c r="N31" i="44"/>
  <c r="O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F68" i="44" s="1"/>
  <c r="E20" i="44"/>
  <c r="E68" i="44" s="1"/>
  <c r="D20" i="44"/>
  <c r="N19" i="44"/>
  <c r="O19" i="44"/>
  <c r="N18" i="44"/>
  <c r="O18" i="44" s="1"/>
  <c r="N17" i="44"/>
  <c r="O17" i="44" s="1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6" i="43"/>
  <c r="O66" i="43" s="1"/>
  <c r="N65" i="43"/>
  <c r="O65" i="43"/>
  <c r="N64" i="43"/>
  <c r="O64" i="43" s="1"/>
  <c r="N63" i="43"/>
  <c r="O63" i="43" s="1"/>
  <c r="N62" i="43"/>
  <c r="O62" i="43" s="1"/>
  <c r="N61" i="43"/>
  <c r="O61" i="43"/>
  <c r="N60" i="43"/>
  <c r="O60" i="43" s="1"/>
  <c r="N59" i="43"/>
  <c r="O59" i="43"/>
  <c r="N58" i="43"/>
  <c r="O58" i="43" s="1"/>
  <c r="N57" i="43"/>
  <c r="O57" i="43" s="1"/>
  <c r="N56" i="43"/>
  <c r="O56" i="43" s="1"/>
  <c r="N55" i="43"/>
  <c r="O55" i="43"/>
  <c r="N54" i="43"/>
  <c r="O54" i="43" s="1"/>
  <c r="N53" i="43"/>
  <c r="O53" i="43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/>
  <c r="N46" i="43"/>
  <c r="O46" i="43" s="1"/>
  <c r="M45" i="43"/>
  <c r="L45" i="43"/>
  <c r="K45" i="43"/>
  <c r="J45" i="43"/>
  <c r="I45" i="43"/>
  <c r="H45" i="43"/>
  <c r="N45" i="43" s="1"/>
  <c r="O45" i="43" s="1"/>
  <c r="G45" i="43"/>
  <c r="F45" i="43"/>
  <c r="E45" i="43"/>
  <c r="D45" i="43"/>
  <c r="N44" i="43"/>
  <c r="O44" i="43" s="1"/>
  <c r="M43" i="43"/>
  <c r="L43" i="43"/>
  <c r="K43" i="43"/>
  <c r="J43" i="43"/>
  <c r="I43" i="43"/>
  <c r="H43" i="43"/>
  <c r="N43" i="43" s="1"/>
  <c r="O43" i="43" s="1"/>
  <c r="G43" i="43"/>
  <c r="F43" i="43"/>
  <c r="E43" i="43"/>
  <c r="D43" i="43"/>
  <c r="N42" i="43"/>
  <c r="O42" i="43" s="1"/>
  <c r="N41" i="43"/>
  <c r="O41" i="43" s="1"/>
  <c r="N40" i="43"/>
  <c r="O40" i="43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N26" i="43"/>
  <c r="O26" i="43"/>
  <c r="N25" i="43"/>
  <c r="O25" i="43" s="1"/>
  <c r="M24" i="43"/>
  <c r="L24" i="43"/>
  <c r="K24" i="43"/>
  <c r="J24" i="43"/>
  <c r="I24" i="43"/>
  <c r="H24" i="43"/>
  <c r="G24" i="43"/>
  <c r="G67" i="43" s="1"/>
  <c r="F24" i="43"/>
  <c r="E24" i="43"/>
  <c r="D24" i="43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N17" i="43"/>
  <c r="O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L67" i="43" s="1"/>
  <c r="K5" i="43"/>
  <c r="J5" i="43"/>
  <c r="J67" i="43" s="1"/>
  <c r="I5" i="43"/>
  <c r="H5" i="43"/>
  <c r="G5" i="43"/>
  <c r="F5" i="43"/>
  <c r="E5" i="43"/>
  <c r="D5" i="43"/>
  <c r="D67" i="43" s="1"/>
  <c r="N49" i="42"/>
  <c r="O49" i="42" s="1"/>
  <c r="N48" i="42"/>
  <c r="O48" i="42"/>
  <c r="N47" i="42"/>
  <c r="O47" i="42" s="1"/>
  <c r="N46" i="42"/>
  <c r="O46" i="42"/>
  <c r="N45" i="42"/>
  <c r="O45" i="42" s="1"/>
  <c r="N44" i="42"/>
  <c r="O44" i="42"/>
  <c r="M43" i="42"/>
  <c r="L43" i="42"/>
  <c r="K43" i="42"/>
  <c r="J43" i="42"/>
  <c r="I43" i="42"/>
  <c r="H43" i="42"/>
  <c r="G43" i="42"/>
  <c r="F43" i="42"/>
  <c r="E43" i="42"/>
  <c r="D43" i="42"/>
  <c r="N42" i="42"/>
  <c r="O42" i="42"/>
  <c r="M41" i="42"/>
  <c r="L41" i="42"/>
  <c r="K41" i="42"/>
  <c r="J41" i="42"/>
  <c r="I41" i="42"/>
  <c r="I50" i="42" s="1"/>
  <c r="H41" i="42"/>
  <c r="G41" i="42"/>
  <c r="F41" i="42"/>
  <c r="E41" i="42"/>
  <c r="D41" i="42"/>
  <c r="N40" i="42"/>
  <c r="O40" i="42"/>
  <c r="N39" i="42"/>
  <c r="O39" i="42" s="1"/>
  <c r="N38" i="42"/>
  <c r="O38" i="42"/>
  <c r="N37" i="42"/>
  <c r="O37" i="42"/>
  <c r="M36" i="42"/>
  <c r="L36" i="42"/>
  <c r="K36" i="42"/>
  <c r="J36" i="42"/>
  <c r="I36" i="42"/>
  <c r="H36" i="42"/>
  <c r="G36" i="42"/>
  <c r="F36" i="42"/>
  <c r="E36" i="42"/>
  <c r="D36" i="42"/>
  <c r="D50" i="42"/>
  <c r="N50" i="42" s="1"/>
  <c r="O50" i="42" s="1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 s="1"/>
  <c r="M24" i="42"/>
  <c r="L24" i="42"/>
  <c r="K24" i="42"/>
  <c r="J24" i="42"/>
  <c r="J50" i="42" s="1"/>
  <c r="I24" i="42"/>
  <c r="H24" i="42"/>
  <c r="G24" i="42"/>
  <c r="F24" i="42"/>
  <c r="E24" i="42"/>
  <c r="D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 s="1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F50" i="42" s="1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50" i="42" s="1"/>
  <c r="G5" i="42"/>
  <c r="F5" i="42"/>
  <c r="E5" i="42"/>
  <c r="D5" i="42"/>
  <c r="N69" i="41"/>
  <c r="O69" i="4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/>
  <c r="N50" i="41"/>
  <c r="O50" i="41" s="1"/>
  <c r="N49" i="41"/>
  <c r="O49" i="41" s="1"/>
  <c r="N48" i="41"/>
  <c r="O48" i="41"/>
  <c r="M47" i="41"/>
  <c r="L47" i="41"/>
  <c r="K47" i="41"/>
  <c r="J47" i="41"/>
  <c r="I47" i="41"/>
  <c r="H47" i="41"/>
  <c r="G47" i="41"/>
  <c r="F47" i="41"/>
  <c r="E47" i="41"/>
  <c r="D47" i="41"/>
  <c r="N46" i="41"/>
  <c r="O46" i="41"/>
  <c r="N45" i="41"/>
  <c r="O45" i="41" s="1"/>
  <c r="M44" i="41"/>
  <c r="L44" i="41"/>
  <c r="K44" i="41"/>
  <c r="J44" i="41"/>
  <c r="I44" i="41"/>
  <c r="H44" i="41"/>
  <c r="G44" i="41"/>
  <c r="F44" i="41"/>
  <c r="N44" i="41"/>
  <c r="O44" i="41"/>
  <c r="E44" i="41"/>
  <c r="D44" i="41"/>
  <c r="N43" i="41"/>
  <c r="O43" i="41" s="1"/>
  <c r="N42" i="41"/>
  <c r="O42" i="41"/>
  <c r="N41" i="41"/>
  <c r="O41" i="41" s="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E70" i="41" s="1"/>
  <c r="D26" i="41"/>
  <c r="D70" i="41" s="1"/>
  <c r="N25" i="41"/>
  <c r="O25" i="41" s="1"/>
  <c r="N24" i="4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 s="1"/>
  <c r="N19" i="41"/>
  <c r="O19" i="41"/>
  <c r="N18" i="41"/>
  <c r="O18" i="41" s="1"/>
  <c r="N17" i="41"/>
  <c r="O17" i="41" s="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N5" i="41" s="1"/>
  <c r="O5" i="41" s="1"/>
  <c r="J5" i="41"/>
  <c r="J70" i="41" s="1"/>
  <c r="I5" i="41"/>
  <c r="H5" i="41"/>
  <c r="G5" i="41"/>
  <c r="F5" i="41"/>
  <c r="F70" i="41" s="1"/>
  <c r="E5" i="41"/>
  <c r="D5" i="41"/>
  <c r="N64" i="40"/>
  <c r="O64" i="40" s="1"/>
  <c r="N63" i="40"/>
  <c r="O63" i="40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/>
  <c r="N56" i="40"/>
  <c r="O56" i="40" s="1"/>
  <c r="N55" i="40"/>
  <c r="O55" i="40"/>
  <c r="N54" i="40"/>
  <c r="O54" i="40" s="1"/>
  <c r="N53" i="40"/>
  <c r="O53" i="40" s="1"/>
  <c r="N52" i="40"/>
  <c r="O52" i="40" s="1"/>
  <c r="N51" i="40"/>
  <c r="O51" i="40"/>
  <c r="N50" i="40"/>
  <c r="O50" i="40" s="1"/>
  <c r="M49" i="40"/>
  <c r="L49" i="40"/>
  <c r="K49" i="40"/>
  <c r="J49" i="40"/>
  <c r="I49" i="40"/>
  <c r="H49" i="40"/>
  <c r="G49" i="40"/>
  <c r="F49" i="40"/>
  <c r="F65" i="40" s="1"/>
  <c r="E49" i="40"/>
  <c r="D49" i="40"/>
  <c r="N48" i="40"/>
  <c r="O48" i="40"/>
  <c r="N47" i="40"/>
  <c r="O47" i="40" s="1"/>
  <c r="M46" i="40"/>
  <c r="L46" i="40"/>
  <c r="K46" i="40"/>
  <c r="J46" i="40"/>
  <c r="I46" i="40"/>
  <c r="H46" i="40"/>
  <c r="G46" i="40"/>
  <c r="N46" i="40" s="1"/>
  <c r="O46" i="40" s="1"/>
  <c r="F46" i="40"/>
  <c r="E46" i="40"/>
  <c r="D46" i="40"/>
  <c r="N45" i="40"/>
  <c r="O45" i="40" s="1"/>
  <c r="N44" i="40"/>
  <c r="O44" i="40" s="1"/>
  <c r="N43" i="40"/>
  <c r="O43" i="40" s="1"/>
  <c r="N42" i="40"/>
  <c r="O42" i="40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/>
  <c r="M26" i="40"/>
  <c r="L26" i="40"/>
  <c r="K26" i="40"/>
  <c r="J26" i="40"/>
  <c r="I26" i="40"/>
  <c r="I65" i="40" s="1"/>
  <c r="H26" i="40"/>
  <c r="G26" i="40"/>
  <c r="F26" i="40"/>
  <c r="E26" i="40"/>
  <c r="D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H65" i="40" s="1"/>
  <c r="G13" i="40"/>
  <c r="F13" i="40"/>
  <c r="E13" i="40"/>
  <c r="D13" i="40"/>
  <c r="N12" i="40"/>
  <c r="O12" i="40" s="1"/>
  <c r="N11" i="40"/>
  <c r="O11" i="40"/>
  <c r="N10" i="40"/>
  <c r="O10" i="40"/>
  <c r="N9" i="40"/>
  <c r="O9" i="40" s="1"/>
  <c r="N8" i="40"/>
  <c r="O8" i="40"/>
  <c r="N7" i="40"/>
  <c r="O7" i="40" s="1"/>
  <c r="N6" i="40"/>
  <c r="O6" i="40" s="1"/>
  <c r="M5" i="40"/>
  <c r="L5" i="40"/>
  <c r="K5" i="40"/>
  <c r="K65" i="40"/>
  <c r="J5" i="40"/>
  <c r="J65" i="40" s="1"/>
  <c r="I5" i="40"/>
  <c r="H5" i="40"/>
  <c r="G5" i="40"/>
  <c r="F5" i="40"/>
  <c r="E5" i="40"/>
  <c r="D5" i="40"/>
  <c r="N5" i="40" s="1"/>
  <c r="O5" i="40" s="1"/>
  <c r="N50" i="39"/>
  <c r="O50" i="39" s="1"/>
  <c r="N49" i="39"/>
  <c r="O49" i="39" s="1"/>
  <c r="N48" i="39"/>
  <c r="O48" i="39" s="1"/>
  <c r="N47" i="39"/>
  <c r="O47" i="39" s="1"/>
  <c r="N46" i="39"/>
  <c r="O46" i="39"/>
  <c r="N45" i="39"/>
  <c r="O45" i="39" s="1"/>
  <c r="N44" i="39"/>
  <c r="O44" i="39" s="1"/>
  <c r="M43" i="39"/>
  <c r="M51" i="39" s="1"/>
  <c r="L43" i="39"/>
  <c r="N43" i="39" s="1"/>
  <c r="O43" i="39" s="1"/>
  <c r="K43" i="39"/>
  <c r="J43" i="39"/>
  <c r="I43" i="39"/>
  <c r="H43" i="39"/>
  <c r="G43" i="39"/>
  <c r="F43" i="39"/>
  <c r="E43" i="39"/>
  <c r="D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/>
  <c r="M36" i="39"/>
  <c r="L36" i="39"/>
  <c r="K36" i="39"/>
  <c r="J36" i="39"/>
  <c r="I36" i="39"/>
  <c r="H36" i="39"/>
  <c r="G36" i="39"/>
  <c r="F36" i="39"/>
  <c r="E36" i="39"/>
  <c r="D36" i="39"/>
  <c r="N35" i="39"/>
  <c r="O35" i="39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N25" i="39"/>
  <c r="O25" i="39" s="1"/>
  <c r="M24" i="39"/>
  <c r="L24" i="39"/>
  <c r="K24" i="39"/>
  <c r="J24" i="39"/>
  <c r="J51" i="39" s="1"/>
  <c r="I24" i="39"/>
  <c r="H24" i="39"/>
  <c r="G24" i="39"/>
  <c r="F24" i="39"/>
  <c r="E24" i="39"/>
  <c r="D24" i="39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/>
  <c r="N18" i="39"/>
  <c r="O18" i="39" s="1"/>
  <c r="N17" i="39"/>
  <c r="O17" i="39"/>
  <c r="N16" i="39"/>
  <c r="O16" i="39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E51" i="39" s="1"/>
  <c r="D13" i="39"/>
  <c r="N12" i="39"/>
  <c r="O12" i="39"/>
  <c r="N11" i="39"/>
  <c r="O11" i="39"/>
  <c r="N10" i="39"/>
  <c r="O10" i="39" s="1"/>
  <c r="N9" i="39"/>
  <c r="O9" i="39"/>
  <c r="N8" i="39"/>
  <c r="O8" i="39"/>
  <c r="N7" i="39"/>
  <c r="O7" i="39" s="1"/>
  <c r="N6" i="39"/>
  <c r="O6" i="39"/>
  <c r="M5" i="39"/>
  <c r="L5" i="39"/>
  <c r="K5" i="39"/>
  <c r="J5" i="39"/>
  <c r="I5" i="39"/>
  <c r="I51" i="39" s="1"/>
  <c r="H5" i="39"/>
  <c r="G5" i="39"/>
  <c r="G51" i="39" s="1"/>
  <c r="F5" i="39"/>
  <c r="E5" i="39"/>
  <c r="D5" i="39"/>
  <c r="N65" i="38"/>
  <c r="O65" i="38" s="1"/>
  <c r="N64" i="38"/>
  <c r="O64" i="38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 s="1"/>
  <c r="M44" i="38"/>
  <c r="L44" i="38"/>
  <c r="K44" i="38"/>
  <c r="K66" i="38" s="1"/>
  <c r="J44" i="38"/>
  <c r="J66" i="38" s="1"/>
  <c r="I44" i="38"/>
  <c r="H44" i="38"/>
  <c r="G44" i="38"/>
  <c r="F44" i="38"/>
  <c r="E44" i="38"/>
  <c r="D44" i="38"/>
  <c r="N43" i="38"/>
  <c r="O43" i="38" s="1"/>
  <c r="M42" i="38"/>
  <c r="L42" i="38"/>
  <c r="K42" i="38"/>
  <c r="J42" i="38"/>
  <c r="I42" i="38"/>
  <c r="H42" i="38"/>
  <c r="G42" i="38"/>
  <c r="F42" i="38"/>
  <c r="E42" i="38"/>
  <c r="N42" i="38" s="1"/>
  <c r="O42" i="38" s="1"/>
  <c r="D42" i="38"/>
  <c r="N41" i="38"/>
  <c r="O41" i="38" s="1"/>
  <c r="N40" i="38"/>
  <c r="O40" i="38" s="1"/>
  <c r="N39" i="38"/>
  <c r="O39" i="38" s="1"/>
  <c r="N38" i="38"/>
  <c r="O38" i="38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M34" i="38"/>
  <c r="L34" i="38"/>
  <c r="L66" i="38" s="1"/>
  <c r="K34" i="38"/>
  <c r="J34" i="38"/>
  <c r="I34" i="38"/>
  <c r="H34" i="38"/>
  <c r="G34" i="38"/>
  <c r="F34" i="38"/>
  <c r="E34" i="38"/>
  <c r="D34" i="38"/>
  <c r="N33" i="38"/>
  <c r="O33" i="38"/>
  <c r="N32" i="38"/>
  <c r="O32" i="38" s="1"/>
  <c r="N31" i="38"/>
  <c r="O31" i="38" s="1"/>
  <c r="N30" i="38"/>
  <c r="O30" i="38"/>
  <c r="M29" i="38"/>
  <c r="L29" i="38"/>
  <c r="K29" i="38"/>
  <c r="J29" i="38"/>
  <c r="I29" i="38"/>
  <c r="I66" i="38"/>
  <c r="H29" i="38"/>
  <c r="G29" i="38"/>
  <c r="F29" i="38"/>
  <c r="E29" i="38"/>
  <c r="D29" i="38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N22" i="38" s="1"/>
  <c r="O22" i="38" s="1"/>
  <c r="E22" i="38"/>
  <c r="D22" i="38"/>
  <c r="N21" i="38"/>
  <c r="O21" i="38"/>
  <c r="N20" i="38"/>
  <c r="O20" i="38" s="1"/>
  <c r="N19" i="38"/>
  <c r="O19" i="38" s="1"/>
  <c r="N18" i="38"/>
  <c r="O18" i="38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N13" i="38" s="1"/>
  <c r="O13" i="38" s="1"/>
  <c r="D13" i="38"/>
  <c r="N12" i="38"/>
  <c r="O12" i="38"/>
  <c r="N11" i="38"/>
  <c r="O11" i="38" s="1"/>
  <c r="N10" i="38"/>
  <c r="O10" i="38"/>
  <c r="N9" i="38"/>
  <c r="O9" i="38"/>
  <c r="N8" i="38"/>
  <c r="O8" i="38" s="1"/>
  <c r="N7" i="38"/>
  <c r="O7" i="38"/>
  <c r="N6" i="38"/>
  <c r="O6" i="38"/>
  <c r="M5" i="38"/>
  <c r="L5" i="38"/>
  <c r="K5" i="38"/>
  <c r="J5" i="38"/>
  <c r="I5" i="38"/>
  <c r="H5" i="38"/>
  <c r="H66" i="38" s="1"/>
  <c r="G5" i="38"/>
  <c r="G66" i="38" s="1"/>
  <c r="F5" i="38"/>
  <c r="F66" i="38"/>
  <c r="E5" i="38"/>
  <c r="N5" i="38" s="1"/>
  <c r="O5" i="38" s="1"/>
  <c r="D5" i="38"/>
  <c r="N63" i="37"/>
  <c r="O63" i="37"/>
  <c r="N62" i="37"/>
  <c r="O62" i="37"/>
  <c r="N61" i="37"/>
  <c r="O61" i="37" s="1"/>
  <c r="N60" i="37"/>
  <c r="O60" i="37" s="1"/>
  <c r="N59" i="37"/>
  <c r="O59" i="37"/>
  <c r="N58" i="37"/>
  <c r="O58" i="37" s="1"/>
  <c r="N57" i="37"/>
  <c r="O57" i="37"/>
  <c r="N56" i="37"/>
  <c r="O56" i="37"/>
  <c r="N55" i="37"/>
  <c r="O55" i="37" s="1"/>
  <c r="N54" i="37"/>
  <c r="O54" i="37" s="1"/>
  <c r="N53" i="37"/>
  <c r="O53" i="37"/>
  <c r="N52" i="37"/>
  <c r="O52" i="37" s="1"/>
  <c r="N51" i="37"/>
  <c r="O51" i="37"/>
  <c r="N50" i="37"/>
  <c r="O50" i="37"/>
  <c r="N49" i="37"/>
  <c r="O49" i="37" s="1"/>
  <c r="N48" i="37"/>
  <c r="O48" i="37" s="1"/>
  <c r="N47" i="37"/>
  <c r="O47" i="37"/>
  <c r="N46" i="37"/>
  <c r="O46" i="37" s="1"/>
  <c r="N45" i="37"/>
  <c r="O45" i="37"/>
  <c r="N44" i="37"/>
  <c r="O44" i="37"/>
  <c r="N43" i="37"/>
  <c r="O43" i="37" s="1"/>
  <c r="N42" i="37"/>
  <c r="O42" i="37" s="1"/>
  <c r="M41" i="37"/>
  <c r="L41" i="37"/>
  <c r="N41" i="37" s="1"/>
  <c r="O41" i="37" s="1"/>
  <c r="K41" i="37"/>
  <c r="J41" i="37"/>
  <c r="I41" i="37"/>
  <c r="H41" i="37"/>
  <c r="G41" i="37"/>
  <c r="F41" i="37"/>
  <c r="E41" i="37"/>
  <c r="D41" i="37"/>
  <c r="N40" i="37"/>
  <c r="O40" i="37" s="1"/>
  <c r="M39" i="37"/>
  <c r="L39" i="37"/>
  <c r="L64" i="37" s="1"/>
  <c r="K39" i="37"/>
  <c r="J39" i="37"/>
  <c r="I39" i="37"/>
  <c r="H39" i="37"/>
  <c r="G39" i="37"/>
  <c r="F39" i="37"/>
  <c r="E39" i="37"/>
  <c r="D39" i="37"/>
  <c r="N38" i="37"/>
  <c r="O38" i="37"/>
  <c r="N37" i="37"/>
  <c r="O37" i="37" s="1"/>
  <c r="N36" i="37"/>
  <c r="O36" i="37"/>
  <c r="N35" i="37"/>
  <c r="O35" i="37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 s="1"/>
  <c r="N32" i="37"/>
  <c r="O32" i="37" s="1"/>
  <c r="N31" i="37"/>
  <c r="O31" i="37"/>
  <c r="M30" i="37"/>
  <c r="L30" i="37"/>
  <c r="K30" i="37"/>
  <c r="J30" i="37"/>
  <c r="I30" i="37"/>
  <c r="H30" i="37"/>
  <c r="G30" i="37"/>
  <c r="F30" i="37"/>
  <c r="E30" i="37"/>
  <c r="D30" i="37"/>
  <c r="N29" i="37"/>
  <c r="O29" i="37"/>
  <c r="N28" i="37"/>
  <c r="O28" i="37" s="1"/>
  <c r="N27" i="37"/>
  <c r="O27" i="37"/>
  <c r="M26" i="37"/>
  <c r="L26" i="37"/>
  <c r="K26" i="37"/>
  <c r="J26" i="37"/>
  <c r="I26" i="37"/>
  <c r="H26" i="37"/>
  <c r="H64" i="37" s="1"/>
  <c r="G26" i="37"/>
  <c r="F26" i="37"/>
  <c r="E26" i="37"/>
  <c r="D26" i="37"/>
  <c r="N26" i="37" s="1"/>
  <c r="O26" i="37" s="1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M20" i="37"/>
  <c r="L20" i="37"/>
  <c r="N20" i="37"/>
  <c r="O20" i="37" s="1"/>
  <c r="K20" i="37"/>
  <c r="J20" i="37"/>
  <c r="I20" i="37"/>
  <c r="H20" i="37"/>
  <c r="G20" i="37"/>
  <c r="F20" i="37"/>
  <c r="E20" i="37"/>
  <c r="D20" i="37"/>
  <c r="N19" i="37"/>
  <c r="O19" i="37" s="1"/>
  <c r="N18" i="37"/>
  <c r="O18" i="37"/>
  <c r="N17" i="37"/>
  <c r="O17" i="37" s="1"/>
  <c r="N16" i="37"/>
  <c r="O16" i="37"/>
  <c r="N15" i="37"/>
  <c r="O15" i="37" s="1"/>
  <c r="N14" i="37"/>
  <c r="O14" i="37"/>
  <c r="M13" i="37"/>
  <c r="N13" i="37" s="1"/>
  <c r="O13" i="37" s="1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H5" i="37"/>
  <c r="G5" i="37"/>
  <c r="G64" i="37" s="1"/>
  <c r="F5" i="37"/>
  <c r="F64" i="37" s="1"/>
  <c r="E5" i="37"/>
  <c r="D5" i="37"/>
  <c r="D64" i="37" s="1"/>
  <c r="N67" i="36"/>
  <c r="O67" i="36" s="1"/>
  <c r="N66" i="36"/>
  <c r="O66" i="36"/>
  <c r="N65" i="36"/>
  <c r="O65" i="36" s="1"/>
  <c r="N64" i="36"/>
  <c r="O64" i="36"/>
  <c r="N63" i="36"/>
  <c r="O63" i="36"/>
  <c r="M62" i="36"/>
  <c r="L62" i="36"/>
  <c r="K62" i="36"/>
  <c r="J62" i="36"/>
  <c r="I62" i="36"/>
  <c r="H62" i="36"/>
  <c r="G62" i="36"/>
  <c r="F62" i="36"/>
  <c r="E62" i="36"/>
  <c r="D62" i="36"/>
  <c r="N62" i="36"/>
  <c r="O62" i="36"/>
  <c r="N61" i="36"/>
  <c r="O61" i="36" s="1"/>
  <c r="N60" i="36"/>
  <c r="O60" i="36" s="1"/>
  <c r="M59" i="36"/>
  <c r="L59" i="36"/>
  <c r="K59" i="36"/>
  <c r="J59" i="36"/>
  <c r="I59" i="36"/>
  <c r="H59" i="36"/>
  <c r="G59" i="36"/>
  <c r="F59" i="36"/>
  <c r="E59" i="36"/>
  <c r="D59" i="36"/>
  <c r="N59" i="36" s="1"/>
  <c r="O59" i="36" s="1"/>
  <c r="N58" i="36"/>
  <c r="O58" i="36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 s="1"/>
  <c r="N48" i="36"/>
  <c r="O48" i="36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4" i="36" s="1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N38" i="36" s="1"/>
  <c r="O38" i="36" s="1"/>
  <c r="E38" i="36"/>
  <c r="D38" i="36"/>
  <c r="N37" i="36"/>
  <c r="O37" i="36" s="1"/>
  <c r="N36" i="36"/>
  <c r="O36" i="36" s="1"/>
  <c r="N35" i="36"/>
  <c r="O35" i="36" s="1"/>
  <c r="M34" i="36"/>
  <c r="L34" i="36"/>
  <c r="L68" i="36" s="1"/>
  <c r="K34" i="36"/>
  <c r="J34" i="36"/>
  <c r="I34" i="36"/>
  <c r="H34" i="36"/>
  <c r="G34" i="36"/>
  <c r="F34" i="36"/>
  <c r="E34" i="36"/>
  <c r="D34" i="36"/>
  <c r="N34" i="36" s="1"/>
  <c r="O34" i="36" s="1"/>
  <c r="N33" i="36"/>
  <c r="O33" i="36" s="1"/>
  <c r="N32" i="36"/>
  <c r="O32" i="36"/>
  <c r="N31" i="36"/>
  <c r="O31" i="36"/>
  <c r="N30" i="36"/>
  <c r="O30" i="36"/>
  <c r="N29" i="36"/>
  <c r="O29" i="36"/>
  <c r="N28" i="36"/>
  <c r="O28" i="36"/>
  <c r="N27" i="36"/>
  <c r="O27" i="36" s="1"/>
  <c r="N26" i="36"/>
  <c r="O26" i="36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/>
  <c r="N21" i="36"/>
  <c r="O21" i="36"/>
  <c r="N20" i="36"/>
  <c r="O20" i="36" s="1"/>
  <c r="N19" i="36"/>
  <c r="O19" i="36"/>
  <c r="N18" i="36"/>
  <c r="O18" i="36"/>
  <c r="N17" i="36"/>
  <c r="O17" i="36"/>
  <c r="N16" i="36"/>
  <c r="O16" i="36"/>
  <c r="N15" i="36"/>
  <c r="O15" i="36"/>
  <c r="M14" i="36"/>
  <c r="L14" i="36"/>
  <c r="K14" i="36"/>
  <c r="J14" i="36"/>
  <c r="I14" i="36"/>
  <c r="H14" i="36"/>
  <c r="G14" i="36"/>
  <c r="F14" i="36"/>
  <c r="E14" i="36"/>
  <c r="D14" i="36"/>
  <c r="D68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68" i="36" s="1"/>
  <c r="N68" i="36" s="1"/>
  <c r="O68" i="36" s="1"/>
  <c r="I5" i="36"/>
  <c r="I68" i="36" s="1"/>
  <c r="H5" i="36"/>
  <c r="G5" i="36"/>
  <c r="G68" i="36" s="1"/>
  <c r="F5" i="36"/>
  <c r="E5" i="36"/>
  <c r="D5" i="36"/>
  <c r="N72" i="35"/>
  <c r="O72" i="35"/>
  <c r="N71" i="35"/>
  <c r="O71" i="35"/>
  <c r="N70" i="35"/>
  <c r="O70" i="35"/>
  <c r="N69" i="35"/>
  <c r="O69" i="35"/>
  <c r="N68" i="35"/>
  <c r="O68" i="35" s="1"/>
  <c r="N67" i="35"/>
  <c r="O67" i="35"/>
  <c r="N66" i="35"/>
  <c r="O66" i="35"/>
  <c r="N65" i="35"/>
  <c r="O65" i="35"/>
  <c r="N64" i="35"/>
  <c r="O64" i="35"/>
  <c r="N63" i="35"/>
  <c r="O63" i="35"/>
  <c r="N62" i="35"/>
  <c r="O62" i="35" s="1"/>
  <c r="N61" i="35"/>
  <c r="O61" i="35"/>
  <c r="N60" i="35"/>
  <c r="O60" i="35"/>
  <c r="N59" i="35"/>
  <c r="O59" i="35"/>
  <c r="N58" i="35"/>
  <c r="O58" i="35"/>
  <c r="N57" i="35"/>
  <c r="O57" i="35"/>
  <c r="N56" i="35"/>
  <c r="O56" i="35" s="1"/>
  <c r="N55" i="35"/>
  <c r="O55" i="35"/>
  <c r="N54" i="35"/>
  <c r="O54" i="35"/>
  <c r="N53" i="35"/>
  <c r="O53" i="35"/>
  <c r="N52" i="35"/>
  <c r="O52" i="35"/>
  <c r="N51" i="35"/>
  <c r="O51" i="35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9" i="35" s="1"/>
  <c r="O49" i="35" s="1"/>
  <c r="N48" i="35"/>
  <c r="O48" i="35" s="1"/>
  <c r="N47" i="35"/>
  <c r="O47" i="35"/>
  <c r="M46" i="35"/>
  <c r="L46" i="35"/>
  <c r="K46" i="35"/>
  <c r="J46" i="35"/>
  <c r="I46" i="35"/>
  <c r="H46" i="35"/>
  <c r="G46" i="35"/>
  <c r="F46" i="35"/>
  <c r="E46" i="35"/>
  <c r="D46" i="35"/>
  <c r="N46" i="35" s="1"/>
  <c r="O46" i="35" s="1"/>
  <c r="N45" i="35"/>
  <c r="O45" i="35"/>
  <c r="N44" i="35"/>
  <c r="O44" i="35"/>
  <c r="N43" i="35"/>
  <c r="O43" i="35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 s="1"/>
  <c r="N39" i="35"/>
  <c r="O39" i="35"/>
  <c r="N38" i="35"/>
  <c r="O38" i="35"/>
  <c r="N37" i="35"/>
  <c r="O37" i="35"/>
  <c r="M36" i="35"/>
  <c r="L36" i="35"/>
  <c r="K36" i="35"/>
  <c r="J36" i="35"/>
  <c r="I36" i="35"/>
  <c r="H36" i="35"/>
  <c r="G36" i="35"/>
  <c r="F36" i="35"/>
  <c r="E36" i="35"/>
  <c r="D36" i="35"/>
  <c r="N36" i="35" s="1"/>
  <c r="O36" i="35" s="1"/>
  <c r="N35" i="35"/>
  <c r="O35" i="35"/>
  <c r="N34" i="35"/>
  <c r="O34" i="35" s="1"/>
  <c r="N33" i="35"/>
  <c r="O33" i="35" s="1"/>
  <c r="N32" i="35"/>
  <c r="O32" i="35"/>
  <c r="M31" i="35"/>
  <c r="L31" i="35"/>
  <c r="K31" i="35"/>
  <c r="J31" i="35"/>
  <c r="I31" i="35"/>
  <c r="H31" i="35"/>
  <c r="H73" i="35" s="1"/>
  <c r="G31" i="35"/>
  <c r="F31" i="35"/>
  <c r="E31" i="35"/>
  <c r="D31" i="35"/>
  <c r="N30" i="35"/>
  <c r="O30" i="35"/>
  <c r="N29" i="35"/>
  <c r="O29" i="35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/>
  <c r="N23" i="35"/>
  <c r="O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 s="1"/>
  <c r="N17" i="35"/>
  <c r="O17" i="35"/>
  <c r="N16" i="35"/>
  <c r="O16" i="35"/>
  <c r="N15" i="35"/>
  <c r="O15" i="35"/>
  <c r="M14" i="35"/>
  <c r="L14" i="35"/>
  <c r="L73" i="35" s="1"/>
  <c r="K14" i="35"/>
  <c r="J14" i="35"/>
  <c r="I14" i="35"/>
  <c r="H14" i="35"/>
  <c r="G14" i="35"/>
  <c r="F14" i="35"/>
  <c r="E14" i="35"/>
  <c r="D14" i="35"/>
  <c r="D73" i="35" s="1"/>
  <c r="N13" i="35"/>
  <c r="O13" i="35" s="1"/>
  <c r="N12" i="35"/>
  <c r="O12" i="35"/>
  <c r="N11" i="35"/>
  <c r="O11" i="35"/>
  <c r="N10" i="35"/>
  <c r="O10" i="35"/>
  <c r="N9" i="35"/>
  <c r="O9" i="35"/>
  <c r="N8" i="35"/>
  <c r="O8" i="35"/>
  <c r="N7" i="35"/>
  <c r="O7" i="35" s="1"/>
  <c r="N6" i="35"/>
  <c r="O6" i="35"/>
  <c r="M5" i="35"/>
  <c r="M73" i="35"/>
  <c r="L5" i="35"/>
  <c r="K5" i="35"/>
  <c r="K73" i="35" s="1"/>
  <c r="J5" i="35"/>
  <c r="J73" i="35" s="1"/>
  <c r="I5" i="35"/>
  <c r="I73" i="35" s="1"/>
  <c r="H5" i="35"/>
  <c r="G5" i="35"/>
  <c r="F5" i="35"/>
  <c r="E5" i="35"/>
  <c r="D5" i="35"/>
  <c r="N73" i="34"/>
  <c r="O73" i="34"/>
  <c r="N72" i="34"/>
  <c r="O72" i="34" s="1"/>
  <c r="N71" i="34"/>
  <c r="O71" i="34"/>
  <c r="N70" i="34"/>
  <c r="O70" i="34"/>
  <c r="N69" i="34"/>
  <c r="O69" i="34"/>
  <c r="N68" i="34"/>
  <c r="O68" i="34"/>
  <c r="N67" i="34"/>
  <c r="O67" i="34"/>
  <c r="N66" i="34"/>
  <c r="O66" i="34" s="1"/>
  <c r="N65" i="34"/>
  <c r="O65" i="34"/>
  <c r="N64" i="34"/>
  <c r="O64" i="34"/>
  <c r="N63" i="34"/>
  <c r="O63" i="34"/>
  <c r="N62" i="34"/>
  <c r="O62" i="34"/>
  <c r="N61" i="34"/>
  <c r="O61" i="34"/>
  <c r="N60" i="34"/>
  <c r="O60" i="34" s="1"/>
  <c r="N59" i="34"/>
  <c r="O59" i="34"/>
  <c r="N58" i="34"/>
  <c r="O58" i="34"/>
  <c r="N57" i="34"/>
  <c r="O57" i="34"/>
  <c r="N56" i="34"/>
  <c r="O56" i="34"/>
  <c r="N55" i="34"/>
  <c r="O55" i="34"/>
  <c r="N54" i="34"/>
  <c r="O54" i="34" s="1"/>
  <c r="N53" i="34"/>
  <c r="O53" i="34"/>
  <c r="N52" i="34"/>
  <c r="O52" i="34"/>
  <c r="N51" i="34"/>
  <c r="O51" i="34"/>
  <c r="N50" i="34"/>
  <c r="O50" i="34"/>
  <c r="M49" i="34"/>
  <c r="L49" i="34"/>
  <c r="K49" i="34"/>
  <c r="J49" i="34"/>
  <c r="I49" i="34"/>
  <c r="H49" i="34"/>
  <c r="G49" i="34"/>
  <c r="F49" i="34"/>
  <c r="E49" i="34"/>
  <c r="D49" i="34"/>
  <c r="N49" i="34" s="1"/>
  <c r="O49" i="34" s="1"/>
  <c r="N48" i="34"/>
  <c r="O48" i="34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/>
  <c r="N44" i="34"/>
  <c r="O44" i="34"/>
  <c r="N43" i="34"/>
  <c r="O43" i="34" s="1"/>
  <c r="N42" i="34"/>
  <c r="O42" i="34"/>
  <c r="M41" i="34"/>
  <c r="L41" i="34"/>
  <c r="K41" i="34"/>
  <c r="J41" i="34"/>
  <c r="I41" i="34"/>
  <c r="H41" i="34"/>
  <c r="G41" i="34"/>
  <c r="F41" i="34"/>
  <c r="E41" i="34"/>
  <c r="N41" i="34" s="1"/>
  <c r="O41" i="34" s="1"/>
  <c r="D41" i="34"/>
  <c r="N40" i="34"/>
  <c r="O40" i="34" s="1"/>
  <c r="N39" i="34"/>
  <c r="O39" i="34" s="1"/>
  <c r="N38" i="34"/>
  <c r="O38" i="34"/>
  <c r="N37" i="34"/>
  <c r="O37" i="34" s="1"/>
  <c r="M36" i="34"/>
  <c r="L36" i="34"/>
  <c r="K36" i="34"/>
  <c r="J36" i="34"/>
  <c r="I36" i="34"/>
  <c r="H36" i="34"/>
  <c r="N36" i="34" s="1"/>
  <c r="O36" i="34" s="1"/>
  <c r="G36" i="34"/>
  <c r="F36" i="34"/>
  <c r="E36" i="34"/>
  <c r="D36" i="34"/>
  <c r="N35" i="34"/>
  <c r="O35" i="34"/>
  <c r="N34" i="34"/>
  <c r="O34" i="34" s="1"/>
  <c r="N33" i="34"/>
  <c r="O33" i="34"/>
  <c r="N32" i="34"/>
  <c r="O32" i="34" s="1"/>
  <c r="M31" i="34"/>
  <c r="L31" i="34"/>
  <c r="K31" i="34"/>
  <c r="J31" i="34"/>
  <c r="I31" i="34"/>
  <c r="I74" i="34" s="1"/>
  <c r="H31" i="34"/>
  <c r="H74" i="34" s="1"/>
  <c r="G31" i="34"/>
  <c r="F31" i="34"/>
  <c r="E31" i="34"/>
  <c r="D31" i="34"/>
  <c r="N31" i="34" s="1"/>
  <c r="O31" i="34" s="1"/>
  <c r="N30" i="34"/>
  <c r="O30" i="34" s="1"/>
  <c r="N29" i="34"/>
  <c r="O29" i="34" s="1"/>
  <c r="N28" i="34"/>
  <c r="O28" i="34"/>
  <c r="N27" i="34"/>
  <c r="O27" i="34" s="1"/>
  <c r="M26" i="34"/>
  <c r="L26" i="34"/>
  <c r="K26" i="34"/>
  <c r="J26" i="34"/>
  <c r="I26" i="34"/>
  <c r="H26" i="34"/>
  <c r="G26" i="34"/>
  <c r="F26" i="34"/>
  <c r="E26" i="34"/>
  <c r="E74" i="34" s="1"/>
  <c r="D26" i="34"/>
  <c r="N26" i="34" s="1"/>
  <c r="O26" i="34" s="1"/>
  <c r="N25" i="34"/>
  <c r="O25" i="34" s="1"/>
  <c r="N24" i="34"/>
  <c r="O24" i="34" s="1"/>
  <c r="N23" i="34"/>
  <c r="O23" i="34" s="1"/>
  <c r="M22" i="34"/>
  <c r="L22" i="34"/>
  <c r="K22" i="34"/>
  <c r="J22" i="34"/>
  <c r="N22" i="34" s="1"/>
  <c r="O22" i="34" s="1"/>
  <c r="I22" i="34"/>
  <c r="H22" i="34"/>
  <c r="G22" i="34"/>
  <c r="F22" i="34"/>
  <c r="E22" i="34"/>
  <c r="D22" i="34"/>
  <c r="N21" i="34"/>
  <c r="O21" i="34" s="1"/>
  <c r="N20" i="34"/>
  <c r="O20" i="34"/>
  <c r="N19" i="34"/>
  <c r="O19" i="34" s="1"/>
  <c r="N18" i="34"/>
  <c r="O18" i="34" s="1"/>
  <c r="N17" i="34"/>
  <c r="O17" i="34"/>
  <c r="N16" i="34"/>
  <c r="O16" i="34" s="1"/>
  <c r="N15" i="34"/>
  <c r="O15" i="34" s="1"/>
  <c r="M14" i="34"/>
  <c r="M74" i="34" s="1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L74" i="34" s="1"/>
  <c r="K5" i="34"/>
  <c r="J5" i="34"/>
  <c r="J74" i="34" s="1"/>
  <c r="I5" i="34"/>
  <c r="H5" i="34"/>
  <c r="G5" i="34"/>
  <c r="N5" i="34" s="1"/>
  <c r="O5" i="34" s="1"/>
  <c r="G74" i="34"/>
  <c r="F5" i="34"/>
  <c r="F74" i="34" s="1"/>
  <c r="E5" i="34"/>
  <c r="D5" i="34"/>
  <c r="E46" i="33"/>
  <c r="F46" i="33"/>
  <c r="G46" i="33"/>
  <c r="H46" i="33"/>
  <c r="I46" i="33"/>
  <c r="J46" i="33"/>
  <c r="K46" i="33"/>
  <c r="L46" i="33"/>
  <c r="N46" i="33" s="1"/>
  <c r="O46" i="33" s="1"/>
  <c r="M46" i="33"/>
  <c r="D46" i="33"/>
  <c r="N66" i="33"/>
  <c r="O66" i="33"/>
  <c r="N67" i="33"/>
  <c r="O67" i="33" s="1"/>
  <c r="E43" i="33"/>
  <c r="F43" i="33"/>
  <c r="G43" i="33"/>
  <c r="H43" i="33"/>
  <c r="I43" i="33"/>
  <c r="J43" i="33"/>
  <c r="N43" i="33" s="1"/>
  <c r="O43" i="33" s="1"/>
  <c r="K43" i="33"/>
  <c r="L43" i="33"/>
  <c r="M43" i="33"/>
  <c r="D43" i="33"/>
  <c r="N62" i="33"/>
  <c r="O62" i="33" s="1"/>
  <c r="N63" i="33"/>
  <c r="O63" i="33" s="1"/>
  <c r="N64" i="33"/>
  <c r="O64" i="33" s="1"/>
  <c r="N65" i="33"/>
  <c r="O65" i="33"/>
  <c r="N53" i="33"/>
  <c r="O53" i="33" s="1"/>
  <c r="N54" i="33"/>
  <c r="O54" i="33" s="1"/>
  <c r="N55" i="33"/>
  <c r="O55" i="33" s="1"/>
  <c r="N56" i="33"/>
  <c r="O56" i="33" s="1"/>
  <c r="N57" i="33"/>
  <c r="O57" i="33" s="1"/>
  <c r="N58" i="33"/>
  <c r="O58" i="33"/>
  <c r="N59" i="33"/>
  <c r="O59" i="33" s="1"/>
  <c r="N60" i="33"/>
  <c r="O60" i="33" s="1"/>
  <c r="N61" i="33"/>
  <c r="O61" i="33" s="1"/>
  <c r="E38" i="33"/>
  <c r="F38" i="33"/>
  <c r="G38" i="33"/>
  <c r="H38" i="33"/>
  <c r="I38" i="33"/>
  <c r="J38" i="33"/>
  <c r="K38" i="33"/>
  <c r="L38" i="33"/>
  <c r="M38" i="33"/>
  <c r="E33" i="33"/>
  <c r="F33" i="33"/>
  <c r="G33" i="33"/>
  <c r="H33" i="33"/>
  <c r="I33" i="33"/>
  <c r="J33" i="33"/>
  <c r="K33" i="33"/>
  <c r="K68" i="33" s="1"/>
  <c r="L33" i="33"/>
  <c r="M33" i="33"/>
  <c r="E28" i="33"/>
  <c r="F28" i="33"/>
  <c r="G28" i="33"/>
  <c r="H28" i="33"/>
  <c r="I28" i="33"/>
  <c r="J28" i="33"/>
  <c r="K28" i="33"/>
  <c r="L28" i="33"/>
  <c r="M28" i="33"/>
  <c r="M68" i="33" s="1"/>
  <c r="E24" i="33"/>
  <c r="F24" i="33"/>
  <c r="G24" i="33"/>
  <c r="H24" i="33"/>
  <c r="I24" i="33"/>
  <c r="J24" i="33"/>
  <c r="K24" i="33"/>
  <c r="L24" i="33"/>
  <c r="M24" i="33"/>
  <c r="E21" i="33"/>
  <c r="F21" i="33"/>
  <c r="G21" i="33"/>
  <c r="H21" i="33"/>
  <c r="I21" i="33"/>
  <c r="J21" i="33"/>
  <c r="K21" i="33"/>
  <c r="L21" i="33"/>
  <c r="M21" i="33"/>
  <c r="E14" i="33"/>
  <c r="F14" i="33"/>
  <c r="F68" i="33" s="1"/>
  <c r="G14" i="33"/>
  <c r="H14" i="33"/>
  <c r="I14" i="33"/>
  <c r="J14" i="33"/>
  <c r="K14" i="33"/>
  <c r="L14" i="33"/>
  <c r="M14" i="33"/>
  <c r="E5" i="33"/>
  <c r="E68" i="33" s="1"/>
  <c r="F5" i="33"/>
  <c r="G5" i="33"/>
  <c r="N5" i="33" s="1"/>
  <c r="O5" i="33" s="1"/>
  <c r="H5" i="33"/>
  <c r="H68" i="33" s="1"/>
  <c r="I5" i="33"/>
  <c r="J5" i="33"/>
  <c r="J68" i="33" s="1"/>
  <c r="K5" i="33"/>
  <c r="L5" i="33"/>
  <c r="L68" i="33" s="1"/>
  <c r="M5" i="33"/>
  <c r="D38" i="33"/>
  <c r="N38" i="33" s="1"/>
  <c r="O38" i="33" s="1"/>
  <c r="D33" i="33"/>
  <c r="N33" i="33" s="1"/>
  <c r="O33" i="33" s="1"/>
  <c r="D24" i="33"/>
  <c r="D68" i="33" s="1"/>
  <c r="D21" i="33"/>
  <c r="N21" i="33" s="1"/>
  <c r="O21" i="33" s="1"/>
  <c r="D14" i="33"/>
  <c r="D5" i="33"/>
  <c r="N49" i="33"/>
  <c r="O49" i="33" s="1"/>
  <c r="N50" i="33"/>
  <c r="O50" i="33"/>
  <c r="N51" i="33"/>
  <c r="O51" i="33" s="1"/>
  <c r="N52" i="33"/>
  <c r="O52" i="33" s="1"/>
  <c r="N45" i="33"/>
  <c r="O45" i="33"/>
  <c r="N47" i="33"/>
  <c r="O47" i="33" s="1"/>
  <c r="N48" i="33"/>
  <c r="O48" i="33" s="1"/>
  <c r="N44" i="33"/>
  <c r="O44" i="33"/>
  <c r="N35" i="33"/>
  <c r="O35" i="33" s="1"/>
  <c r="N36" i="33"/>
  <c r="O36" i="33" s="1"/>
  <c r="N37" i="33"/>
  <c r="O37" i="33"/>
  <c r="N39" i="33"/>
  <c r="O39" i="33" s="1"/>
  <c r="N40" i="33"/>
  <c r="N41" i="33"/>
  <c r="O41" i="33"/>
  <c r="N42" i="33"/>
  <c r="O42" i="33"/>
  <c r="N34" i="33"/>
  <c r="O34" i="33"/>
  <c r="D28" i="33"/>
  <c r="N28" i="33" s="1"/>
  <c r="O28" i="33" s="1"/>
  <c r="N30" i="33"/>
  <c r="O30" i="33"/>
  <c r="N31" i="33"/>
  <c r="O31" i="33" s="1"/>
  <c r="N32" i="33"/>
  <c r="O32" i="33" s="1"/>
  <c r="N29" i="33"/>
  <c r="O29" i="33"/>
  <c r="N26" i="33"/>
  <c r="O26" i="33" s="1"/>
  <c r="N27" i="33"/>
  <c r="O27" i="33"/>
  <c r="N25" i="33"/>
  <c r="O25" i="33" s="1"/>
  <c r="O40" i="33"/>
  <c r="N16" i="33"/>
  <c r="O16" i="33"/>
  <c r="N17" i="33"/>
  <c r="O17" i="33"/>
  <c r="N18" i="33"/>
  <c r="O18" i="33"/>
  <c r="N19" i="33"/>
  <c r="O19" i="33"/>
  <c r="N20" i="33"/>
  <c r="O20" i="33" s="1"/>
  <c r="N7" i="33"/>
  <c r="O7" i="33"/>
  <c r="N8" i="33"/>
  <c r="O8" i="33"/>
  <c r="N9" i="33"/>
  <c r="O9" i="33"/>
  <c r="N10" i="33"/>
  <c r="O10" i="33"/>
  <c r="N11" i="33"/>
  <c r="O11" i="33"/>
  <c r="N12" i="33"/>
  <c r="O12" i="33" s="1"/>
  <c r="N13" i="33"/>
  <c r="O13" i="33"/>
  <c r="N6" i="33"/>
  <c r="O6" i="33"/>
  <c r="N22" i="33"/>
  <c r="O22" i="33"/>
  <c r="N23" i="33"/>
  <c r="O23" i="33"/>
  <c r="N15" i="33"/>
  <c r="O15" i="33"/>
  <c r="M68" i="36"/>
  <c r="F68" i="36"/>
  <c r="E68" i="36"/>
  <c r="N5" i="39"/>
  <c r="O5" i="39" s="1"/>
  <c r="N41" i="39"/>
  <c r="O41" i="39" s="1"/>
  <c r="F51" i="39"/>
  <c r="D51" i="39"/>
  <c r="H51" i="39"/>
  <c r="N36" i="39"/>
  <c r="O36" i="39"/>
  <c r="N28" i="39"/>
  <c r="O28" i="39" s="1"/>
  <c r="N13" i="39"/>
  <c r="O13" i="39" s="1"/>
  <c r="L65" i="40"/>
  <c r="N40" i="40"/>
  <c r="O40" i="40" s="1"/>
  <c r="N31" i="40"/>
  <c r="O31" i="40" s="1"/>
  <c r="D66" i="38"/>
  <c r="K50" i="42"/>
  <c r="M50" i="42"/>
  <c r="L50" i="42"/>
  <c r="N33" i="42"/>
  <c r="O33" i="42" s="1"/>
  <c r="G50" i="42"/>
  <c r="N43" i="42"/>
  <c r="O43" i="42" s="1"/>
  <c r="N36" i="42"/>
  <c r="O36" i="42"/>
  <c r="N28" i="42"/>
  <c r="O28" i="42" s="1"/>
  <c r="E50" i="42"/>
  <c r="N24" i="42"/>
  <c r="O24" i="42" s="1"/>
  <c r="N21" i="42"/>
  <c r="O21" i="42"/>
  <c r="N13" i="42"/>
  <c r="O13" i="42"/>
  <c r="H70" i="41"/>
  <c r="I70" i="41"/>
  <c r="N33" i="41"/>
  <c r="O33" i="41" s="1"/>
  <c r="N13" i="41"/>
  <c r="O13" i="41"/>
  <c r="N29" i="41"/>
  <c r="O29" i="41" s="1"/>
  <c r="N22" i="41"/>
  <c r="O22" i="41"/>
  <c r="L70" i="41"/>
  <c r="M70" i="41"/>
  <c r="N37" i="41"/>
  <c r="O37" i="41" s="1"/>
  <c r="N47" i="41"/>
  <c r="O47" i="41"/>
  <c r="K67" i="43"/>
  <c r="I67" i="43"/>
  <c r="M67" i="43"/>
  <c r="H67" i="43"/>
  <c r="N38" i="43"/>
  <c r="O38" i="43" s="1"/>
  <c r="N34" i="43"/>
  <c r="O34" i="43"/>
  <c r="N29" i="43"/>
  <c r="O29" i="43"/>
  <c r="N24" i="43"/>
  <c r="O24" i="43" s="1"/>
  <c r="E67" i="43"/>
  <c r="N13" i="43"/>
  <c r="O13" i="43" s="1"/>
  <c r="N5" i="43"/>
  <c r="O5" i="43" s="1"/>
  <c r="G70" i="41"/>
  <c r="N5" i="42"/>
  <c r="O5" i="42"/>
  <c r="K68" i="36"/>
  <c r="H68" i="36"/>
  <c r="N5" i="36"/>
  <c r="O5" i="36"/>
  <c r="N20" i="43"/>
  <c r="O20" i="43" s="1"/>
  <c r="F67" i="43"/>
  <c r="N67" i="43" s="1"/>
  <c r="O67" i="43" s="1"/>
  <c r="N14" i="35"/>
  <c r="O14" i="35" s="1"/>
  <c r="D65" i="40"/>
  <c r="M64" i="37"/>
  <c r="I68" i="33"/>
  <c r="K74" i="34"/>
  <c r="N14" i="36"/>
  <c r="O14" i="36"/>
  <c r="I64" i="37"/>
  <c r="E65" i="40"/>
  <c r="E64" i="37"/>
  <c r="M65" i="40"/>
  <c r="N23" i="37"/>
  <c r="O23" i="37" s="1"/>
  <c r="N30" i="37"/>
  <c r="O30" i="37" s="1"/>
  <c r="N21" i="39"/>
  <c r="O21" i="39"/>
  <c r="M68" i="44"/>
  <c r="J68" i="44"/>
  <c r="H68" i="44"/>
  <c r="L68" i="44"/>
  <c r="N43" i="44"/>
  <c r="O43" i="44" s="1"/>
  <c r="K68" i="44"/>
  <c r="N34" i="44"/>
  <c r="O34" i="44" s="1"/>
  <c r="N38" i="44"/>
  <c r="O38" i="44" s="1"/>
  <c r="N46" i="44"/>
  <c r="O46" i="44" s="1"/>
  <c r="N29" i="44"/>
  <c r="O29" i="44" s="1"/>
  <c r="G68" i="44"/>
  <c r="N24" i="44"/>
  <c r="O24" i="44" s="1"/>
  <c r="I68" i="44"/>
  <c r="N13" i="44"/>
  <c r="O13" i="44" s="1"/>
  <c r="D68" i="44"/>
  <c r="N5" i="44"/>
  <c r="O5" i="44" s="1"/>
  <c r="N40" i="45"/>
  <c r="O40" i="45"/>
  <c r="N34" i="45"/>
  <c r="O34" i="45"/>
  <c r="N29" i="45"/>
  <c r="O29" i="45" s="1"/>
  <c r="N20" i="45"/>
  <c r="O20" i="45"/>
  <c r="M69" i="45"/>
  <c r="F69" i="45"/>
  <c r="N13" i="45"/>
  <c r="O13" i="45"/>
  <c r="K69" i="45"/>
  <c r="L69" i="45"/>
  <c r="N40" i="46"/>
  <c r="O40" i="46" s="1"/>
  <c r="N35" i="46"/>
  <c r="O35" i="46" s="1"/>
  <c r="N29" i="46"/>
  <c r="O29" i="46" s="1"/>
  <c r="L69" i="46"/>
  <c r="N24" i="46"/>
  <c r="O24" i="46" s="1"/>
  <c r="N20" i="46"/>
  <c r="O20" i="46" s="1"/>
  <c r="G69" i="46"/>
  <c r="D69" i="46"/>
  <c r="E69" i="46"/>
  <c r="F69" i="46"/>
  <c r="J69" i="46"/>
  <c r="M69" i="46"/>
  <c r="N13" i="46"/>
  <c r="O13" i="46" s="1"/>
  <c r="N5" i="46"/>
  <c r="O5" i="46" s="1"/>
  <c r="D68" i="47"/>
  <c r="J68" i="47"/>
  <c r="N47" i="48"/>
  <c r="O47" i="48" s="1"/>
  <c r="N49" i="48"/>
  <c r="O49" i="48"/>
  <c r="N37" i="48"/>
  <c r="O37" i="48" s="1"/>
  <c r="N31" i="48"/>
  <c r="O31" i="48" s="1"/>
  <c r="N26" i="48"/>
  <c r="O26" i="48" s="1"/>
  <c r="N22" i="48"/>
  <c r="O22" i="48" s="1"/>
  <c r="F65" i="48"/>
  <c r="M65" i="48"/>
  <c r="I65" i="48"/>
  <c r="E65" i="48"/>
  <c r="K65" i="48"/>
  <c r="H65" i="48"/>
  <c r="J65" i="48"/>
  <c r="L65" i="48"/>
  <c r="N5" i="48"/>
  <c r="O5" i="48"/>
  <c r="D65" i="48"/>
  <c r="N65" i="48" s="1"/>
  <c r="O65" i="48" s="1"/>
  <c r="O43" i="50"/>
  <c r="P43" i="50"/>
  <c r="O45" i="50"/>
  <c r="P45" i="50" s="1"/>
  <c r="O39" i="50"/>
  <c r="P39" i="50"/>
  <c r="O34" i="50"/>
  <c r="P34" i="50" s="1"/>
  <c r="O28" i="50"/>
  <c r="P28" i="50"/>
  <c r="O23" i="50"/>
  <c r="P23" i="50" s="1"/>
  <c r="G61" i="50"/>
  <c r="L61" i="50"/>
  <c r="O19" i="50"/>
  <c r="P19" i="50" s="1"/>
  <c r="F61" i="50"/>
  <c r="E61" i="50"/>
  <c r="K61" i="50"/>
  <c r="M61" i="50"/>
  <c r="O12" i="50"/>
  <c r="P12" i="50" s="1"/>
  <c r="N61" i="50"/>
  <c r="D61" i="50"/>
  <c r="O61" i="50" s="1"/>
  <c r="P61" i="50" s="1"/>
  <c r="N5" i="47"/>
  <c r="O5" i="47"/>
  <c r="N25" i="47"/>
  <c r="O25" i="47" s="1"/>
  <c r="N35" i="47"/>
  <c r="O35" i="47" s="1"/>
  <c r="N40" i="47"/>
  <c r="O40" i="47" s="1"/>
  <c r="N29" i="47"/>
  <c r="O29" i="47"/>
  <c r="N13" i="47"/>
  <c r="O13" i="47" s="1"/>
  <c r="L68" i="47"/>
  <c r="M68" i="47"/>
  <c r="G68" i="47"/>
  <c r="E68" i="47"/>
  <c r="F68" i="47"/>
  <c r="O57" i="51" l="1"/>
  <c r="P57" i="51" s="1"/>
  <c r="N68" i="33"/>
  <c r="O68" i="33" s="1"/>
  <c r="N51" i="39"/>
  <c r="O51" i="39" s="1"/>
  <c r="N68" i="44"/>
  <c r="O68" i="44" s="1"/>
  <c r="N69" i="46"/>
  <c r="O69" i="46" s="1"/>
  <c r="N65" i="40"/>
  <c r="O65" i="40" s="1"/>
  <c r="N48" i="46"/>
  <c r="O48" i="46" s="1"/>
  <c r="D69" i="45"/>
  <c r="M66" i="38"/>
  <c r="N14" i="48"/>
  <c r="O14" i="48" s="1"/>
  <c r="I69" i="45"/>
  <c r="D74" i="34"/>
  <c r="N74" i="34" s="1"/>
  <c r="O74" i="34" s="1"/>
  <c r="G65" i="40"/>
  <c r="N41" i="42"/>
  <c r="O41" i="42" s="1"/>
  <c r="L51" i="39"/>
  <c r="N31" i="35"/>
  <c r="O31" i="35" s="1"/>
  <c r="N29" i="38"/>
  <c r="O29" i="38" s="1"/>
  <c r="N49" i="40"/>
  <c r="O49" i="40" s="1"/>
  <c r="N45" i="46"/>
  <c r="O45" i="46" s="1"/>
  <c r="N5" i="37"/>
  <c r="O5" i="37" s="1"/>
  <c r="N24" i="33"/>
  <c r="O24" i="33" s="1"/>
  <c r="G68" i="33"/>
  <c r="N21" i="35"/>
  <c r="O21" i="35" s="1"/>
  <c r="N33" i="39"/>
  <c r="O33" i="39" s="1"/>
  <c r="K70" i="41"/>
  <c r="N70" i="41" s="1"/>
  <c r="O70" i="41" s="1"/>
  <c r="E69" i="45"/>
  <c r="N20" i="44"/>
  <c r="O20" i="44" s="1"/>
  <c r="E66" i="38"/>
  <c r="N35" i="40"/>
  <c r="O35" i="40" s="1"/>
  <c r="J64" i="37"/>
  <c r="N64" i="37" s="1"/>
  <c r="O64" i="37" s="1"/>
  <c r="K51" i="39"/>
  <c r="N5" i="35"/>
  <c r="O5" i="35" s="1"/>
  <c r="K64" i="37"/>
  <c r="N34" i="38"/>
  <c r="O34" i="38" s="1"/>
  <c r="K68" i="47"/>
  <c r="N68" i="47" s="1"/>
  <c r="O68" i="47" s="1"/>
  <c r="G73" i="35"/>
  <c r="E73" i="35"/>
  <c r="N26" i="35"/>
  <c r="O26" i="35" s="1"/>
  <c r="N24" i="36"/>
  <c r="O24" i="36" s="1"/>
  <c r="N51" i="36"/>
  <c r="O51" i="36" s="1"/>
  <c r="N37" i="38"/>
  <c r="O37" i="38" s="1"/>
  <c r="N26" i="41"/>
  <c r="O26" i="41" s="1"/>
  <c r="N39" i="37"/>
  <c r="O39" i="37" s="1"/>
  <c r="N44" i="38"/>
  <c r="O44" i="38" s="1"/>
  <c r="N24" i="39"/>
  <c r="O24" i="39" s="1"/>
  <c r="O5" i="50"/>
  <c r="P5" i="50" s="1"/>
  <c r="G69" i="45"/>
  <c r="N14" i="33"/>
  <c r="O14" i="33" s="1"/>
  <c r="N13" i="40"/>
  <c r="O13" i="40" s="1"/>
  <c r="N26" i="40"/>
  <c r="O26" i="40" s="1"/>
  <c r="N45" i="47"/>
  <c r="O45" i="47" s="1"/>
  <c r="F73" i="35"/>
  <c r="N69" i="45" l="1"/>
  <c r="O69" i="45" s="1"/>
  <c r="N66" i="38"/>
  <c r="O66" i="38" s="1"/>
  <c r="N73" i="35"/>
  <c r="O73" i="35" s="1"/>
</calcChain>
</file>

<file path=xl/sharedStrings.xml><?xml version="1.0" encoding="utf-8"?>
<sst xmlns="http://schemas.openxmlformats.org/spreadsheetml/2006/main" count="1541" uniqueCount="197">
  <si>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</si>
  <si>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</si>
  <si>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</si>
  <si>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</si>
  <si>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</si>
  <si>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</si>
  <si>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</si>
  <si>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</si>
  <si>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</si>
  <si>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</si>
  <si>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</si>
  <si>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</si>
  <si>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</si>
  <si>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</si>
  <si>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</si>
  <si>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</si>
  <si>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</si>
  <si>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</si>
  <si>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</si>
  <si>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</si>
  <si>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</si>
  <si>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</si>
  <si>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</si>
  <si>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</si>
  <si>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</si>
  <si>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</si>
  <si>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</si>
  <si>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</si>
  <si>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</si>
  <si>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</si>
  <si>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</si>
  <si>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</si>
  <si>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</si>
  <si>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</si>
  <si>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</si>
  <si>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</si>
  <si>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</si>
  <si>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</si>
  <si>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Transportation</t>
  </si>
  <si>
    <t>Road and Street Facilities</t>
  </si>
  <si>
    <t>Mass Transit Systems</t>
  </si>
  <si>
    <t>Parking Facilities</t>
  </si>
  <si>
    <t>Economic Environment</t>
  </si>
  <si>
    <t>Employment Opportunity and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</si>
  <si>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</si>
  <si>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</si>
  <si>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</si>
  <si>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</si>
  <si>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</si>
  <si>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</si>
  <si>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</si>
  <si>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</si>
  <si>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</si>
  <si>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</si>
  <si>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</si>
  <si>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</si>
  <si>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</si>
  <si>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Inter-Fund Group Transfers Out</t>
  </si>
  <si>
    <t>Intragovernmental Transfers Out from Constitutional Fee Officers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</si>
  <si>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</si>
  <si>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</si>
  <si>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</si>
  <si>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</si>
  <si>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</si>
  <si>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</si>
  <si>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</si>
  <si>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Court Administration</t>
  </si>
  <si>
    <t>Circuit Court - Criminal - Drug Court</t>
  </si>
  <si>
    <t>Circuit Court - Civil - Clerk of Court Administration</t>
  </si>
  <si>
    <t>Circuit Court - Family (Excluding Juvenile) - Court Administration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</si>
  <si>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</si>
  <si>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</si>
  <si>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</si>
  <si>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</si>
  <si>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</si>
  <si>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Information Systems</t>
  </si>
  <si>
    <t>County Court - Criminal - Court Administration</t>
  </si>
  <si>
    <t>County Court - Criminal - Clerk of Court Administration</t>
  </si>
  <si>
    <t>Other Uses and Non-Operating</t>
  </si>
  <si>
    <t>County Court - Civil - Clerk of Court Administration</t>
  </si>
  <si>
    <t>County Court - Civil - Other Costs</t>
  </si>
  <si>
    <t>County Court - Traffic - Clerk of Court Administration</t>
  </si>
  <si>
    <t>Clay County Government Expenditures Reported by Account Code and Fund Type</t>
  </si>
  <si>
    <t>Local Fiscal Year Ended September 30, 2010</t>
  </si>
  <si>
    <t>Emergency and Disaster Relief Services</t>
  </si>
  <si>
    <t>Water Utility Services</t>
  </si>
  <si>
    <t>Other Transportation Systems / Services</t>
  </si>
  <si>
    <t>Clerk of Court Excess Remittance</t>
  </si>
  <si>
    <t>General Court-Related Operations - Courthouse Security</t>
  </si>
  <si>
    <t>General Court-Related Operations - Other Costs</t>
  </si>
  <si>
    <t>County Court - Criminal - Other Costs</t>
  </si>
  <si>
    <t>2010 Countywide Census Population:</t>
  </si>
  <si>
    <t>Local Fiscal Year Ended September 30, 2011</t>
  </si>
  <si>
    <t>Other Physical Environment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</si>
  <si>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</si>
  <si>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</si>
  <si>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</si>
  <si>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Pension Benefits</t>
  </si>
  <si>
    <t>Protective Inspections</t>
  </si>
  <si>
    <t>Consumer Affairs</t>
  </si>
  <si>
    <t>Electric Utility Services</t>
  </si>
  <si>
    <t>Gas Utility Services</t>
  </si>
  <si>
    <t>Sewer / Wastewater Services</t>
  </si>
  <si>
    <t>Water-Sewer Combination Services</t>
  </si>
  <si>
    <t>Flood Control / Stormwater Management</t>
  </si>
  <si>
    <t>Water Transportation Systems</t>
  </si>
  <si>
    <t>Industry Development</t>
  </si>
  <si>
    <t>Mental Health Services</t>
  </si>
  <si>
    <t>Developmental Disabilities Services</t>
  </si>
  <si>
    <t>Special Events</t>
  </si>
  <si>
    <t>Charter Schools</t>
  </si>
  <si>
    <t>Other Culture / Recreation</t>
  </si>
  <si>
    <t>General Administration - Pre-Filing Alternative Dispute Resolutions Programs</t>
  </si>
  <si>
    <t>2008 Countywide Population:</t>
  </si>
  <si>
    <t>Local Fiscal Year Ended September 30, 2007</t>
  </si>
  <si>
    <t>Circuit Court - Criminal - State Attorney Administration</t>
  </si>
  <si>
    <t>Circuit Court - Juvenile - Court Administration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</si>
  <si>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</si>
  <si>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</si>
  <si>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</si>
  <si>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</si>
  <si>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</si>
  <si>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Airports</t>
  </si>
  <si>
    <t>Circuit Court - Criminal - Clerk of Court Administration</t>
  </si>
  <si>
    <t>Circuit Court - Juvenile - Other</t>
  </si>
  <si>
    <t>General Court Operations - Information Systems and Technology</t>
  </si>
  <si>
    <t>General Court Operations - Other Costs</t>
  </si>
  <si>
    <t>2013 Countywide Population:</t>
  </si>
  <si>
    <t>Local Fiscal Year Ended September 30, 2006</t>
  </si>
  <si>
    <t>General Court-Related Operations - Courthouse Facilities</t>
  </si>
  <si>
    <t>2006 Countywide Population:</t>
  </si>
  <si>
    <t>Local Fiscal Year Ended September 30, 2005</t>
  </si>
  <si>
    <t>Circuit Court - Criminal - Court Reporter Services</t>
  </si>
  <si>
    <t>Circuit Court - Juvenile - Court Reporter Services</t>
  </si>
  <si>
    <t>Circuit Court - Juvenile - Court Interpreters</t>
  </si>
  <si>
    <t>General Court-Related Operations - Public Law Library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</si>
  <si>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</si>
  <si>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</si>
  <si>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</si>
  <si>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</si>
  <si>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</si>
  <si>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Road / Street Facilities</t>
  </si>
  <si>
    <t>Mass Transit</t>
  </si>
  <si>
    <t>Other Transportation</t>
  </si>
  <si>
    <t>Veterans Services</t>
  </si>
  <si>
    <t>Health</t>
  </si>
  <si>
    <t>Parks / Recreation</t>
  </si>
  <si>
    <t>Other Uses</t>
  </si>
  <si>
    <t>Interfund Transfers Out</t>
  </si>
  <si>
    <t>General Court Administration - State Attorney Administration</t>
  </si>
  <si>
    <t>General Court Administration - Clerk of Court Administration</t>
  </si>
  <si>
    <t>General Court Operations - Information Systems</t>
  </si>
  <si>
    <t>2014 Countywide Population:</t>
  </si>
  <si>
    <t>Local Fiscal Year Ended September 30, 2015</t>
  </si>
  <si>
    <t>Conservation / Resource Management</t>
  </si>
  <si>
    <t>Employment Development</t>
  </si>
  <si>
    <t>Hospitals</t>
  </si>
  <si>
    <t>Public Assistance</t>
  </si>
  <si>
    <t>Special Facilities</t>
  </si>
  <si>
    <t>General Court Administration - Court Administration</t>
  </si>
  <si>
    <t>General Court Administration - Public Defender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</si>
  <si>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</si>
  <si>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</si>
  <si>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</si>
  <si>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</si>
  <si>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</si>
  <si>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</si>
  <si>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</si>
  <si>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Courthouse Security</t>
  </si>
  <si>
    <t>County Court - Criminal - State Attorney</t>
  </si>
  <si>
    <t>County Court - Criminal - Clerk of Court</t>
  </si>
  <si>
    <t>County Court - Civil - Clerk of Court</t>
  </si>
  <si>
    <t>County Court - Traffic - Clerk of Court</t>
  </si>
  <si>
    <t>2015 Countywide Population:</t>
  </si>
  <si>
    <t>Local Fiscal Year Ended September 30, 2016</t>
  </si>
  <si>
    <t>Clerk of Court Excess Fee Functions</t>
  </si>
  <si>
    <t>2016 Countywide Population:</t>
  </si>
  <si>
    <t>Local Fiscal Year Ended September 30, 2017</t>
  </si>
  <si>
    <t>Mental Health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</si>
  <si>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</si>
  <si>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</si>
  <si>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</si>
  <si>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</si>
  <si>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</si>
  <si>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</si>
  <si>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</si>
  <si>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</si>
  <si>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</si>
  <si>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</si>
  <si>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</si>
  <si>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</si>
  <si>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</si>
  <si>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Circuit Court - Family - Clerk of Court Administration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</si>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</sst>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189</v>
      </c>
      <c r="N4" s="34" t="s">
        <v>5</v>
      </c>
      <c r="O4" s="34" t="s">
        <v>190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38221188</v>
      </c>
      <c r="E5" s="26">
        <f t="shared" si="0"/>
        <v>1116299</v>
      </c>
      <c r="F5" s="26">
        <f t="shared" si="0"/>
        <v>8403000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21614266</v>
      </c>
      <c r="K5" s="26">
        <f t="shared" si="0"/>
        <v>0</v>
      </c>
      <c r="L5" s="26">
        <f t="shared" si="0"/>
        <v>0</v>
      </c>
      <c r="M5" s="26">
        <f t="shared" si="0"/>
        <v>391126404</v>
      </c>
      <c r="N5" s="26">
        <f t="shared" si="0"/>
        <v>0</v>
      </c>
      <c r="O5" s="27">
        <f>SUM(D5:N5)</f>
        <v>460481157</v>
      </c>
      <c r="P5" s="32">
        <f t="shared" ref="P5:P36" si="1">(O5/P$63)</f>
        <v>1993.062547069364</v>
      </c>
      <c r="Q5" s="6"/>
    </row>
    <row r="6" spans="1:134">
      <c r="A6" s="12"/>
      <c r="B6" s="44">
        <v>511</v>
      </c>
      <c r="C6" s="20" t="s">
        <v>20</v>
      </c>
      <c r="D6" s="46">
        <v>741251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741251</v>
      </c>
      <c r="P6" s="47">
        <f t="shared" si="1"/>
        <v>3.2082954614312551</v>
      </c>
      <c r="Q6" s="9"/>
    </row>
    <row r="7" spans="1:134">
      <c r="A7" s="12"/>
      <c r="B7" s="44">
        <v>512</v>
      </c>
      <c r="C7" s="20" t="s">
        <v>21</v>
      </c>
      <c r="D7" s="46">
        <v>627613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627613</v>
      </c>
      <c r="P7" s="47">
        <f t="shared" si="1"/>
        <v>2.7164454947585286</v>
      </c>
      <c r="Q7" s="9"/>
    </row>
    <row r="8" spans="1:134">
      <c r="A8" s="12"/>
      <c r="B8" s="44">
        <v>513</v>
      </c>
      <c r="C8" s="20" t="s">
        <v>22</v>
      </c>
      <c r="D8" s="46">
        <v>11717447</v>
      </c>
      <c r="E8" s="46">
        <v>12143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11729590</v>
      </c>
      <c r="P8" s="47">
        <f t="shared" si="1"/>
        <v>50.76821530284537</v>
      </c>
      <c r="Q8" s="9"/>
    </row>
    <row r="9" spans="1:134">
      <c r="A9" s="12"/>
      <c r="B9" s="44">
        <v>514</v>
      </c>
      <c r="C9" s="20" t="s">
        <v>23</v>
      </c>
      <c r="D9" s="46">
        <v>848787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848787</v>
      </c>
      <c r="P9" s="47">
        <f t="shared" si="1"/>
        <v>3.6737346456488429</v>
      </c>
      <c r="Q9" s="9"/>
    </row>
    <row r="10" spans="1:134">
      <c r="A10" s="12"/>
      <c r="B10" s="44">
        <v>515</v>
      </c>
      <c r="C10" s="20" t="s">
        <v>24</v>
      </c>
      <c r="D10" s="46">
        <v>375111</v>
      </c>
      <c r="E10" s="46">
        <v>1046867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1421978</v>
      </c>
      <c r="P10" s="47">
        <f t="shared" si="1"/>
        <v>6.1546298941318032</v>
      </c>
      <c r="Q10" s="9"/>
    </row>
    <row r="11" spans="1:134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8403000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8403000</v>
      </c>
      <c r="P11" s="47">
        <f t="shared" si="1"/>
        <v>36.370010647414759</v>
      </c>
      <c r="Q11" s="9"/>
    </row>
    <row r="12" spans="1:134">
      <c r="A12" s="12"/>
      <c r="B12" s="44">
        <v>519</v>
      </c>
      <c r="C12" s="20" t="s">
        <v>27</v>
      </c>
      <c r="D12" s="46">
        <v>23910979</v>
      </c>
      <c r="E12" s="46">
        <v>57289</v>
      </c>
      <c r="F12" s="46">
        <v>0</v>
      </c>
      <c r="G12" s="46">
        <v>0</v>
      </c>
      <c r="H12" s="46">
        <v>0</v>
      </c>
      <c r="I12" s="46">
        <v>0</v>
      </c>
      <c r="J12" s="46">
        <v>21614266</v>
      </c>
      <c r="K12" s="46">
        <v>0</v>
      </c>
      <c r="L12" s="46">
        <v>0</v>
      </c>
      <c r="M12" s="46">
        <v>391126404</v>
      </c>
      <c r="N12" s="46">
        <v>0</v>
      </c>
      <c r="O12" s="46">
        <f t="shared" si="2"/>
        <v>436708938</v>
      </c>
      <c r="P12" s="47">
        <f t="shared" si="1"/>
        <v>1890.1712156231335</v>
      </c>
      <c r="Q12" s="9"/>
    </row>
    <row r="13" spans="1:134" ht="15.75">
      <c r="A13" s="28" t="s">
        <v>28</v>
      </c>
      <c r="B13" s="29"/>
      <c r="C13" s="30"/>
      <c r="D13" s="31">
        <f t="shared" ref="D13:N13" si="3">SUM(D14:D21)</f>
        <v>101073069</v>
      </c>
      <c r="E13" s="31">
        <f t="shared" si="3"/>
        <v>23691896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1392541</v>
      </c>
      <c r="N13" s="31">
        <f t="shared" si="3"/>
        <v>0</v>
      </c>
      <c r="O13" s="42">
        <f>SUM(D13:N13)</f>
        <v>126157506</v>
      </c>
      <c r="P13" s="43">
        <f t="shared" si="1"/>
        <v>546.03711013581949</v>
      </c>
      <c r="Q13" s="10"/>
    </row>
    <row r="14" spans="1:134">
      <c r="A14" s="12"/>
      <c r="B14" s="44">
        <v>521</v>
      </c>
      <c r="C14" s="20" t="s">
        <v>29</v>
      </c>
      <c r="D14" s="46">
        <v>51250493</v>
      </c>
      <c r="E14" s="46">
        <v>7498187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58748680</v>
      </c>
      <c r="P14" s="47">
        <f t="shared" si="1"/>
        <v>254.2770578509535</v>
      </c>
      <c r="Q14" s="9"/>
    </row>
    <row r="15" spans="1:134">
      <c r="A15" s="12"/>
      <c r="B15" s="44">
        <v>522</v>
      </c>
      <c r="C15" s="20" t="s">
        <v>30</v>
      </c>
      <c r="D15" s="46">
        <v>1077293</v>
      </c>
      <c r="E15" s="46">
        <v>8923013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10000306</v>
      </c>
      <c r="P15" s="47">
        <f t="shared" si="1"/>
        <v>43.283498238415525</v>
      </c>
      <c r="Q15" s="9"/>
    </row>
    <row r="16" spans="1:134">
      <c r="A16" s="12"/>
      <c r="B16" s="44">
        <v>523</v>
      </c>
      <c r="C16" s="20" t="s">
        <v>31</v>
      </c>
      <c r="D16" s="46">
        <v>16570464</v>
      </c>
      <c r="E16" s="46">
        <v>713329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17283793</v>
      </c>
      <c r="P16" s="47">
        <f t="shared" si="1"/>
        <v>74.808013261658047</v>
      </c>
      <c r="Q16" s="9"/>
    </row>
    <row r="17" spans="1:17">
      <c r="A17" s="12"/>
      <c r="B17" s="44">
        <v>524</v>
      </c>
      <c r="C17" s="20" t="s">
        <v>98</v>
      </c>
      <c r="D17" s="46">
        <v>0</v>
      </c>
      <c r="E17" s="46">
        <v>5437629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5437629</v>
      </c>
      <c r="P17" s="47">
        <f t="shared" si="1"/>
        <v>23.535240345911134</v>
      </c>
      <c r="Q17" s="9"/>
    </row>
    <row r="18" spans="1:17">
      <c r="A18" s="12"/>
      <c r="B18" s="44">
        <v>525</v>
      </c>
      <c r="C18" s="20" t="s">
        <v>84</v>
      </c>
      <c r="D18" s="46">
        <v>1047205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1047205</v>
      </c>
      <c r="P18" s="47">
        <f t="shared" si="1"/>
        <v>4.5325308818310095</v>
      </c>
      <c r="Q18" s="9"/>
    </row>
    <row r="19" spans="1:17">
      <c r="A19" s="12"/>
      <c r="B19" s="44">
        <v>526</v>
      </c>
      <c r="C19" s="20" t="s">
        <v>32</v>
      </c>
      <c r="D19" s="46">
        <v>24571849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24571849</v>
      </c>
      <c r="P19" s="47">
        <f t="shared" si="1"/>
        <v>106.35230391011159</v>
      </c>
      <c r="Q19" s="9"/>
    </row>
    <row r="20" spans="1:17">
      <c r="A20" s="12"/>
      <c r="B20" s="44">
        <v>527</v>
      </c>
      <c r="C20" s="20" t="s">
        <v>33</v>
      </c>
      <c r="D20" s="46">
        <v>617800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617800</v>
      </c>
      <c r="P20" s="47">
        <f t="shared" si="1"/>
        <v>2.6739726976047646</v>
      </c>
      <c r="Q20" s="9"/>
    </row>
    <row r="21" spans="1:17">
      <c r="A21" s="12"/>
      <c r="B21" s="44">
        <v>529</v>
      </c>
      <c r="C21" s="20" t="s">
        <v>34</v>
      </c>
      <c r="D21" s="46">
        <v>5937965</v>
      </c>
      <c r="E21" s="46">
        <v>1119738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1392541</v>
      </c>
      <c r="N21" s="46">
        <v>0</v>
      </c>
      <c r="O21" s="46">
        <f t="shared" si="4"/>
        <v>8450244</v>
      </c>
      <c r="P21" s="47">
        <f t="shared" si="1"/>
        <v>36.574492949333887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SUM(D23:D24)</f>
        <v>724560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24304043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25028603</v>
      </c>
      <c r="P22" s="43">
        <f t="shared" si="1"/>
        <v>108.3292345114741</v>
      </c>
      <c r="Q22" s="10"/>
    </row>
    <row r="23" spans="1:17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24304043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1" si="6">SUM(D23:N23)</f>
        <v>24304043</v>
      </c>
      <c r="P23" s="47">
        <f t="shared" si="1"/>
        <v>105.19318132633893</v>
      </c>
      <c r="Q23" s="9"/>
    </row>
    <row r="24" spans="1:17">
      <c r="A24" s="12"/>
      <c r="B24" s="44">
        <v>539</v>
      </c>
      <c r="C24" s="20" t="s">
        <v>93</v>
      </c>
      <c r="D24" s="46">
        <v>724560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724560</v>
      </c>
      <c r="P24" s="47">
        <f t="shared" si="1"/>
        <v>3.1360531851351703</v>
      </c>
      <c r="Q24" s="9"/>
    </row>
    <row r="25" spans="1:17" ht="15.75">
      <c r="A25" s="28" t="s">
        <v>38</v>
      </c>
      <c r="B25" s="29"/>
      <c r="C25" s="30"/>
      <c r="D25" s="31">
        <f t="shared" ref="D25:N25" si="7">SUM(D26:D27)</f>
        <v>4016951</v>
      </c>
      <c r="E25" s="31">
        <f t="shared" si="7"/>
        <v>13020826</v>
      </c>
      <c r="F25" s="31">
        <f t="shared" si="7"/>
        <v>0</v>
      </c>
      <c r="G25" s="31">
        <f t="shared" si="7"/>
        <v>57577162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74614939</v>
      </c>
      <c r="P25" s="43">
        <f t="shared" si="1"/>
        <v>322.94967581651821</v>
      </c>
      <c r="Q25" s="10"/>
    </row>
    <row r="26" spans="1:17">
      <c r="A26" s="12"/>
      <c r="B26" s="44">
        <v>541</v>
      </c>
      <c r="C26" s="20" t="s">
        <v>39</v>
      </c>
      <c r="D26" s="46">
        <v>332381</v>
      </c>
      <c r="E26" s="46">
        <v>13020826</v>
      </c>
      <c r="F26" s="46">
        <v>0</v>
      </c>
      <c r="G26" s="46">
        <v>57577162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70930369</v>
      </c>
      <c r="P26" s="47">
        <f t="shared" si="1"/>
        <v>307.00205590325567</v>
      </c>
      <c r="Q26" s="9"/>
    </row>
    <row r="27" spans="1:17">
      <c r="A27" s="12"/>
      <c r="B27" s="44">
        <v>549</v>
      </c>
      <c r="C27" s="20" t="s">
        <v>86</v>
      </c>
      <c r="D27" s="46">
        <v>3684570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3684570</v>
      </c>
      <c r="P27" s="47">
        <f t="shared" si="1"/>
        <v>15.947619913262523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SUM(D29:D32)</f>
        <v>353452</v>
      </c>
      <c r="E28" s="31">
        <f t="shared" si="8"/>
        <v>2904371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381014</v>
      </c>
      <c r="O28" s="31">
        <f t="shared" si="6"/>
        <v>3638837</v>
      </c>
      <c r="P28" s="43">
        <f t="shared" si="1"/>
        <v>15.749677547805161</v>
      </c>
      <c r="Q28" s="10"/>
    </row>
    <row r="29" spans="1:17">
      <c r="A29" s="13"/>
      <c r="B29" s="45">
        <v>552</v>
      </c>
      <c r="C29" s="21" t="s">
        <v>106</v>
      </c>
      <c r="D29" s="46">
        <v>183380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183380</v>
      </c>
      <c r="P29" s="47">
        <f t="shared" si="1"/>
        <v>0.7937085032158655</v>
      </c>
      <c r="Q29" s="9"/>
    </row>
    <row r="30" spans="1:17">
      <c r="A30" s="13"/>
      <c r="B30" s="45">
        <v>553</v>
      </c>
      <c r="C30" s="21" t="s">
        <v>44</v>
      </c>
      <c r="D30" s="46">
        <v>170072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170072</v>
      </c>
      <c r="P30" s="47">
        <f t="shared" si="1"/>
        <v>0.7361085863176392</v>
      </c>
      <c r="Q30" s="9"/>
    </row>
    <row r="31" spans="1:17">
      <c r="A31" s="13"/>
      <c r="B31" s="45">
        <v>554</v>
      </c>
      <c r="C31" s="21" t="s">
        <v>45</v>
      </c>
      <c r="D31" s="46">
        <v>0</v>
      </c>
      <c r="E31" s="46">
        <v>1623968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381014</v>
      </c>
      <c r="O31" s="46">
        <f t="shared" si="6"/>
        <v>2004982</v>
      </c>
      <c r="P31" s="47">
        <f t="shared" si="1"/>
        <v>8.6779979397685274</v>
      </c>
      <c r="Q31" s="9"/>
    </row>
    <row r="32" spans="1:17">
      <c r="A32" s="13"/>
      <c r="B32" s="45">
        <v>559</v>
      </c>
      <c r="C32" s="21" t="s">
        <v>46</v>
      </c>
      <c r="D32" s="46">
        <v>0</v>
      </c>
      <c r="E32" s="46">
        <v>1280403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1280403</v>
      </c>
      <c r="P32" s="47">
        <f t="shared" si="1"/>
        <v>5.5418625185031294</v>
      </c>
      <c r="Q32" s="9"/>
    </row>
    <row r="33" spans="1:17" ht="15.75">
      <c r="A33" s="28" t="s">
        <v>47</v>
      </c>
      <c r="B33" s="29"/>
      <c r="C33" s="30"/>
      <c r="D33" s="31">
        <f t="shared" ref="D33:N33" si="9">SUM(D34:D37)</f>
        <v>8656890</v>
      </c>
      <c r="E33" s="31">
        <f t="shared" si="9"/>
        <v>16075482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24732372</v>
      </c>
      <c r="P33" s="43">
        <f t="shared" si="1"/>
        <v>107.04708234866388</v>
      </c>
      <c r="Q33" s="10"/>
    </row>
    <row r="34" spans="1:17">
      <c r="A34" s="12"/>
      <c r="B34" s="44">
        <v>562</v>
      </c>
      <c r="C34" s="20" t="s">
        <v>49</v>
      </c>
      <c r="D34" s="46">
        <v>3621172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3621172</v>
      </c>
      <c r="P34" s="47">
        <f t="shared" si="1"/>
        <v>15.673219587780578</v>
      </c>
      <c r="Q34" s="9"/>
    </row>
    <row r="35" spans="1:17">
      <c r="A35" s="12"/>
      <c r="B35" s="44">
        <v>563</v>
      </c>
      <c r="C35" s="20" t="s">
        <v>107</v>
      </c>
      <c r="D35" s="46">
        <v>0</v>
      </c>
      <c r="E35" s="46">
        <v>350000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350000</v>
      </c>
      <c r="P35" s="47">
        <f t="shared" si="1"/>
        <v>1.5148760831363994</v>
      </c>
      <c r="Q35" s="9"/>
    </row>
    <row r="36" spans="1:17">
      <c r="A36" s="12"/>
      <c r="B36" s="44">
        <v>564</v>
      </c>
      <c r="C36" s="20" t="s">
        <v>50</v>
      </c>
      <c r="D36" s="46">
        <v>4710928</v>
      </c>
      <c r="E36" s="46">
        <v>15567072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20278000</v>
      </c>
      <c r="P36" s="47">
        <f t="shared" si="1"/>
        <v>87.767592039542592</v>
      </c>
      <c r="Q36" s="9"/>
    </row>
    <row r="37" spans="1:17">
      <c r="A37" s="12"/>
      <c r="B37" s="44">
        <v>569</v>
      </c>
      <c r="C37" s="20" t="s">
        <v>51</v>
      </c>
      <c r="D37" s="46">
        <v>324790</v>
      </c>
      <c r="E37" s="46">
        <v>158410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483200</v>
      </c>
      <c r="P37" s="47">
        <f t="shared" ref="P37:P61" si="10">(O37/P$63)</f>
        <v>2.0913946382043092</v>
      </c>
      <c r="Q37" s="9"/>
    </row>
    <row r="38" spans="1:17" ht="15.75">
      <c r="A38" s="28" t="s">
        <v>52</v>
      </c>
      <c r="B38" s="29"/>
      <c r="C38" s="30"/>
      <c r="D38" s="31">
        <f t="shared" ref="D38:N38" si="11">SUM(D39:D41)</f>
        <v>5965226</v>
      </c>
      <c r="E38" s="31">
        <f t="shared" si="11"/>
        <v>154273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6119499</v>
      </c>
      <c r="P38" s="43">
        <f t="shared" si="10"/>
        <v>26.486521931077466</v>
      </c>
      <c r="Q38" s="9"/>
    </row>
    <row r="39" spans="1:17">
      <c r="A39" s="12"/>
      <c r="B39" s="44">
        <v>571</v>
      </c>
      <c r="C39" s="20" t="s">
        <v>53</v>
      </c>
      <c r="D39" s="46">
        <v>3594591</v>
      </c>
      <c r="E39" s="46">
        <v>22273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3616864</v>
      </c>
      <c r="P39" s="47">
        <f t="shared" si="10"/>
        <v>15.654573627305858</v>
      </c>
      <c r="Q39" s="9"/>
    </row>
    <row r="40" spans="1:17">
      <c r="A40" s="12"/>
      <c r="B40" s="44">
        <v>572</v>
      </c>
      <c r="C40" s="20" t="s">
        <v>54</v>
      </c>
      <c r="D40" s="46">
        <v>2310857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2310857</v>
      </c>
      <c r="P40" s="47">
        <f t="shared" si="10"/>
        <v>10.001891430995231</v>
      </c>
      <c r="Q40" s="9"/>
    </row>
    <row r="41" spans="1:17">
      <c r="A41" s="12"/>
      <c r="B41" s="44">
        <v>579</v>
      </c>
      <c r="C41" s="20" t="s">
        <v>111</v>
      </c>
      <c r="D41" s="46">
        <v>59778</v>
      </c>
      <c r="E41" s="46">
        <v>132000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191778</v>
      </c>
      <c r="P41" s="47">
        <f t="shared" si="10"/>
        <v>0.8300568727763783</v>
      </c>
      <c r="Q41" s="9"/>
    </row>
    <row r="42" spans="1:17" ht="15.75">
      <c r="A42" s="28" t="s">
        <v>78</v>
      </c>
      <c r="B42" s="29"/>
      <c r="C42" s="30"/>
      <c r="D42" s="31">
        <f t="shared" ref="D42:N42" si="12">SUM(D43:D43)</f>
        <v>3009488</v>
      </c>
      <c r="E42" s="31">
        <f t="shared" si="12"/>
        <v>63719984</v>
      </c>
      <c r="F42" s="31">
        <f t="shared" si="12"/>
        <v>0</v>
      </c>
      <c r="G42" s="31">
        <f t="shared" si="12"/>
        <v>2999972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2"/>
        <v>0</v>
      </c>
      <c r="O42" s="31">
        <f>SUM(D42:N42)</f>
        <v>69729444</v>
      </c>
      <c r="P42" s="43">
        <f t="shared" si="10"/>
        <v>301.80419144571118</v>
      </c>
      <c r="Q42" s="9"/>
    </row>
    <row r="43" spans="1:17">
      <c r="A43" s="12"/>
      <c r="B43" s="44">
        <v>581</v>
      </c>
      <c r="C43" s="20" t="s">
        <v>191</v>
      </c>
      <c r="D43" s="46">
        <v>3009488</v>
      </c>
      <c r="E43" s="46">
        <v>63719984</v>
      </c>
      <c r="F43" s="46">
        <v>0</v>
      </c>
      <c r="G43" s="46">
        <v>2999972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69729444</v>
      </c>
      <c r="P43" s="47">
        <f t="shared" si="10"/>
        <v>301.80419144571118</v>
      </c>
      <c r="Q43" s="9"/>
    </row>
    <row r="44" spans="1:17" ht="15.75">
      <c r="A44" s="28" t="s">
        <v>59</v>
      </c>
      <c r="B44" s="29"/>
      <c r="C44" s="30"/>
      <c r="D44" s="31">
        <f t="shared" ref="D44:N44" si="13">SUM(D45:D60)</f>
        <v>2392374</v>
      </c>
      <c r="E44" s="31">
        <f t="shared" si="13"/>
        <v>6202473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>SUM(D44:N44)</f>
        <v>8594847</v>
      </c>
      <c r="P44" s="43">
        <f t="shared" si="10"/>
        <v>37.200366167190381</v>
      </c>
      <c r="Q44" s="9"/>
    </row>
    <row r="45" spans="1:17">
      <c r="A45" s="12"/>
      <c r="B45" s="44">
        <v>601</v>
      </c>
      <c r="C45" s="20" t="s">
        <v>60</v>
      </c>
      <c r="D45" s="46">
        <v>425504</v>
      </c>
      <c r="E45" s="46">
        <v>76900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7" si="14">SUM(D45:N45)</f>
        <v>502404</v>
      </c>
      <c r="P45" s="47">
        <f t="shared" si="10"/>
        <v>2.1745137247773134</v>
      </c>
      <c r="Q45" s="9"/>
    </row>
    <row r="46" spans="1:17">
      <c r="A46" s="12"/>
      <c r="B46" s="44">
        <v>604</v>
      </c>
      <c r="C46" s="20" t="s">
        <v>63</v>
      </c>
      <c r="D46" s="46">
        <v>0</v>
      </c>
      <c r="E46" s="46">
        <v>1572852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1572852</v>
      </c>
      <c r="P46" s="47">
        <f t="shared" si="10"/>
        <v>6.8076453631807201</v>
      </c>
      <c r="Q46" s="9"/>
    </row>
    <row r="47" spans="1:17">
      <c r="A47" s="12"/>
      <c r="B47" s="44">
        <v>608</v>
      </c>
      <c r="C47" s="20" t="s">
        <v>65</v>
      </c>
      <c r="D47" s="46">
        <v>0</v>
      </c>
      <c r="E47" s="46">
        <v>98913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98913</v>
      </c>
      <c r="P47" s="47">
        <f t="shared" si="10"/>
        <v>0.42811696574648767</v>
      </c>
      <c r="Q47" s="9"/>
    </row>
    <row r="48" spans="1:17">
      <c r="A48" s="12"/>
      <c r="B48" s="44">
        <v>614</v>
      </c>
      <c r="C48" s="20" t="s">
        <v>123</v>
      </c>
      <c r="D48" s="46">
        <v>157613</v>
      </c>
      <c r="E48" s="46">
        <v>281059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7" si="15">SUM(D48:N48)</f>
        <v>438672</v>
      </c>
      <c r="P48" s="47">
        <f t="shared" si="10"/>
        <v>1.898667774690316</v>
      </c>
      <c r="Q48" s="9"/>
    </row>
    <row r="49" spans="1:120">
      <c r="A49" s="12"/>
      <c r="B49" s="44">
        <v>622</v>
      </c>
      <c r="C49" s="20" t="s">
        <v>67</v>
      </c>
      <c r="D49" s="46">
        <v>0</v>
      </c>
      <c r="E49" s="46">
        <v>226607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226607</v>
      </c>
      <c r="P49" s="47">
        <f t="shared" si="10"/>
        <v>0.98080435591797166</v>
      </c>
      <c r="Q49" s="9"/>
    </row>
    <row r="50" spans="1:120">
      <c r="A50" s="12"/>
      <c r="B50" s="44">
        <v>634</v>
      </c>
      <c r="C50" s="20" t="s">
        <v>68</v>
      </c>
      <c r="D50" s="46">
        <v>0</v>
      </c>
      <c r="E50" s="46">
        <v>115176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115176</v>
      </c>
      <c r="P50" s="47">
        <f t="shared" si="10"/>
        <v>0.49850676500376556</v>
      </c>
      <c r="Q50" s="9"/>
    </row>
    <row r="51" spans="1:120">
      <c r="A51" s="12"/>
      <c r="B51" s="44">
        <v>654</v>
      </c>
      <c r="C51" s="20" t="s">
        <v>192</v>
      </c>
      <c r="D51" s="46">
        <v>0</v>
      </c>
      <c r="E51" s="46">
        <v>601538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601538</v>
      </c>
      <c r="P51" s="47">
        <f t="shared" si="10"/>
        <v>2.603587226564867</v>
      </c>
      <c r="Q51" s="9"/>
    </row>
    <row r="52" spans="1:120">
      <c r="A52" s="12"/>
      <c r="B52" s="44">
        <v>689</v>
      </c>
      <c r="C52" s="20" t="s">
        <v>124</v>
      </c>
      <c r="D52" s="46">
        <v>0</v>
      </c>
      <c r="E52" s="46">
        <v>78787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78787</v>
      </c>
      <c r="P52" s="47">
        <f t="shared" si="10"/>
        <v>0.34100726274876431</v>
      </c>
      <c r="Q52" s="9"/>
    </row>
    <row r="53" spans="1:120">
      <c r="A53" s="12"/>
      <c r="B53" s="44">
        <v>694</v>
      </c>
      <c r="C53" s="20" t="s">
        <v>74</v>
      </c>
      <c r="D53" s="46">
        <v>0</v>
      </c>
      <c r="E53" s="46">
        <v>200818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200818</v>
      </c>
      <c r="P53" s="47">
        <f t="shared" si="10"/>
        <v>0.86918395789510128</v>
      </c>
      <c r="Q53" s="9"/>
    </row>
    <row r="54" spans="1:120">
      <c r="A54" s="12"/>
      <c r="B54" s="44">
        <v>711</v>
      </c>
      <c r="C54" s="20" t="s">
        <v>88</v>
      </c>
      <c r="D54" s="46">
        <v>1809257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1809257</v>
      </c>
      <c r="P54" s="47">
        <f t="shared" si="10"/>
        <v>7.8308575929917508</v>
      </c>
      <c r="Q54" s="9"/>
    </row>
    <row r="55" spans="1:120">
      <c r="A55" s="12"/>
      <c r="B55" s="44">
        <v>712</v>
      </c>
      <c r="C55" s="20" t="s">
        <v>129</v>
      </c>
      <c r="D55" s="46">
        <v>0</v>
      </c>
      <c r="E55" s="46">
        <v>738924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738924</v>
      </c>
      <c r="P55" s="47">
        <f t="shared" si="10"/>
        <v>3.1982236995870879</v>
      </c>
      <c r="Q55" s="9"/>
    </row>
    <row r="56" spans="1:120">
      <c r="A56" s="12"/>
      <c r="B56" s="44">
        <v>713</v>
      </c>
      <c r="C56" s="20" t="s">
        <v>75</v>
      </c>
      <c r="D56" s="46">
        <v>0</v>
      </c>
      <c r="E56" s="46">
        <v>721815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721815</v>
      </c>
      <c r="P56" s="47">
        <f t="shared" si="10"/>
        <v>3.1241722284260005</v>
      </c>
      <c r="Q56" s="9"/>
    </row>
    <row r="57" spans="1:120">
      <c r="A57" s="12"/>
      <c r="B57" s="44">
        <v>714</v>
      </c>
      <c r="C57" s="20" t="s">
        <v>135</v>
      </c>
      <c r="D57" s="46">
        <v>0</v>
      </c>
      <c r="E57" s="46">
        <v>3080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3080</v>
      </c>
      <c r="P57" s="47">
        <f t="shared" si="10"/>
        <v>1.3330909531600314E-2</v>
      </c>
      <c r="Q57" s="9"/>
    </row>
    <row r="58" spans="1:120">
      <c r="A58" s="12"/>
      <c r="B58" s="44">
        <v>724</v>
      </c>
      <c r="C58" s="20" t="s">
        <v>77</v>
      </c>
      <c r="D58" s="46">
        <v>0</v>
      </c>
      <c r="E58" s="46">
        <v>676212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0" si="16">SUM(D58:N58)</f>
        <v>676212</v>
      </c>
      <c r="P58" s="47">
        <f t="shared" si="10"/>
        <v>2.9267925312280885</v>
      </c>
      <c r="Q58" s="9"/>
    </row>
    <row r="59" spans="1:120">
      <c r="A59" s="12"/>
      <c r="B59" s="44">
        <v>744</v>
      </c>
      <c r="C59" s="20" t="s">
        <v>79</v>
      </c>
      <c r="D59" s="46">
        <v>0</v>
      </c>
      <c r="E59" s="46">
        <v>196844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196844</v>
      </c>
      <c r="P59" s="47">
        <f t="shared" si="10"/>
        <v>0.85198362202543265</v>
      </c>
      <c r="Q59" s="9"/>
    </row>
    <row r="60" spans="1:120" ht="15.75" thickBot="1">
      <c r="A60" s="12"/>
      <c r="B60" s="44">
        <v>764</v>
      </c>
      <c r="C60" s="20" t="s">
        <v>81</v>
      </c>
      <c r="D60" s="46">
        <v>0</v>
      </c>
      <c r="E60" s="46">
        <v>612948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612948</v>
      </c>
      <c r="P60" s="47">
        <f t="shared" si="10"/>
        <v>2.6529721868751137</v>
      </c>
      <c r="Q60" s="9"/>
    </row>
    <row r="61" spans="1:120" ht="16.5" thickBot="1">
      <c r="A61" s="14" t="s">
        <v>10</v>
      </c>
      <c r="B61" s="23"/>
      <c r="C61" s="22"/>
      <c r="D61" s="15">
        <f t="shared" ref="D61:N61" si="17">SUM(D5,D13,D22,D25,D28,D33,D38,D42,D44)</f>
        <v>164413198</v>
      </c>
      <c r="E61" s="15">
        <f t="shared" si="17"/>
        <v>126885604</v>
      </c>
      <c r="F61" s="15">
        <f t="shared" si="17"/>
        <v>8403000</v>
      </c>
      <c r="G61" s="15">
        <f t="shared" si="17"/>
        <v>60577134</v>
      </c>
      <c r="H61" s="15">
        <f t="shared" si="17"/>
        <v>0</v>
      </c>
      <c r="I61" s="15">
        <f t="shared" si="17"/>
        <v>24304043</v>
      </c>
      <c r="J61" s="15">
        <f t="shared" si="17"/>
        <v>21614266</v>
      </c>
      <c r="K61" s="15">
        <f t="shared" si="17"/>
        <v>0</v>
      </c>
      <c r="L61" s="15">
        <f t="shared" si="17"/>
        <v>0</v>
      </c>
      <c r="M61" s="15">
        <f t="shared" si="17"/>
        <v>392518945</v>
      </c>
      <c r="N61" s="15">
        <f t="shared" si="17"/>
        <v>381014</v>
      </c>
      <c r="O61" s="15">
        <f>SUM(D61:N61)</f>
        <v>799097204</v>
      </c>
      <c r="P61" s="37">
        <f t="shared" si="10"/>
        <v>3458.6664069736239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48" t="s">
        <v>196</v>
      </c>
      <c r="N63" s="48"/>
      <c r="O63" s="48"/>
      <c r="P63" s="41">
        <v>231042</v>
      </c>
    </row>
    <row r="64" spans="1:120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ht="15.75" customHeight="1" thickBot="1">
      <c r="A65" s="52" t="s">
        <v>95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19940753</v>
      </c>
      <c r="E5" s="26">
        <f t="shared" si="0"/>
        <v>988448</v>
      </c>
      <c r="F5" s="26">
        <f t="shared" si="0"/>
        <v>9463324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12784256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43176781</v>
      </c>
      <c r="O5" s="32">
        <f t="shared" ref="O5:O50" si="1">(N5/O$52)</f>
        <v>218.72403661545164</v>
      </c>
      <c r="P5" s="6"/>
    </row>
    <row r="6" spans="1:133">
      <c r="A6" s="12"/>
      <c r="B6" s="44">
        <v>511</v>
      </c>
      <c r="C6" s="20" t="s">
        <v>20</v>
      </c>
      <c r="D6" s="46">
        <v>558068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558068</v>
      </c>
      <c r="O6" s="47">
        <f t="shared" si="1"/>
        <v>2.8270492343074825</v>
      </c>
      <c r="P6" s="9"/>
    </row>
    <row r="7" spans="1:133">
      <c r="A7" s="12"/>
      <c r="B7" s="44">
        <v>512</v>
      </c>
      <c r="C7" s="20" t="s">
        <v>21</v>
      </c>
      <c r="D7" s="46">
        <v>381841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381841</v>
      </c>
      <c r="O7" s="47">
        <f t="shared" si="1"/>
        <v>1.9343221734218832</v>
      </c>
      <c r="P7" s="9"/>
    </row>
    <row r="8" spans="1:133">
      <c r="A8" s="12"/>
      <c r="B8" s="44">
        <v>513</v>
      </c>
      <c r="C8" s="20" t="s">
        <v>22</v>
      </c>
      <c r="D8" s="46">
        <v>12188459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12188459</v>
      </c>
      <c r="O8" s="47">
        <f t="shared" si="1"/>
        <v>61.744041377284034</v>
      </c>
      <c r="P8" s="9"/>
    </row>
    <row r="9" spans="1:133">
      <c r="A9" s="12"/>
      <c r="B9" s="44">
        <v>514</v>
      </c>
      <c r="C9" s="20" t="s">
        <v>23</v>
      </c>
      <c r="D9" s="46">
        <v>630885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630885</v>
      </c>
      <c r="O9" s="47">
        <f t="shared" si="1"/>
        <v>3.1959240741022175</v>
      </c>
      <c r="P9" s="9"/>
    </row>
    <row r="10" spans="1:133">
      <c r="A10" s="12"/>
      <c r="B10" s="44">
        <v>515</v>
      </c>
      <c r="C10" s="20" t="s">
        <v>24</v>
      </c>
      <c r="D10" s="46">
        <v>2586675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2586675</v>
      </c>
      <c r="O10" s="47">
        <f t="shared" si="1"/>
        <v>13.103524262549202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9463324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9463324</v>
      </c>
      <c r="O11" s="47">
        <f t="shared" si="1"/>
        <v>47.939109334711226</v>
      </c>
      <c r="P11" s="9"/>
    </row>
    <row r="12" spans="1:133">
      <c r="A12" s="12"/>
      <c r="B12" s="44">
        <v>519</v>
      </c>
      <c r="C12" s="20" t="s">
        <v>138</v>
      </c>
      <c r="D12" s="46">
        <v>3594825</v>
      </c>
      <c r="E12" s="46">
        <v>988448</v>
      </c>
      <c r="F12" s="46">
        <v>0</v>
      </c>
      <c r="G12" s="46">
        <v>0</v>
      </c>
      <c r="H12" s="46">
        <v>0</v>
      </c>
      <c r="I12" s="46">
        <v>0</v>
      </c>
      <c r="J12" s="46">
        <v>12784256</v>
      </c>
      <c r="K12" s="46">
        <v>0</v>
      </c>
      <c r="L12" s="46">
        <v>0</v>
      </c>
      <c r="M12" s="46">
        <v>0</v>
      </c>
      <c r="N12" s="46">
        <f t="shared" si="2"/>
        <v>17367529</v>
      </c>
      <c r="O12" s="47">
        <f t="shared" si="1"/>
        <v>87.980066159075591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SUM(D14:D20)</f>
        <v>56023990</v>
      </c>
      <c r="E13" s="31">
        <f t="shared" si="3"/>
        <v>9733150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65757140</v>
      </c>
      <c r="O13" s="43">
        <f t="shared" si="1"/>
        <v>333.11114826015813</v>
      </c>
      <c r="P13" s="10"/>
    </row>
    <row r="14" spans="1:133">
      <c r="A14" s="12"/>
      <c r="B14" s="44">
        <v>521</v>
      </c>
      <c r="C14" s="20" t="s">
        <v>29</v>
      </c>
      <c r="D14" s="46">
        <v>33375474</v>
      </c>
      <c r="E14" s="46">
        <v>2475389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35850863</v>
      </c>
      <c r="O14" s="47">
        <f t="shared" si="1"/>
        <v>181.6125540138701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3736806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3736806</v>
      </c>
      <c r="O15" s="47">
        <f t="shared" si="1"/>
        <v>18.929833893101929</v>
      </c>
      <c r="P15" s="9"/>
    </row>
    <row r="16" spans="1:133">
      <c r="A16" s="12"/>
      <c r="B16" s="44">
        <v>523</v>
      </c>
      <c r="C16" s="20" t="s">
        <v>139</v>
      </c>
      <c r="D16" s="46">
        <v>9551961</v>
      </c>
      <c r="E16" s="46">
        <v>309112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9861073</v>
      </c>
      <c r="O16" s="47">
        <f t="shared" si="1"/>
        <v>49.954017922726607</v>
      </c>
      <c r="P16" s="9"/>
    </row>
    <row r="17" spans="1:16">
      <c r="A17" s="12"/>
      <c r="B17" s="44">
        <v>524</v>
      </c>
      <c r="C17" s="20" t="s">
        <v>98</v>
      </c>
      <c r="D17" s="46">
        <v>0</v>
      </c>
      <c r="E17" s="46">
        <v>1820178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1820178</v>
      </c>
      <c r="O17" s="47">
        <f t="shared" si="1"/>
        <v>9.2206197474202511</v>
      </c>
      <c r="P17" s="9"/>
    </row>
    <row r="18" spans="1:16">
      <c r="A18" s="12"/>
      <c r="B18" s="44">
        <v>526</v>
      </c>
      <c r="C18" s="20" t="s">
        <v>32</v>
      </c>
      <c r="D18" s="46">
        <v>11240960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11240960</v>
      </c>
      <c r="O18" s="47">
        <f t="shared" si="1"/>
        <v>56.944220705865668</v>
      </c>
      <c r="P18" s="9"/>
    </row>
    <row r="19" spans="1:16">
      <c r="A19" s="12"/>
      <c r="B19" s="44">
        <v>527</v>
      </c>
      <c r="C19" s="20" t="s">
        <v>33</v>
      </c>
      <c r="D19" s="46">
        <v>317157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317157</v>
      </c>
      <c r="O19" s="47">
        <f t="shared" si="1"/>
        <v>1.6066473153903436</v>
      </c>
      <c r="P19" s="9"/>
    </row>
    <row r="20" spans="1:16">
      <c r="A20" s="12"/>
      <c r="B20" s="44">
        <v>529</v>
      </c>
      <c r="C20" s="20" t="s">
        <v>34</v>
      </c>
      <c r="D20" s="46">
        <v>1538438</v>
      </c>
      <c r="E20" s="46">
        <v>1391665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2930103</v>
      </c>
      <c r="O20" s="47">
        <f t="shared" si="1"/>
        <v>14.843254661783256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452140</v>
      </c>
      <c r="E21" s="31">
        <f t="shared" si="5"/>
        <v>645616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18545903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19643659</v>
      </c>
      <c r="O21" s="43">
        <f t="shared" si="1"/>
        <v>99.510438037922427</v>
      </c>
      <c r="P21" s="10"/>
    </row>
    <row r="22" spans="1:16">
      <c r="A22" s="12"/>
      <c r="B22" s="44">
        <v>534</v>
      </c>
      <c r="C22" s="20" t="s">
        <v>140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18545903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18545903</v>
      </c>
      <c r="O22" s="47">
        <f t="shared" si="1"/>
        <v>93.949448589940374</v>
      </c>
      <c r="P22" s="9"/>
    </row>
    <row r="23" spans="1:16">
      <c r="A23" s="12"/>
      <c r="B23" s="44">
        <v>539</v>
      </c>
      <c r="C23" s="20" t="s">
        <v>93</v>
      </c>
      <c r="D23" s="46">
        <v>452140</v>
      </c>
      <c r="E23" s="46">
        <v>645616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1097756</v>
      </c>
      <c r="O23" s="47">
        <f t="shared" si="1"/>
        <v>5.5609894479820472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2909109</v>
      </c>
      <c r="E24" s="31">
        <f t="shared" si="6"/>
        <v>8983960</v>
      </c>
      <c r="F24" s="31">
        <f t="shared" si="6"/>
        <v>0</v>
      </c>
      <c r="G24" s="31">
        <f t="shared" si="6"/>
        <v>6914835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18807904</v>
      </c>
      <c r="O24" s="43">
        <f t="shared" si="1"/>
        <v>95.276687790965696</v>
      </c>
      <c r="P24" s="10"/>
    </row>
    <row r="25" spans="1:16">
      <c r="A25" s="12"/>
      <c r="B25" s="44">
        <v>541</v>
      </c>
      <c r="C25" s="20" t="s">
        <v>141</v>
      </c>
      <c r="D25" s="46">
        <v>0</v>
      </c>
      <c r="E25" s="46">
        <v>8750764</v>
      </c>
      <c r="F25" s="46">
        <v>0</v>
      </c>
      <c r="G25" s="46">
        <v>6364835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15115599</v>
      </c>
      <c r="O25" s="47">
        <f t="shared" si="1"/>
        <v>76.572286135469071</v>
      </c>
      <c r="P25" s="9"/>
    </row>
    <row r="26" spans="1:16">
      <c r="A26" s="12"/>
      <c r="B26" s="44">
        <v>544</v>
      </c>
      <c r="C26" s="20" t="s">
        <v>142</v>
      </c>
      <c r="D26" s="46">
        <v>47155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47155</v>
      </c>
      <c r="O26" s="47">
        <f t="shared" si="1"/>
        <v>0.23887681544860007</v>
      </c>
      <c r="P26" s="9"/>
    </row>
    <row r="27" spans="1:16">
      <c r="A27" s="12"/>
      <c r="B27" s="44">
        <v>549</v>
      </c>
      <c r="C27" s="20" t="s">
        <v>143</v>
      </c>
      <c r="D27" s="46">
        <v>2861954</v>
      </c>
      <c r="E27" s="46">
        <v>233196</v>
      </c>
      <c r="F27" s="46">
        <v>0</v>
      </c>
      <c r="G27" s="46">
        <v>550000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3645150</v>
      </c>
      <c r="O27" s="47">
        <f t="shared" si="1"/>
        <v>18.465524840048023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159636</v>
      </c>
      <c r="E28" s="31">
        <f t="shared" si="8"/>
        <v>1294216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247215</v>
      </c>
      <c r="N28" s="31">
        <f t="shared" si="7"/>
        <v>1701067</v>
      </c>
      <c r="O28" s="43">
        <f t="shared" si="1"/>
        <v>8.6172297280183177</v>
      </c>
      <c r="P28" s="10"/>
    </row>
    <row r="29" spans="1:16">
      <c r="A29" s="13"/>
      <c r="B29" s="45">
        <v>552</v>
      </c>
      <c r="C29" s="21" t="s">
        <v>106</v>
      </c>
      <c r="D29" s="46">
        <v>66563</v>
      </c>
      <c r="E29" s="46">
        <v>492779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559342</v>
      </c>
      <c r="O29" s="47">
        <f t="shared" si="1"/>
        <v>2.8335030369345957</v>
      </c>
      <c r="P29" s="9"/>
    </row>
    <row r="30" spans="1:16">
      <c r="A30" s="13"/>
      <c r="B30" s="45">
        <v>553</v>
      </c>
      <c r="C30" s="21" t="s">
        <v>144</v>
      </c>
      <c r="D30" s="46">
        <v>59187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59187</v>
      </c>
      <c r="O30" s="47">
        <f t="shared" si="1"/>
        <v>0.29982827008708074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801437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247215</v>
      </c>
      <c r="N31" s="46">
        <f t="shared" si="7"/>
        <v>1048652</v>
      </c>
      <c r="O31" s="47">
        <f t="shared" si="1"/>
        <v>5.3122394289853752</v>
      </c>
      <c r="P31" s="9"/>
    </row>
    <row r="32" spans="1:16">
      <c r="A32" s="13"/>
      <c r="B32" s="45">
        <v>559</v>
      </c>
      <c r="C32" s="21" t="s">
        <v>46</v>
      </c>
      <c r="D32" s="46">
        <v>33886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33886</v>
      </c>
      <c r="O32" s="47">
        <f t="shared" si="1"/>
        <v>0.1716589920112663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SUM(D34:D35)</f>
        <v>4959408</v>
      </c>
      <c r="E33" s="31">
        <f t="shared" si="9"/>
        <v>440544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5399952</v>
      </c>
      <c r="O33" s="43">
        <f t="shared" si="1"/>
        <v>27.35496421027036</v>
      </c>
      <c r="P33" s="10"/>
    </row>
    <row r="34" spans="1:16">
      <c r="A34" s="12"/>
      <c r="B34" s="44">
        <v>562</v>
      </c>
      <c r="C34" s="20" t="s">
        <v>145</v>
      </c>
      <c r="D34" s="46">
        <v>3016316</v>
      </c>
      <c r="E34" s="46">
        <v>299924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3316240</v>
      </c>
      <c r="O34" s="47">
        <f t="shared" si="1"/>
        <v>16.799339422399861</v>
      </c>
      <c r="P34" s="9"/>
    </row>
    <row r="35" spans="1:16">
      <c r="A35" s="12"/>
      <c r="B35" s="44">
        <v>569</v>
      </c>
      <c r="C35" s="20" t="s">
        <v>51</v>
      </c>
      <c r="D35" s="46">
        <v>1943092</v>
      </c>
      <c r="E35" s="46">
        <v>140620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2083712</v>
      </c>
      <c r="O35" s="47">
        <f t="shared" si="1"/>
        <v>10.555624787870498</v>
      </c>
      <c r="P35" s="9"/>
    </row>
    <row r="36" spans="1:16" ht="15.75">
      <c r="A36" s="28" t="s">
        <v>52</v>
      </c>
      <c r="B36" s="29"/>
      <c r="C36" s="30"/>
      <c r="D36" s="31">
        <f t="shared" ref="D36:M36" si="11">SUM(D37:D40)</f>
        <v>3919981</v>
      </c>
      <c r="E36" s="31">
        <f t="shared" si="11"/>
        <v>315775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4235756</v>
      </c>
      <c r="O36" s="43">
        <f t="shared" si="1"/>
        <v>21.457404396083138</v>
      </c>
      <c r="P36" s="9"/>
    </row>
    <row r="37" spans="1:16">
      <c r="A37" s="12"/>
      <c r="B37" s="44">
        <v>571</v>
      </c>
      <c r="C37" s="20" t="s">
        <v>53</v>
      </c>
      <c r="D37" s="46">
        <v>2216073</v>
      </c>
      <c r="E37" s="46">
        <v>312760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2528833</v>
      </c>
      <c r="O37" s="47">
        <f t="shared" si="1"/>
        <v>12.810509465408327</v>
      </c>
      <c r="P37" s="9"/>
    </row>
    <row r="38" spans="1:16">
      <c r="A38" s="12"/>
      <c r="B38" s="44">
        <v>572</v>
      </c>
      <c r="C38" s="20" t="s">
        <v>146</v>
      </c>
      <c r="D38" s="46">
        <v>1700812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1700812</v>
      </c>
      <c r="O38" s="47">
        <f t="shared" si="1"/>
        <v>8.6159379543370669</v>
      </c>
      <c r="P38" s="9"/>
    </row>
    <row r="39" spans="1:16">
      <c r="A39" s="12"/>
      <c r="B39" s="44">
        <v>573</v>
      </c>
      <c r="C39" s="20" t="s">
        <v>55</v>
      </c>
      <c r="D39" s="46">
        <v>0</v>
      </c>
      <c r="E39" s="46">
        <v>3015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3015</v>
      </c>
      <c r="O39" s="47">
        <f t="shared" si="1"/>
        <v>1.5273324113615294E-2</v>
      </c>
      <c r="P39" s="9"/>
    </row>
    <row r="40" spans="1:16">
      <c r="A40" s="12"/>
      <c r="B40" s="44">
        <v>579</v>
      </c>
      <c r="C40" s="20" t="s">
        <v>111</v>
      </c>
      <c r="D40" s="46">
        <v>3096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3096</v>
      </c>
      <c r="O40" s="47">
        <f t="shared" si="1"/>
        <v>1.5683652224130332E-2</v>
      </c>
      <c r="P40" s="9"/>
    </row>
    <row r="41" spans="1:16" ht="15.75">
      <c r="A41" s="28" t="s">
        <v>147</v>
      </c>
      <c r="B41" s="29"/>
      <c r="C41" s="30"/>
      <c r="D41" s="31">
        <f t="shared" ref="D41:M41" si="12">SUM(D42:D42)</f>
        <v>2058506</v>
      </c>
      <c r="E41" s="31">
        <f t="shared" si="12"/>
        <v>16156960</v>
      </c>
      <c r="F41" s="31">
        <f t="shared" si="12"/>
        <v>137171</v>
      </c>
      <c r="G41" s="31">
        <f t="shared" si="12"/>
        <v>9463333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ref="N41:N50" si="13">SUM(D41:M41)</f>
        <v>27815970</v>
      </c>
      <c r="O41" s="43">
        <f t="shared" si="1"/>
        <v>140.90956064497499</v>
      </c>
      <c r="P41" s="9"/>
    </row>
    <row r="42" spans="1:16">
      <c r="A42" s="12"/>
      <c r="B42" s="44">
        <v>581</v>
      </c>
      <c r="C42" s="20" t="s">
        <v>148</v>
      </c>
      <c r="D42" s="46">
        <v>2058506</v>
      </c>
      <c r="E42" s="46">
        <v>16156960</v>
      </c>
      <c r="F42" s="46">
        <v>137171</v>
      </c>
      <c r="G42" s="46">
        <v>9463333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27815970</v>
      </c>
      <c r="O42" s="47">
        <f t="shared" si="1"/>
        <v>140.90956064497499</v>
      </c>
      <c r="P42" s="9"/>
    </row>
    <row r="43" spans="1:16" ht="15.75">
      <c r="A43" s="28" t="s">
        <v>59</v>
      </c>
      <c r="B43" s="29"/>
      <c r="C43" s="30"/>
      <c r="D43" s="31">
        <f t="shared" ref="D43:M43" si="14">SUM(D44:D49)</f>
        <v>1280980</v>
      </c>
      <c r="E43" s="31">
        <f t="shared" si="14"/>
        <v>4989491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3"/>
        <v>6270471</v>
      </c>
      <c r="O43" s="43">
        <f t="shared" si="1"/>
        <v>31.764821203325177</v>
      </c>
      <c r="P43" s="9"/>
    </row>
    <row r="44" spans="1:16">
      <c r="A44" s="12"/>
      <c r="B44" s="44">
        <v>602</v>
      </c>
      <c r="C44" s="20" t="s">
        <v>149</v>
      </c>
      <c r="D44" s="46">
        <v>1733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1733</v>
      </c>
      <c r="O44" s="47">
        <f t="shared" si="1"/>
        <v>8.7789952533649431E-3</v>
      </c>
      <c r="P44" s="9"/>
    </row>
    <row r="45" spans="1:16">
      <c r="A45" s="12"/>
      <c r="B45" s="44">
        <v>604</v>
      </c>
      <c r="C45" s="20" t="s">
        <v>150</v>
      </c>
      <c r="D45" s="46">
        <v>1278368</v>
      </c>
      <c r="E45" s="46">
        <v>3729672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5008040</v>
      </c>
      <c r="O45" s="47">
        <f t="shared" si="1"/>
        <v>25.369624575107775</v>
      </c>
      <c r="P45" s="9"/>
    </row>
    <row r="46" spans="1:16">
      <c r="A46" s="12"/>
      <c r="B46" s="44">
        <v>611</v>
      </c>
      <c r="C46" s="20" t="s">
        <v>66</v>
      </c>
      <c r="D46" s="46">
        <v>879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879</v>
      </c>
      <c r="O46" s="47">
        <f t="shared" si="1"/>
        <v>4.452819865959484E-3</v>
      </c>
      <c r="P46" s="9"/>
    </row>
    <row r="47" spans="1:16">
      <c r="A47" s="12"/>
      <c r="B47" s="44">
        <v>685</v>
      </c>
      <c r="C47" s="20" t="s">
        <v>72</v>
      </c>
      <c r="D47" s="46">
        <v>0</v>
      </c>
      <c r="E47" s="46">
        <v>8719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8719</v>
      </c>
      <c r="O47" s="47">
        <f t="shared" si="1"/>
        <v>4.416852834050141E-2</v>
      </c>
      <c r="P47" s="9"/>
    </row>
    <row r="48" spans="1:16">
      <c r="A48" s="12"/>
      <c r="B48" s="44">
        <v>713</v>
      </c>
      <c r="C48" s="20" t="s">
        <v>151</v>
      </c>
      <c r="D48" s="46">
        <v>0</v>
      </c>
      <c r="E48" s="46">
        <v>722343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722343</v>
      </c>
      <c r="O48" s="47">
        <f t="shared" si="1"/>
        <v>3.6592301028859744</v>
      </c>
      <c r="P48" s="9"/>
    </row>
    <row r="49" spans="1:119" ht="15.75" thickBot="1">
      <c r="A49" s="12"/>
      <c r="B49" s="44">
        <v>719</v>
      </c>
      <c r="C49" s="20" t="s">
        <v>126</v>
      </c>
      <c r="D49" s="46">
        <v>0</v>
      </c>
      <c r="E49" s="46">
        <v>528757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528757</v>
      </c>
      <c r="O49" s="47">
        <f t="shared" si="1"/>
        <v>2.6785661818716027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5">SUM(D5,D13,D21,D24,D28,D33,D36,D41,D43)</f>
        <v>91704503</v>
      </c>
      <c r="E50" s="15">
        <f t="shared" si="15"/>
        <v>43548160</v>
      </c>
      <c r="F50" s="15">
        <f t="shared" si="15"/>
        <v>9600495</v>
      </c>
      <c r="G50" s="15">
        <f t="shared" si="15"/>
        <v>16378168</v>
      </c>
      <c r="H50" s="15">
        <f t="shared" si="15"/>
        <v>0</v>
      </c>
      <c r="I50" s="15">
        <f t="shared" si="15"/>
        <v>18545903</v>
      </c>
      <c r="J50" s="15">
        <f t="shared" si="15"/>
        <v>12784256</v>
      </c>
      <c r="K50" s="15">
        <f t="shared" si="15"/>
        <v>0</v>
      </c>
      <c r="L50" s="15">
        <f t="shared" si="15"/>
        <v>0</v>
      </c>
      <c r="M50" s="15">
        <f t="shared" si="15"/>
        <v>247215</v>
      </c>
      <c r="N50" s="15">
        <f t="shared" si="13"/>
        <v>192808700</v>
      </c>
      <c r="O50" s="37">
        <f t="shared" si="1"/>
        <v>976.72629088716985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8" t="s">
        <v>152</v>
      </c>
      <c r="M52" s="48"/>
      <c r="N52" s="48"/>
      <c r="O52" s="41">
        <v>197403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95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20064165</v>
      </c>
      <c r="E5" s="26">
        <f t="shared" si="0"/>
        <v>1107748</v>
      </c>
      <c r="F5" s="26">
        <f t="shared" si="0"/>
        <v>9851355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12931644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43954912</v>
      </c>
      <c r="O5" s="32">
        <f t="shared" ref="O5:O51" si="1">(N5/O$53)</f>
        <v>227.93107346390588</v>
      </c>
      <c r="P5" s="6"/>
    </row>
    <row r="6" spans="1:133">
      <c r="A6" s="12"/>
      <c r="B6" s="44">
        <v>511</v>
      </c>
      <c r="C6" s="20" t="s">
        <v>20</v>
      </c>
      <c r="D6" s="46">
        <v>520524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520524</v>
      </c>
      <c r="O6" s="47">
        <f t="shared" si="1"/>
        <v>2.699211275493536</v>
      </c>
      <c r="P6" s="9"/>
    </row>
    <row r="7" spans="1:133">
      <c r="A7" s="12"/>
      <c r="B7" s="44">
        <v>512</v>
      </c>
      <c r="C7" s="20" t="s">
        <v>21</v>
      </c>
      <c r="D7" s="46">
        <v>311713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311713</v>
      </c>
      <c r="O7" s="47">
        <f t="shared" si="1"/>
        <v>1.6164081662284864</v>
      </c>
      <c r="P7" s="9"/>
    </row>
    <row r="8" spans="1:133">
      <c r="A8" s="12"/>
      <c r="B8" s="44">
        <v>513</v>
      </c>
      <c r="C8" s="20" t="s">
        <v>22</v>
      </c>
      <c r="D8" s="46">
        <v>12013627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12013627</v>
      </c>
      <c r="O8" s="47">
        <f t="shared" si="1"/>
        <v>62.297449220350231</v>
      </c>
      <c r="P8" s="9"/>
    </row>
    <row r="9" spans="1:133">
      <c r="A9" s="12"/>
      <c r="B9" s="44">
        <v>514</v>
      </c>
      <c r="C9" s="20" t="s">
        <v>23</v>
      </c>
      <c r="D9" s="46">
        <v>557377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557377</v>
      </c>
      <c r="O9" s="47">
        <f t="shared" si="1"/>
        <v>2.8903149193903848</v>
      </c>
      <c r="P9" s="9"/>
    </row>
    <row r="10" spans="1:133">
      <c r="A10" s="12"/>
      <c r="B10" s="44">
        <v>515</v>
      </c>
      <c r="C10" s="20" t="s">
        <v>24</v>
      </c>
      <c r="D10" s="46">
        <v>2517150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2517150</v>
      </c>
      <c r="O10" s="47">
        <f t="shared" si="1"/>
        <v>13.052846097602712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9851355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9851355</v>
      </c>
      <c r="O11" s="47">
        <f t="shared" si="1"/>
        <v>51.084846222056285</v>
      </c>
      <c r="P11" s="9"/>
    </row>
    <row r="12" spans="1:133">
      <c r="A12" s="12"/>
      <c r="B12" s="44">
        <v>519</v>
      </c>
      <c r="C12" s="20" t="s">
        <v>27</v>
      </c>
      <c r="D12" s="46">
        <v>4143774</v>
      </c>
      <c r="E12" s="46">
        <v>1107748</v>
      </c>
      <c r="F12" s="46">
        <v>0</v>
      </c>
      <c r="G12" s="46">
        <v>0</v>
      </c>
      <c r="H12" s="46">
        <v>0</v>
      </c>
      <c r="I12" s="46">
        <v>0</v>
      </c>
      <c r="J12" s="46">
        <v>12931644</v>
      </c>
      <c r="K12" s="46">
        <v>0</v>
      </c>
      <c r="L12" s="46">
        <v>0</v>
      </c>
      <c r="M12" s="46">
        <v>0</v>
      </c>
      <c r="N12" s="46">
        <f t="shared" si="2"/>
        <v>18183166</v>
      </c>
      <c r="O12" s="47">
        <f t="shared" si="1"/>
        <v>94.289997562784237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SUM(D14:D20)</f>
        <v>54022765</v>
      </c>
      <c r="E13" s="31">
        <f t="shared" si="3"/>
        <v>8499245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62522010</v>
      </c>
      <c r="O13" s="43">
        <f t="shared" si="1"/>
        <v>324.21197554487327</v>
      </c>
      <c r="P13" s="10"/>
    </row>
    <row r="14" spans="1:133">
      <c r="A14" s="12"/>
      <c r="B14" s="44">
        <v>521</v>
      </c>
      <c r="C14" s="20" t="s">
        <v>29</v>
      </c>
      <c r="D14" s="46">
        <v>30744245</v>
      </c>
      <c r="E14" s="46">
        <v>2132750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32876995</v>
      </c>
      <c r="O14" s="47">
        <f t="shared" si="1"/>
        <v>170.48580970011875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3512274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3512274</v>
      </c>
      <c r="O15" s="47">
        <f t="shared" si="1"/>
        <v>18.213126740405407</v>
      </c>
      <c r="P15" s="9"/>
    </row>
    <row r="16" spans="1:133">
      <c r="A16" s="12"/>
      <c r="B16" s="44">
        <v>523</v>
      </c>
      <c r="C16" s="20" t="s">
        <v>121</v>
      </c>
      <c r="D16" s="46">
        <v>10873265</v>
      </c>
      <c r="E16" s="46">
        <v>376054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11249319</v>
      </c>
      <c r="O16" s="47">
        <f t="shared" si="1"/>
        <v>58.334080054759575</v>
      </c>
      <c r="P16" s="9"/>
    </row>
    <row r="17" spans="1:16">
      <c r="A17" s="12"/>
      <c r="B17" s="44">
        <v>524</v>
      </c>
      <c r="C17" s="20" t="s">
        <v>98</v>
      </c>
      <c r="D17" s="46">
        <v>0</v>
      </c>
      <c r="E17" s="46">
        <v>1828871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1828871</v>
      </c>
      <c r="O17" s="47">
        <f t="shared" si="1"/>
        <v>9.483730288369296</v>
      </c>
      <c r="P17" s="9"/>
    </row>
    <row r="18" spans="1:16">
      <c r="A18" s="12"/>
      <c r="B18" s="44">
        <v>526</v>
      </c>
      <c r="C18" s="20" t="s">
        <v>32</v>
      </c>
      <c r="D18" s="46">
        <v>10409977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10409977</v>
      </c>
      <c r="O18" s="47">
        <f t="shared" si="1"/>
        <v>53.981617170444352</v>
      </c>
      <c r="P18" s="9"/>
    </row>
    <row r="19" spans="1:16">
      <c r="A19" s="12"/>
      <c r="B19" s="44">
        <v>527</v>
      </c>
      <c r="C19" s="20" t="s">
        <v>33</v>
      </c>
      <c r="D19" s="46">
        <v>373531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373531</v>
      </c>
      <c r="O19" s="47">
        <f t="shared" si="1"/>
        <v>1.9369694518338751</v>
      </c>
      <c r="P19" s="9"/>
    </row>
    <row r="20" spans="1:16">
      <c r="A20" s="12"/>
      <c r="B20" s="44">
        <v>529</v>
      </c>
      <c r="C20" s="20" t="s">
        <v>34</v>
      </c>
      <c r="D20" s="46">
        <v>1621747</v>
      </c>
      <c r="E20" s="46">
        <v>649296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2271043</v>
      </c>
      <c r="O20" s="47">
        <f t="shared" si="1"/>
        <v>11.776642138942041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487510</v>
      </c>
      <c r="E21" s="31">
        <f t="shared" si="5"/>
        <v>527249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18379879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19394638</v>
      </c>
      <c r="O21" s="43">
        <f t="shared" si="1"/>
        <v>100.5721649217239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18379879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18379879</v>
      </c>
      <c r="O22" s="47">
        <f t="shared" si="1"/>
        <v>95.310065701114382</v>
      </c>
      <c r="P22" s="9"/>
    </row>
    <row r="23" spans="1:16">
      <c r="A23" s="12"/>
      <c r="B23" s="44">
        <v>539</v>
      </c>
      <c r="C23" s="20" t="s">
        <v>93</v>
      </c>
      <c r="D23" s="46">
        <v>487510</v>
      </c>
      <c r="E23" s="46">
        <v>527249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1014759</v>
      </c>
      <c r="O23" s="47">
        <f t="shared" si="1"/>
        <v>5.2620992206095112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2823361</v>
      </c>
      <c r="E24" s="31">
        <f t="shared" si="6"/>
        <v>8301682</v>
      </c>
      <c r="F24" s="31">
        <f t="shared" si="6"/>
        <v>0</v>
      </c>
      <c r="G24" s="31">
        <f t="shared" si="6"/>
        <v>16932316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28057359</v>
      </c>
      <c r="O24" s="43">
        <f t="shared" si="1"/>
        <v>145.49327172881567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8035306</v>
      </c>
      <c r="F25" s="46">
        <v>0</v>
      </c>
      <c r="G25" s="46">
        <v>16932316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24967622</v>
      </c>
      <c r="O25" s="47">
        <f t="shared" si="1"/>
        <v>129.47123826117618</v>
      </c>
      <c r="P25" s="9"/>
    </row>
    <row r="26" spans="1:16">
      <c r="A26" s="12"/>
      <c r="B26" s="44">
        <v>544</v>
      </c>
      <c r="C26" s="20" t="s">
        <v>40</v>
      </c>
      <c r="D26" s="46">
        <v>33056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33056</v>
      </c>
      <c r="O26" s="47">
        <f t="shared" si="1"/>
        <v>0.17141405184528347</v>
      </c>
      <c r="P26" s="9"/>
    </row>
    <row r="27" spans="1:16">
      <c r="A27" s="12"/>
      <c r="B27" s="44">
        <v>549</v>
      </c>
      <c r="C27" s="20" t="s">
        <v>86</v>
      </c>
      <c r="D27" s="46">
        <v>2790305</v>
      </c>
      <c r="E27" s="46">
        <v>266376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3056681</v>
      </c>
      <c r="O27" s="47">
        <f t="shared" si="1"/>
        <v>15.850619415794196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139881</v>
      </c>
      <c r="E28" s="31">
        <f t="shared" si="8"/>
        <v>1749342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229120</v>
      </c>
      <c r="N28" s="31">
        <f t="shared" si="7"/>
        <v>2118343</v>
      </c>
      <c r="O28" s="43">
        <f t="shared" si="1"/>
        <v>10.984806293202242</v>
      </c>
      <c r="P28" s="10"/>
    </row>
    <row r="29" spans="1:16">
      <c r="A29" s="13"/>
      <c r="B29" s="45">
        <v>552</v>
      </c>
      <c r="C29" s="21" t="s">
        <v>106</v>
      </c>
      <c r="D29" s="46">
        <v>55949</v>
      </c>
      <c r="E29" s="46">
        <v>332204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388153</v>
      </c>
      <c r="O29" s="47">
        <f t="shared" si="1"/>
        <v>2.0127927899897844</v>
      </c>
      <c r="P29" s="9"/>
    </row>
    <row r="30" spans="1:16">
      <c r="A30" s="13"/>
      <c r="B30" s="45">
        <v>553</v>
      </c>
      <c r="C30" s="21" t="s">
        <v>44</v>
      </c>
      <c r="D30" s="46">
        <v>41155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41155</v>
      </c>
      <c r="O30" s="47">
        <f t="shared" si="1"/>
        <v>0.21341194650570672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1417138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229120</v>
      </c>
      <c r="N31" s="46">
        <f t="shared" si="7"/>
        <v>1646258</v>
      </c>
      <c r="O31" s="47">
        <f t="shared" si="1"/>
        <v>8.5367786230249472</v>
      </c>
      <c r="P31" s="9"/>
    </row>
    <row r="32" spans="1:16">
      <c r="A32" s="13"/>
      <c r="B32" s="45">
        <v>559</v>
      </c>
      <c r="C32" s="21" t="s">
        <v>46</v>
      </c>
      <c r="D32" s="46">
        <v>42777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42777</v>
      </c>
      <c r="O32" s="47">
        <f t="shared" si="1"/>
        <v>0.22182293368180334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SUM(D34:D35)</f>
        <v>5128214</v>
      </c>
      <c r="E33" s="31">
        <f t="shared" si="9"/>
        <v>350620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5478834</v>
      </c>
      <c r="O33" s="43">
        <f t="shared" si="1"/>
        <v>28.410852351394659</v>
      </c>
      <c r="P33" s="10"/>
    </row>
    <row r="34" spans="1:16">
      <c r="A34" s="12"/>
      <c r="B34" s="44">
        <v>562</v>
      </c>
      <c r="C34" s="20" t="s">
        <v>49</v>
      </c>
      <c r="D34" s="46">
        <v>3263643</v>
      </c>
      <c r="E34" s="46">
        <v>210000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3473643</v>
      </c>
      <c r="O34" s="47">
        <f t="shared" si="1"/>
        <v>18.012803161120704</v>
      </c>
      <c r="P34" s="9"/>
    </row>
    <row r="35" spans="1:16">
      <c r="A35" s="12"/>
      <c r="B35" s="44">
        <v>569</v>
      </c>
      <c r="C35" s="20" t="s">
        <v>51</v>
      </c>
      <c r="D35" s="46">
        <v>1864571</v>
      </c>
      <c r="E35" s="46">
        <v>140620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2005191</v>
      </c>
      <c r="O35" s="47">
        <f t="shared" si="1"/>
        <v>10.398049190273953</v>
      </c>
      <c r="P35" s="9"/>
    </row>
    <row r="36" spans="1:16" ht="15.75">
      <c r="A36" s="28" t="s">
        <v>52</v>
      </c>
      <c r="B36" s="29"/>
      <c r="C36" s="30"/>
      <c r="D36" s="31">
        <f t="shared" ref="D36:M36" si="11">SUM(D37:D40)</f>
        <v>4423999</v>
      </c>
      <c r="E36" s="31">
        <f t="shared" si="11"/>
        <v>2270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4426269</v>
      </c>
      <c r="O36" s="43">
        <f t="shared" si="1"/>
        <v>22.952707643004931</v>
      </c>
      <c r="P36" s="9"/>
    </row>
    <row r="37" spans="1:16">
      <c r="A37" s="12"/>
      <c r="B37" s="44">
        <v>571</v>
      </c>
      <c r="C37" s="20" t="s">
        <v>53</v>
      </c>
      <c r="D37" s="46">
        <v>2451896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2451896</v>
      </c>
      <c r="O37" s="47">
        <f t="shared" si="1"/>
        <v>12.714467209076814</v>
      </c>
      <c r="P37" s="9"/>
    </row>
    <row r="38" spans="1:16">
      <c r="A38" s="12"/>
      <c r="B38" s="44">
        <v>572</v>
      </c>
      <c r="C38" s="20" t="s">
        <v>54</v>
      </c>
      <c r="D38" s="46">
        <v>1971746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1971746</v>
      </c>
      <c r="O38" s="47">
        <f t="shared" si="1"/>
        <v>10.224617953464735</v>
      </c>
      <c r="P38" s="9"/>
    </row>
    <row r="39" spans="1:16">
      <c r="A39" s="12"/>
      <c r="B39" s="44">
        <v>573</v>
      </c>
      <c r="C39" s="20" t="s">
        <v>55</v>
      </c>
      <c r="D39" s="46">
        <v>0</v>
      </c>
      <c r="E39" s="46">
        <v>2270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2270</v>
      </c>
      <c r="O39" s="47">
        <f t="shared" si="1"/>
        <v>1.1771233594167275E-2</v>
      </c>
      <c r="P39" s="9"/>
    </row>
    <row r="40" spans="1:16">
      <c r="A40" s="12"/>
      <c r="B40" s="44">
        <v>579</v>
      </c>
      <c r="C40" s="20" t="s">
        <v>111</v>
      </c>
      <c r="D40" s="46">
        <v>357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357</v>
      </c>
      <c r="O40" s="47">
        <f t="shared" si="1"/>
        <v>1.8512468692148535E-3</v>
      </c>
      <c r="P40" s="9"/>
    </row>
    <row r="41" spans="1:16" ht="15.75">
      <c r="A41" s="28" t="s">
        <v>78</v>
      </c>
      <c r="B41" s="29"/>
      <c r="C41" s="30"/>
      <c r="D41" s="31">
        <f t="shared" ref="D41:M41" si="12">SUM(D42:D42)</f>
        <v>771748</v>
      </c>
      <c r="E41" s="31">
        <f t="shared" si="12"/>
        <v>15982566</v>
      </c>
      <c r="F41" s="31">
        <f t="shared" si="12"/>
        <v>2304199</v>
      </c>
      <c r="G41" s="31">
        <f t="shared" si="12"/>
        <v>9851468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ref="N41:N51" si="13">SUM(D41:M41)</f>
        <v>28909981</v>
      </c>
      <c r="O41" s="43">
        <f t="shared" si="1"/>
        <v>149.9145989224395</v>
      </c>
      <c r="P41" s="9"/>
    </row>
    <row r="42" spans="1:16">
      <c r="A42" s="12"/>
      <c r="B42" s="44">
        <v>581</v>
      </c>
      <c r="C42" s="20" t="s">
        <v>57</v>
      </c>
      <c r="D42" s="46">
        <v>771748</v>
      </c>
      <c r="E42" s="46">
        <v>15982566</v>
      </c>
      <c r="F42" s="46">
        <v>2304199</v>
      </c>
      <c r="G42" s="46">
        <v>9851468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28909981</v>
      </c>
      <c r="O42" s="47">
        <f t="shared" si="1"/>
        <v>149.9145989224395</v>
      </c>
      <c r="P42" s="9"/>
    </row>
    <row r="43" spans="1:16" ht="15.75">
      <c r="A43" s="28" t="s">
        <v>59</v>
      </c>
      <c r="B43" s="29"/>
      <c r="C43" s="30"/>
      <c r="D43" s="31">
        <f t="shared" ref="D43:M43" si="14">SUM(D44:D50)</f>
        <v>1033032</v>
      </c>
      <c r="E43" s="31">
        <f t="shared" si="14"/>
        <v>4251138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3"/>
        <v>5284170</v>
      </c>
      <c r="O43" s="43">
        <f t="shared" si="1"/>
        <v>27.401409436692024</v>
      </c>
      <c r="P43" s="9"/>
    </row>
    <row r="44" spans="1:16">
      <c r="A44" s="12"/>
      <c r="B44" s="44">
        <v>601</v>
      </c>
      <c r="C44" s="20" t="s">
        <v>60</v>
      </c>
      <c r="D44" s="46">
        <v>0</v>
      </c>
      <c r="E44" s="46">
        <v>196737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196737</v>
      </c>
      <c r="O44" s="47">
        <f t="shared" si="1"/>
        <v>1.0201925919011838</v>
      </c>
      <c r="P44" s="9"/>
    </row>
    <row r="45" spans="1:16">
      <c r="A45" s="12"/>
      <c r="B45" s="44">
        <v>602</v>
      </c>
      <c r="C45" s="20" t="s">
        <v>61</v>
      </c>
      <c r="D45" s="46">
        <v>1173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1173</v>
      </c>
      <c r="O45" s="47">
        <f t="shared" si="1"/>
        <v>6.0826682845630904E-3</v>
      </c>
      <c r="P45" s="9"/>
    </row>
    <row r="46" spans="1:16">
      <c r="A46" s="12"/>
      <c r="B46" s="44">
        <v>604</v>
      </c>
      <c r="C46" s="20" t="s">
        <v>63</v>
      </c>
      <c r="D46" s="46">
        <v>1029557</v>
      </c>
      <c r="E46" s="46">
        <v>2973488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4003045</v>
      </c>
      <c r="O46" s="47">
        <f t="shared" si="1"/>
        <v>20.758051886767994</v>
      </c>
      <c r="P46" s="9"/>
    </row>
    <row r="47" spans="1:16">
      <c r="A47" s="12"/>
      <c r="B47" s="44">
        <v>611</v>
      </c>
      <c r="C47" s="20" t="s">
        <v>66</v>
      </c>
      <c r="D47" s="46">
        <v>2302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2302</v>
      </c>
      <c r="O47" s="47">
        <f t="shared" si="1"/>
        <v>1.1937171688886814E-2</v>
      </c>
      <c r="P47" s="9"/>
    </row>
    <row r="48" spans="1:16">
      <c r="A48" s="12"/>
      <c r="B48" s="44">
        <v>689</v>
      </c>
      <c r="C48" s="20" t="s">
        <v>124</v>
      </c>
      <c r="D48" s="46">
        <v>0</v>
      </c>
      <c r="E48" s="46">
        <v>3364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3364</v>
      </c>
      <c r="O48" s="47">
        <f t="shared" si="1"/>
        <v>1.7444242207391505E-2</v>
      </c>
      <c r="P48" s="9"/>
    </row>
    <row r="49" spans="1:119">
      <c r="A49" s="12"/>
      <c r="B49" s="44">
        <v>713</v>
      </c>
      <c r="C49" s="20" t="s">
        <v>125</v>
      </c>
      <c r="D49" s="46">
        <v>0</v>
      </c>
      <c r="E49" s="46">
        <v>867578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867578</v>
      </c>
      <c r="O49" s="47">
        <f t="shared" si="1"/>
        <v>4.498882510643373</v>
      </c>
      <c r="P49" s="9"/>
    </row>
    <row r="50" spans="1:119" ht="15.75" thickBot="1">
      <c r="A50" s="12"/>
      <c r="B50" s="44">
        <v>719</v>
      </c>
      <c r="C50" s="20" t="s">
        <v>126</v>
      </c>
      <c r="D50" s="46">
        <v>0</v>
      </c>
      <c r="E50" s="46">
        <v>209971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209971</v>
      </c>
      <c r="O50" s="47">
        <f t="shared" si="1"/>
        <v>1.0888183651986332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5">SUM(D5,D13,D21,D24,D28,D33,D36,D41,D43)</f>
        <v>88894675</v>
      </c>
      <c r="E51" s="15">
        <f t="shared" si="15"/>
        <v>40771860</v>
      </c>
      <c r="F51" s="15">
        <f t="shared" si="15"/>
        <v>12155554</v>
      </c>
      <c r="G51" s="15">
        <f t="shared" si="15"/>
        <v>26783784</v>
      </c>
      <c r="H51" s="15">
        <f t="shared" si="15"/>
        <v>0</v>
      </c>
      <c r="I51" s="15">
        <f t="shared" si="15"/>
        <v>18379879</v>
      </c>
      <c r="J51" s="15">
        <f t="shared" si="15"/>
        <v>12931644</v>
      </c>
      <c r="K51" s="15">
        <f t="shared" si="15"/>
        <v>0</v>
      </c>
      <c r="L51" s="15">
        <f t="shared" si="15"/>
        <v>0</v>
      </c>
      <c r="M51" s="15">
        <f t="shared" si="15"/>
        <v>229120</v>
      </c>
      <c r="N51" s="15">
        <f t="shared" si="13"/>
        <v>200146516</v>
      </c>
      <c r="O51" s="37">
        <f t="shared" si="1"/>
        <v>1037.872860306052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8" t="s">
        <v>127</v>
      </c>
      <c r="M53" s="48"/>
      <c r="N53" s="48"/>
      <c r="O53" s="41">
        <v>192843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95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21937620</v>
      </c>
      <c r="E5" s="26">
        <f t="shared" si="0"/>
        <v>922070</v>
      </c>
      <c r="F5" s="26">
        <f t="shared" si="0"/>
        <v>9851955</v>
      </c>
      <c r="G5" s="26">
        <f t="shared" si="0"/>
        <v>22782754</v>
      </c>
      <c r="H5" s="26">
        <f t="shared" si="0"/>
        <v>0</v>
      </c>
      <c r="I5" s="26">
        <f t="shared" si="0"/>
        <v>0</v>
      </c>
      <c r="J5" s="26">
        <f t="shared" si="0"/>
        <v>12213650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67708049</v>
      </c>
      <c r="O5" s="32">
        <f t="shared" ref="O5:O36" si="1">(N5/O$68)</f>
        <v>352.51573116191406</v>
      </c>
      <c r="P5" s="6"/>
    </row>
    <row r="6" spans="1:133">
      <c r="A6" s="12"/>
      <c r="B6" s="44">
        <v>511</v>
      </c>
      <c r="C6" s="20" t="s">
        <v>20</v>
      </c>
      <c r="D6" s="46">
        <v>558217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558217</v>
      </c>
      <c r="O6" s="47">
        <f t="shared" si="1"/>
        <v>2.9063054807857509</v>
      </c>
      <c r="P6" s="9"/>
    </row>
    <row r="7" spans="1:133">
      <c r="A7" s="12"/>
      <c r="B7" s="44">
        <v>512</v>
      </c>
      <c r="C7" s="20" t="s">
        <v>21</v>
      </c>
      <c r="D7" s="46">
        <v>315214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315214</v>
      </c>
      <c r="O7" s="47">
        <f t="shared" si="1"/>
        <v>1.6411327061347105</v>
      </c>
      <c r="P7" s="9"/>
    </row>
    <row r="8" spans="1:133">
      <c r="A8" s="12"/>
      <c r="B8" s="44">
        <v>513</v>
      </c>
      <c r="C8" s="20" t="s">
        <v>22</v>
      </c>
      <c r="D8" s="46">
        <v>11247156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11247156</v>
      </c>
      <c r="O8" s="47">
        <f t="shared" si="1"/>
        <v>58.557283504537388</v>
      </c>
      <c r="P8" s="9"/>
    </row>
    <row r="9" spans="1:133">
      <c r="A9" s="12"/>
      <c r="B9" s="44">
        <v>514</v>
      </c>
      <c r="C9" s="20" t="s">
        <v>23</v>
      </c>
      <c r="D9" s="46">
        <v>549885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549885</v>
      </c>
      <c r="O9" s="47">
        <f t="shared" si="1"/>
        <v>2.8629256889379446</v>
      </c>
      <c r="P9" s="9"/>
    </row>
    <row r="10" spans="1:133">
      <c r="A10" s="12"/>
      <c r="B10" s="44">
        <v>515</v>
      </c>
      <c r="C10" s="20" t="s">
        <v>24</v>
      </c>
      <c r="D10" s="46">
        <v>230776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230776</v>
      </c>
      <c r="O10" s="47">
        <f t="shared" si="1"/>
        <v>1.2015140234600747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9851955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9851955</v>
      </c>
      <c r="O11" s="47">
        <f t="shared" si="1"/>
        <v>51.293297790921066</v>
      </c>
      <c r="P11" s="9"/>
    </row>
    <row r="12" spans="1:133">
      <c r="A12" s="12"/>
      <c r="B12" s="44">
        <v>519</v>
      </c>
      <c r="C12" s="20" t="s">
        <v>27</v>
      </c>
      <c r="D12" s="46">
        <v>9036372</v>
      </c>
      <c r="E12" s="46">
        <v>922070</v>
      </c>
      <c r="F12" s="46">
        <v>0</v>
      </c>
      <c r="G12" s="46">
        <v>22782754</v>
      </c>
      <c r="H12" s="46">
        <v>0</v>
      </c>
      <c r="I12" s="46">
        <v>0</v>
      </c>
      <c r="J12" s="46">
        <v>12213650</v>
      </c>
      <c r="K12" s="46">
        <v>0</v>
      </c>
      <c r="L12" s="46">
        <v>0</v>
      </c>
      <c r="M12" s="46">
        <v>0</v>
      </c>
      <c r="N12" s="46">
        <f t="shared" si="2"/>
        <v>44954846</v>
      </c>
      <c r="O12" s="47">
        <f t="shared" si="1"/>
        <v>234.05327196713716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52580926</v>
      </c>
      <c r="E13" s="31">
        <f t="shared" si="3"/>
        <v>7817165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60398091</v>
      </c>
      <c r="O13" s="43">
        <f t="shared" si="1"/>
        <v>314.45710700730461</v>
      </c>
      <c r="P13" s="10"/>
    </row>
    <row r="14" spans="1:133">
      <c r="A14" s="12"/>
      <c r="B14" s="44">
        <v>521</v>
      </c>
      <c r="C14" s="20" t="s">
        <v>29</v>
      </c>
      <c r="D14" s="46">
        <v>30694048</v>
      </c>
      <c r="E14" s="46">
        <v>1778965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32473013</v>
      </c>
      <c r="O14" s="47">
        <f t="shared" si="1"/>
        <v>169.06775619432398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3565876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3565876</v>
      </c>
      <c r="O15" s="47">
        <f t="shared" si="1"/>
        <v>18.565405501090744</v>
      </c>
      <c r="P15" s="9"/>
    </row>
    <row r="16" spans="1:133">
      <c r="A16" s="12"/>
      <c r="B16" s="44">
        <v>523</v>
      </c>
      <c r="C16" s="20" t="s">
        <v>31</v>
      </c>
      <c r="D16" s="46">
        <v>9173292</v>
      </c>
      <c r="E16" s="46">
        <v>232434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9405726</v>
      </c>
      <c r="O16" s="47">
        <f t="shared" si="1"/>
        <v>48.970047534505468</v>
      </c>
      <c r="P16" s="9"/>
    </row>
    <row r="17" spans="1:16">
      <c r="A17" s="12"/>
      <c r="B17" s="44">
        <v>524</v>
      </c>
      <c r="C17" s="20" t="s">
        <v>98</v>
      </c>
      <c r="D17" s="46">
        <v>0</v>
      </c>
      <c r="E17" s="46">
        <v>1406654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1406654</v>
      </c>
      <c r="O17" s="47">
        <f t="shared" si="1"/>
        <v>7.3236147049788878</v>
      </c>
      <c r="P17" s="9"/>
    </row>
    <row r="18" spans="1:16">
      <c r="A18" s="12"/>
      <c r="B18" s="44">
        <v>525</v>
      </c>
      <c r="C18" s="20" t="s">
        <v>84</v>
      </c>
      <c r="D18" s="46">
        <v>475818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475818</v>
      </c>
      <c r="O18" s="47">
        <f t="shared" si="1"/>
        <v>2.4773026641189975</v>
      </c>
      <c r="P18" s="9"/>
    </row>
    <row r="19" spans="1:16">
      <c r="A19" s="12"/>
      <c r="B19" s="44">
        <v>526</v>
      </c>
      <c r="C19" s="20" t="s">
        <v>32</v>
      </c>
      <c r="D19" s="46">
        <v>10488453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10488453</v>
      </c>
      <c r="O19" s="47">
        <f t="shared" si="1"/>
        <v>54.607166100035926</v>
      </c>
      <c r="P19" s="9"/>
    </row>
    <row r="20" spans="1:16">
      <c r="A20" s="12"/>
      <c r="B20" s="44">
        <v>527</v>
      </c>
      <c r="C20" s="20" t="s">
        <v>33</v>
      </c>
      <c r="D20" s="46">
        <v>389423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389423</v>
      </c>
      <c r="O20" s="47">
        <f t="shared" si="1"/>
        <v>2.0274950408963353</v>
      </c>
      <c r="P20" s="9"/>
    </row>
    <row r="21" spans="1:16">
      <c r="A21" s="12"/>
      <c r="B21" s="44">
        <v>529</v>
      </c>
      <c r="C21" s="20" t="s">
        <v>34</v>
      </c>
      <c r="D21" s="46">
        <v>1359892</v>
      </c>
      <c r="E21" s="46">
        <v>833236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2193128</v>
      </c>
      <c r="O21" s="47">
        <f t="shared" si="1"/>
        <v>11.41831926735426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SUM(D23:D24)</f>
        <v>411064</v>
      </c>
      <c r="E22" s="31">
        <f t="shared" si="5"/>
        <v>623490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18027522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19062076</v>
      </c>
      <c r="O22" s="43">
        <f t="shared" si="1"/>
        <v>99.244945879388354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18027522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18027522</v>
      </c>
      <c r="O23" s="47">
        <f t="shared" si="1"/>
        <v>93.858635608707203</v>
      </c>
      <c r="P23" s="9"/>
    </row>
    <row r="24" spans="1:16">
      <c r="A24" s="12"/>
      <c r="B24" s="44">
        <v>539</v>
      </c>
      <c r="C24" s="20" t="s">
        <v>93</v>
      </c>
      <c r="D24" s="46">
        <v>411064</v>
      </c>
      <c r="E24" s="46">
        <v>623490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1034554</v>
      </c>
      <c r="O24" s="47">
        <f t="shared" si="1"/>
        <v>5.3863102706811548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3083046</v>
      </c>
      <c r="E25" s="31">
        <f t="shared" si="6"/>
        <v>8290588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11373634</v>
      </c>
      <c r="O25" s="43">
        <f t="shared" si="1"/>
        <v>59.215779581508919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8025225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8025225</v>
      </c>
      <c r="O26" s="47">
        <f t="shared" si="1"/>
        <v>41.78259601918041</v>
      </c>
      <c r="P26" s="9"/>
    </row>
    <row r="27" spans="1:16">
      <c r="A27" s="12"/>
      <c r="B27" s="44">
        <v>544</v>
      </c>
      <c r="C27" s="20" t="s">
        <v>40</v>
      </c>
      <c r="D27" s="46">
        <v>31673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31673</v>
      </c>
      <c r="O27" s="47">
        <f t="shared" si="1"/>
        <v>0.16490256207339993</v>
      </c>
      <c r="P27" s="9"/>
    </row>
    <row r="28" spans="1:16">
      <c r="A28" s="12"/>
      <c r="B28" s="44">
        <v>549</v>
      </c>
      <c r="C28" s="20" t="s">
        <v>86</v>
      </c>
      <c r="D28" s="46">
        <v>3051373</v>
      </c>
      <c r="E28" s="46">
        <v>265363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3316736</v>
      </c>
      <c r="O28" s="47">
        <f t="shared" si="1"/>
        <v>17.268281000255115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207561</v>
      </c>
      <c r="E29" s="31">
        <f t="shared" si="8"/>
        <v>1746870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1954431</v>
      </c>
      <c r="O29" s="43">
        <f t="shared" si="1"/>
        <v>10.175565285753706</v>
      </c>
      <c r="P29" s="10"/>
    </row>
    <row r="30" spans="1:16">
      <c r="A30" s="13"/>
      <c r="B30" s="45">
        <v>552</v>
      </c>
      <c r="C30" s="21" t="s">
        <v>106</v>
      </c>
      <c r="D30" s="46">
        <v>103345</v>
      </c>
      <c r="E30" s="46">
        <v>341241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444586</v>
      </c>
      <c r="O30" s="47">
        <f t="shared" si="1"/>
        <v>2.3146961279943352</v>
      </c>
      <c r="P30" s="9"/>
    </row>
    <row r="31" spans="1:16">
      <c r="A31" s="13"/>
      <c r="B31" s="45">
        <v>553</v>
      </c>
      <c r="C31" s="21" t="s">
        <v>44</v>
      </c>
      <c r="D31" s="46">
        <v>49877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49877</v>
      </c>
      <c r="O31" s="47">
        <f t="shared" si="1"/>
        <v>0.25968001416142988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1405629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1405629</v>
      </c>
      <c r="O32" s="47">
        <f t="shared" si="1"/>
        <v>7.3182781367306884</v>
      </c>
      <c r="P32" s="9"/>
    </row>
    <row r="33" spans="1:16">
      <c r="A33" s="13"/>
      <c r="B33" s="45">
        <v>559</v>
      </c>
      <c r="C33" s="21" t="s">
        <v>46</v>
      </c>
      <c r="D33" s="46">
        <v>54339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54339</v>
      </c>
      <c r="O33" s="47">
        <f t="shared" si="1"/>
        <v>0.28291100686725223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SUM(D35:D36)</f>
        <v>3485823</v>
      </c>
      <c r="E34" s="31">
        <f t="shared" si="9"/>
        <v>350619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3836442</v>
      </c>
      <c r="O34" s="43">
        <f t="shared" si="1"/>
        <v>19.974082500741915</v>
      </c>
      <c r="P34" s="10"/>
    </row>
    <row r="35" spans="1:16">
      <c r="A35" s="12"/>
      <c r="B35" s="44">
        <v>562</v>
      </c>
      <c r="C35" s="20" t="s">
        <v>49</v>
      </c>
      <c r="D35" s="46">
        <v>1979980</v>
      </c>
      <c r="E35" s="46">
        <v>210000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2189980</v>
      </c>
      <c r="O35" s="47">
        <f t="shared" si="1"/>
        <v>11.401929494822227</v>
      </c>
      <c r="P35" s="9"/>
    </row>
    <row r="36" spans="1:16">
      <c r="A36" s="12"/>
      <c r="B36" s="44">
        <v>569</v>
      </c>
      <c r="C36" s="20" t="s">
        <v>51</v>
      </c>
      <c r="D36" s="46">
        <v>1505843</v>
      </c>
      <c r="E36" s="46">
        <v>140619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1646462</v>
      </c>
      <c r="O36" s="47">
        <f t="shared" si="1"/>
        <v>8.5721530059196862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SUM(D38:D41)</f>
        <v>4578239</v>
      </c>
      <c r="E37" s="31">
        <f t="shared" si="11"/>
        <v>2439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4580678</v>
      </c>
      <c r="O37" s="43">
        <f t="shared" ref="O37:O66" si="12">(N37/O$68)</f>
        <v>23.848878800027073</v>
      </c>
      <c r="P37" s="9"/>
    </row>
    <row r="38" spans="1:16">
      <c r="A38" s="12"/>
      <c r="B38" s="44">
        <v>571</v>
      </c>
      <c r="C38" s="20" t="s">
        <v>53</v>
      </c>
      <c r="D38" s="46">
        <v>2910342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2910342</v>
      </c>
      <c r="O38" s="47">
        <f t="shared" si="12"/>
        <v>15.152428008392731</v>
      </c>
      <c r="P38" s="9"/>
    </row>
    <row r="39" spans="1:16">
      <c r="A39" s="12"/>
      <c r="B39" s="44">
        <v>572</v>
      </c>
      <c r="C39" s="20" t="s">
        <v>54</v>
      </c>
      <c r="D39" s="46">
        <v>1652897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1652897</v>
      </c>
      <c r="O39" s="47">
        <f t="shared" si="12"/>
        <v>8.6056562417022864</v>
      </c>
      <c r="P39" s="9"/>
    </row>
    <row r="40" spans="1:16">
      <c r="A40" s="12"/>
      <c r="B40" s="44">
        <v>573</v>
      </c>
      <c r="C40" s="20" t="s">
        <v>55</v>
      </c>
      <c r="D40" s="46">
        <v>0</v>
      </c>
      <c r="E40" s="46">
        <v>2439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2439</v>
      </c>
      <c r="O40" s="47">
        <f t="shared" si="12"/>
        <v>1.2698429226692213E-2</v>
      </c>
      <c r="P40" s="9"/>
    </row>
    <row r="41" spans="1:16">
      <c r="A41" s="12"/>
      <c r="B41" s="44">
        <v>579</v>
      </c>
      <c r="C41" s="20" t="s">
        <v>111</v>
      </c>
      <c r="D41" s="46">
        <v>15000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15000</v>
      </c>
      <c r="O41" s="47">
        <f t="shared" si="12"/>
        <v>7.8096120705364161E-2</v>
      </c>
      <c r="P41" s="9"/>
    </row>
    <row r="42" spans="1:16" ht="15.75">
      <c r="A42" s="28" t="s">
        <v>78</v>
      </c>
      <c r="B42" s="29"/>
      <c r="C42" s="30"/>
      <c r="D42" s="31">
        <f t="shared" ref="D42:M42" si="13">SUM(D43:D43)</f>
        <v>516661</v>
      </c>
      <c r="E42" s="31">
        <f t="shared" si="13"/>
        <v>16886944</v>
      </c>
      <c r="F42" s="31">
        <f t="shared" si="13"/>
        <v>1800000</v>
      </c>
      <c r="G42" s="31">
        <f t="shared" si="13"/>
        <v>9851955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29055560</v>
      </c>
      <c r="O42" s="43">
        <f t="shared" si="12"/>
        <v>151.27510139479671</v>
      </c>
      <c r="P42" s="9"/>
    </row>
    <row r="43" spans="1:16">
      <c r="A43" s="12"/>
      <c r="B43" s="44">
        <v>581</v>
      </c>
      <c r="C43" s="20" t="s">
        <v>57</v>
      </c>
      <c r="D43" s="46">
        <v>516661</v>
      </c>
      <c r="E43" s="46">
        <v>16886944</v>
      </c>
      <c r="F43" s="46">
        <v>1800000</v>
      </c>
      <c r="G43" s="46">
        <v>9851955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29055560</v>
      </c>
      <c r="O43" s="47">
        <f t="shared" si="12"/>
        <v>151.27510139479671</v>
      </c>
      <c r="P43" s="9"/>
    </row>
    <row r="44" spans="1:16" ht="15.75">
      <c r="A44" s="28" t="s">
        <v>59</v>
      </c>
      <c r="B44" s="29"/>
      <c r="C44" s="30"/>
      <c r="D44" s="31">
        <f t="shared" ref="D44:M44" si="14">SUM(D45:D65)</f>
        <v>954332</v>
      </c>
      <c r="E44" s="31">
        <f t="shared" si="14"/>
        <v>3688955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4643287</v>
      </c>
      <c r="O44" s="43">
        <f t="shared" si="12"/>
        <v>24.174846801443216</v>
      </c>
      <c r="P44" s="9"/>
    </row>
    <row r="45" spans="1:16">
      <c r="A45" s="12"/>
      <c r="B45" s="44">
        <v>601</v>
      </c>
      <c r="C45" s="20" t="s">
        <v>60</v>
      </c>
      <c r="D45" s="46">
        <v>0</v>
      </c>
      <c r="E45" s="46">
        <v>78751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5">SUM(D45:M45)</f>
        <v>78751</v>
      </c>
      <c r="O45" s="47">
        <f t="shared" si="12"/>
        <v>0.41000984011120889</v>
      </c>
      <c r="P45" s="9"/>
    </row>
    <row r="46" spans="1:16">
      <c r="A46" s="12"/>
      <c r="B46" s="44">
        <v>602</v>
      </c>
      <c r="C46" s="20" t="s">
        <v>61</v>
      </c>
      <c r="D46" s="46">
        <v>0</v>
      </c>
      <c r="E46" s="46">
        <v>35690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35690</v>
      </c>
      <c r="O46" s="47">
        <f t="shared" si="12"/>
        <v>0.18581670319829646</v>
      </c>
      <c r="P46" s="9"/>
    </row>
    <row r="47" spans="1:16">
      <c r="A47" s="12"/>
      <c r="B47" s="44">
        <v>603</v>
      </c>
      <c r="C47" s="20" t="s">
        <v>62</v>
      </c>
      <c r="D47" s="46">
        <v>0</v>
      </c>
      <c r="E47" s="46">
        <v>26035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26035</v>
      </c>
      <c r="O47" s="47">
        <f t="shared" si="12"/>
        <v>0.13554883350427707</v>
      </c>
      <c r="P47" s="9"/>
    </row>
    <row r="48" spans="1:16">
      <c r="A48" s="12"/>
      <c r="B48" s="44">
        <v>604</v>
      </c>
      <c r="C48" s="20" t="s">
        <v>63</v>
      </c>
      <c r="D48" s="46">
        <v>46135</v>
      </c>
      <c r="E48" s="46">
        <v>220864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266999</v>
      </c>
      <c r="O48" s="47">
        <f t="shared" si="12"/>
        <v>1.390105742147435</v>
      </c>
      <c r="P48" s="9"/>
    </row>
    <row r="49" spans="1:16">
      <c r="A49" s="12"/>
      <c r="B49" s="44">
        <v>605</v>
      </c>
      <c r="C49" s="20" t="s">
        <v>64</v>
      </c>
      <c r="D49" s="46">
        <v>0</v>
      </c>
      <c r="E49" s="46">
        <v>15244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15244</v>
      </c>
      <c r="O49" s="47">
        <f t="shared" si="12"/>
        <v>7.9366484268838092E-2</v>
      </c>
      <c r="P49" s="9"/>
    </row>
    <row r="50" spans="1:16">
      <c r="A50" s="12"/>
      <c r="B50" s="44">
        <v>608</v>
      </c>
      <c r="C50" s="20" t="s">
        <v>65</v>
      </c>
      <c r="D50" s="46">
        <v>0</v>
      </c>
      <c r="E50" s="46">
        <v>45676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45676</v>
      </c>
      <c r="O50" s="47">
        <f t="shared" si="12"/>
        <v>0.23780789395588089</v>
      </c>
      <c r="P50" s="9"/>
    </row>
    <row r="51" spans="1:16">
      <c r="A51" s="12"/>
      <c r="B51" s="44">
        <v>611</v>
      </c>
      <c r="C51" s="20" t="s">
        <v>66</v>
      </c>
      <c r="D51" s="46">
        <v>0</v>
      </c>
      <c r="E51" s="46">
        <v>264663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1" si="16">SUM(D51:M51)</f>
        <v>264663</v>
      </c>
      <c r="O51" s="47">
        <f t="shared" si="12"/>
        <v>1.3779435729495864</v>
      </c>
      <c r="P51" s="9"/>
    </row>
    <row r="52" spans="1:16">
      <c r="A52" s="12"/>
      <c r="B52" s="44">
        <v>622</v>
      </c>
      <c r="C52" s="20" t="s">
        <v>67</v>
      </c>
      <c r="D52" s="46">
        <v>0</v>
      </c>
      <c r="E52" s="46">
        <v>169424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169424</v>
      </c>
      <c r="O52" s="47">
        <f t="shared" si="12"/>
        <v>0.88209047695904119</v>
      </c>
      <c r="P52" s="9"/>
    </row>
    <row r="53" spans="1:16">
      <c r="A53" s="12"/>
      <c r="B53" s="44">
        <v>634</v>
      </c>
      <c r="C53" s="20" t="s">
        <v>68</v>
      </c>
      <c r="D53" s="46">
        <v>0</v>
      </c>
      <c r="E53" s="46">
        <v>403878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403878</v>
      </c>
      <c r="O53" s="47">
        <f t="shared" si="12"/>
        <v>2.1027536692160713</v>
      </c>
      <c r="P53" s="9"/>
    </row>
    <row r="54" spans="1:16">
      <c r="A54" s="12"/>
      <c r="B54" s="44">
        <v>651</v>
      </c>
      <c r="C54" s="20" t="s">
        <v>69</v>
      </c>
      <c r="D54" s="46">
        <v>0</v>
      </c>
      <c r="E54" s="46">
        <v>181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181</v>
      </c>
      <c r="O54" s="47">
        <f t="shared" si="12"/>
        <v>9.4235985651139418E-4</v>
      </c>
      <c r="P54" s="9"/>
    </row>
    <row r="55" spans="1:16">
      <c r="A55" s="12"/>
      <c r="B55" s="44">
        <v>654</v>
      </c>
      <c r="C55" s="20" t="s">
        <v>70</v>
      </c>
      <c r="D55" s="46">
        <v>0</v>
      </c>
      <c r="E55" s="46">
        <v>696333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696333</v>
      </c>
      <c r="O55" s="47">
        <f t="shared" si="12"/>
        <v>3.6253937346085561</v>
      </c>
      <c r="P55" s="9"/>
    </row>
    <row r="56" spans="1:16">
      <c r="A56" s="12"/>
      <c r="B56" s="44">
        <v>674</v>
      </c>
      <c r="C56" s="20" t="s">
        <v>71</v>
      </c>
      <c r="D56" s="46">
        <v>0</v>
      </c>
      <c r="E56" s="46">
        <v>92093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92093</v>
      </c>
      <c r="O56" s="47">
        <f t="shared" si="12"/>
        <v>0.47947373627460677</v>
      </c>
      <c r="P56" s="9"/>
    </row>
    <row r="57" spans="1:16">
      <c r="A57" s="12"/>
      <c r="B57" s="44">
        <v>685</v>
      </c>
      <c r="C57" s="20" t="s">
        <v>72</v>
      </c>
      <c r="D57" s="46">
        <v>0</v>
      </c>
      <c r="E57" s="46">
        <v>18442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18442</v>
      </c>
      <c r="O57" s="47">
        <f t="shared" si="12"/>
        <v>9.6016577203221723E-2</v>
      </c>
      <c r="P57" s="9"/>
    </row>
    <row r="58" spans="1:16">
      <c r="A58" s="12"/>
      <c r="B58" s="44">
        <v>689</v>
      </c>
      <c r="C58" s="20" t="s">
        <v>73</v>
      </c>
      <c r="D58" s="46">
        <v>0</v>
      </c>
      <c r="E58" s="46">
        <v>4355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4355</v>
      </c>
      <c r="O58" s="47">
        <f t="shared" si="12"/>
        <v>2.2673907044790727E-2</v>
      </c>
      <c r="P58" s="9"/>
    </row>
    <row r="59" spans="1:16">
      <c r="A59" s="12"/>
      <c r="B59" s="44">
        <v>694</v>
      </c>
      <c r="C59" s="20" t="s">
        <v>74</v>
      </c>
      <c r="D59" s="46">
        <v>0</v>
      </c>
      <c r="E59" s="46">
        <v>45260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45260</v>
      </c>
      <c r="O59" s="47">
        <f t="shared" si="12"/>
        <v>0.23564202820831881</v>
      </c>
      <c r="P59" s="9"/>
    </row>
    <row r="60" spans="1:16">
      <c r="A60" s="12"/>
      <c r="B60" s="44">
        <v>711</v>
      </c>
      <c r="C60" s="20" t="s">
        <v>88</v>
      </c>
      <c r="D60" s="46">
        <v>908197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908197</v>
      </c>
      <c r="O60" s="47">
        <f t="shared" si="12"/>
        <v>4.7284441690833079</v>
      </c>
      <c r="P60" s="9"/>
    </row>
    <row r="61" spans="1:16">
      <c r="A61" s="12"/>
      <c r="B61" s="44">
        <v>713</v>
      </c>
      <c r="C61" s="20" t="s">
        <v>75</v>
      </c>
      <c r="D61" s="46">
        <v>0</v>
      </c>
      <c r="E61" s="46">
        <v>478369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478369</v>
      </c>
      <c r="O61" s="47">
        <f t="shared" si="12"/>
        <v>2.4905842110469565</v>
      </c>
      <c r="P61" s="9"/>
    </row>
    <row r="62" spans="1:16">
      <c r="A62" s="12"/>
      <c r="B62" s="44">
        <v>719</v>
      </c>
      <c r="C62" s="20" t="s">
        <v>89</v>
      </c>
      <c r="D62" s="46">
        <v>0</v>
      </c>
      <c r="E62" s="46">
        <v>7734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7734</v>
      </c>
      <c r="O62" s="47">
        <f t="shared" si="12"/>
        <v>4.0266359835685765E-2</v>
      </c>
      <c r="P62" s="9"/>
    </row>
    <row r="63" spans="1:16">
      <c r="A63" s="12"/>
      <c r="B63" s="44">
        <v>724</v>
      </c>
      <c r="C63" s="20" t="s">
        <v>77</v>
      </c>
      <c r="D63" s="46">
        <v>0</v>
      </c>
      <c r="E63" s="46">
        <v>406946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406946</v>
      </c>
      <c r="O63" s="47">
        <f t="shared" si="12"/>
        <v>2.1187269291043416</v>
      </c>
      <c r="P63" s="9"/>
    </row>
    <row r="64" spans="1:16">
      <c r="A64" s="12"/>
      <c r="B64" s="44">
        <v>744</v>
      </c>
      <c r="C64" s="20" t="s">
        <v>79</v>
      </c>
      <c r="D64" s="46">
        <v>0</v>
      </c>
      <c r="E64" s="46">
        <v>298338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298338</v>
      </c>
      <c r="O64" s="47">
        <f t="shared" si="12"/>
        <v>1.553269363933129</v>
      </c>
      <c r="P64" s="9"/>
    </row>
    <row r="65" spans="1:119" ht="15.75" thickBot="1">
      <c r="A65" s="12"/>
      <c r="B65" s="44">
        <v>764</v>
      </c>
      <c r="C65" s="20" t="s">
        <v>81</v>
      </c>
      <c r="D65" s="46">
        <v>0</v>
      </c>
      <c r="E65" s="46">
        <v>380679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380679</v>
      </c>
      <c r="O65" s="47">
        <f t="shared" si="12"/>
        <v>1.981970208933155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SUM(D5,D13,D22,D25,D29,D34,D37,D42,D44)</f>
        <v>87755272</v>
      </c>
      <c r="E66" s="15">
        <f t="shared" si="17"/>
        <v>40329140</v>
      </c>
      <c r="F66" s="15">
        <f t="shared" si="17"/>
        <v>11651955</v>
      </c>
      <c r="G66" s="15">
        <f t="shared" si="17"/>
        <v>32634709</v>
      </c>
      <c r="H66" s="15">
        <f t="shared" si="17"/>
        <v>0</v>
      </c>
      <c r="I66" s="15">
        <f t="shared" si="17"/>
        <v>18027522</v>
      </c>
      <c r="J66" s="15">
        <f t="shared" si="17"/>
        <v>12213650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202612248</v>
      </c>
      <c r="O66" s="37">
        <f t="shared" si="12"/>
        <v>1054.8820384128785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119</v>
      </c>
      <c r="M68" s="48"/>
      <c r="N68" s="48"/>
      <c r="O68" s="41">
        <v>192071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95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19594123</v>
      </c>
      <c r="E5" s="26">
        <f t="shared" si="0"/>
        <v>1370161</v>
      </c>
      <c r="F5" s="26">
        <f t="shared" si="0"/>
        <v>9858905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11977157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42800346</v>
      </c>
      <c r="O5" s="32">
        <f t="shared" ref="O5:O36" si="1">(N5/O$75)</f>
        <v>223.91793578629611</v>
      </c>
      <c r="P5" s="6"/>
    </row>
    <row r="6" spans="1:133">
      <c r="A6" s="12"/>
      <c r="B6" s="44">
        <v>511</v>
      </c>
      <c r="C6" s="20" t="s">
        <v>20</v>
      </c>
      <c r="D6" s="46">
        <v>543303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543303</v>
      </c>
      <c r="O6" s="47">
        <f t="shared" si="1"/>
        <v>2.8423902523241762</v>
      </c>
      <c r="P6" s="9"/>
    </row>
    <row r="7" spans="1:133">
      <c r="A7" s="12"/>
      <c r="B7" s="44">
        <v>512</v>
      </c>
      <c r="C7" s="20" t="s">
        <v>21</v>
      </c>
      <c r="D7" s="46">
        <v>397032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397032</v>
      </c>
      <c r="O7" s="47">
        <f t="shared" si="1"/>
        <v>2.0771464296364504</v>
      </c>
      <c r="P7" s="9"/>
    </row>
    <row r="8" spans="1:133">
      <c r="A8" s="12"/>
      <c r="B8" s="44">
        <v>513</v>
      </c>
      <c r="C8" s="20" t="s">
        <v>22</v>
      </c>
      <c r="D8" s="46">
        <v>12939625</v>
      </c>
      <c r="E8" s="46">
        <v>1901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12941526</v>
      </c>
      <c r="O8" s="47">
        <f t="shared" si="1"/>
        <v>67.705989756360424</v>
      </c>
      <c r="P8" s="9"/>
    </row>
    <row r="9" spans="1:133">
      <c r="A9" s="12"/>
      <c r="B9" s="44">
        <v>514</v>
      </c>
      <c r="C9" s="20" t="s">
        <v>23</v>
      </c>
      <c r="D9" s="46">
        <v>561254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561254</v>
      </c>
      <c r="O9" s="47">
        <f t="shared" si="1"/>
        <v>2.9363042329564775</v>
      </c>
      <c r="P9" s="9"/>
    </row>
    <row r="10" spans="1:133">
      <c r="A10" s="12"/>
      <c r="B10" s="44">
        <v>515</v>
      </c>
      <c r="C10" s="20" t="s">
        <v>24</v>
      </c>
      <c r="D10" s="46">
        <v>2687039</v>
      </c>
      <c r="E10" s="46">
        <v>1274657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3961696</v>
      </c>
      <c r="O10" s="47">
        <f t="shared" si="1"/>
        <v>20.726346243388459</v>
      </c>
      <c r="P10" s="9"/>
    </row>
    <row r="11" spans="1:133">
      <c r="A11" s="12"/>
      <c r="B11" s="44">
        <v>516</v>
      </c>
      <c r="C11" s="20" t="s">
        <v>25</v>
      </c>
      <c r="D11" s="46">
        <v>218052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218052</v>
      </c>
      <c r="O11" s="47">
        <f t="shared" si="1"/>
        <v>1.1407794164578353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9858905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9858905</v>
      </c>
      <c r="O12" s="47">
        <f t="shared" si="1"/>
        <v>51.578687160921405</v>
      </c>
      <c r="P12" s="9"/>
    </row>
    <row r="13" spans="1:133">
      <c r="A13" s="12"/>
      <c r="B13" s="44">
        <v>519</v>
      </c>
      <c r="C13" s="20" t="s">
        <v>27</v>
      </c>
      <c r="D13" s="46">
        <v>2247818</v>
      </c>
      <c r="E13" s="46">
        <v>93603</v>
      </c>
      <c r="F13" s="46">
        <v>0</v>
      </c>
      <c r="G13" s="46">
        <v>0</v>
      </c>
      <c r="H13" s="46">
        <v>0</v>
      </c>
      <c r="I13" s="46">
        <v>0</v>
      </c>
      <c r="J13" s="46">
        <v>11977157</v>
      </c>
      <c r="K13" s="46">
        <v>0</v>
      </c>
      <c r="L13" s="46">
        <v>0</v>
      </c>
      <c r="M13" s="46">
        <v>0</v>
      </c>
      <c r="N13" s="46">
        <f t="shared" si="2"/>
        <v>14318578</v>
      </c>
      <c r="O13" s="47">
        <f t="shared" si="1"/>
        <v>74.910292294250908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SUM(D15:D20)</f>
        <v>49559935</v>
      </c>
      <c r="E14" s="31">
        <f t="shared" si="3"/>
        <v>10531811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60091746</v>
      </c>
      <c r="O14" s="43">
        <f t="shared" si="1"/>
        <v>314.38109687511445</v>
      </c>
      <c r="P14" s="10"/>
    </row>
    <row r="15" spans="1:133">
      <c r="A15" s="12"/>
      <c r="B15" s="44">
        <v>521</v>
      </c>
      <c r="C15" s="20" t="s">
        <v>29</v>
      </c>
      <c r="D15" s="46">
        <v>37158730</v>
      </c>
      <c r="E15" s="46">
        <v>5546940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42705670</v>
      </c>
      <c r="O15" s="47">
        <f t="shared" si="1"/>
        <v>223.42262076037312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3360880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3360880</v>
      </c>
      <c r="O16" s="47">
        <f t="shared" si="1"/>
        <v>17.583066081415485</v>
      </c>
      <c r="P16" s="9"/>
    </row>
    <row r="17" spans="1:16">
      <c r="A17" s="12"/>
      <c r="B17" s="44">
        <v>523</v>
      </c>
      <c r="C17" s="20" t="s">
        <v>31</v>
      </c>
      <c r="D17" s="46">
        <v>0</v>
      </c>
      <c r="E17" s="46">
        <v>269612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269612</v>
      </c>
      <c r="O17" s="47">
        <f t="shared" si="1"/>
        <v>1.4105251042413272</v>
      </c>
      <c r="P17" s="9"/>
    </row>
    <row r="18" spans="1:16">
      <c r="A18" s="12"/>
      <c r="B18" s="44">
        <v>526</v>
      </c>
      <c r="C18" s="20" t="s">
        <v>32</v>
      </c>
      <c r="D18" s="46">
        <v>9643655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9643655</v>
      </c>
      <c r="O18" s="47">
        <f t="shared" si="1"/>
        <v>50.452566926332644</v>
      </c>
      <c r="P18" s="9"/>
    </row>
    <row r="19" spans="1:16">
      <c r="A19" s="12"/>
      <c r="B19" s="44">
        <v>527</v>
      </c>
      <c r="C19" s="20" t="s">
        <v>33</v>
      </c>
      <c r="D19" s="46">
        <v>301420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301420</v>
      </c>
      <c r="O19" s="47">
        <f t="shared" si="1"/>
        <v>1.5769345463867366</v>
      </c>
      <c r="P19" s="9"/>
    </row>
    <row r="20" spans="1:16">
      <c r="A20" s="12"/>
      <c r="B20" s="44">
        <v>529</v>
      </c>
      <c r="C20" s="20" t="s">
        <v>34</v>
      </c>
      <c r="D20" s="46">
        <v>2456130</v>
      </c>
      <c r="E20" s="46">
        <v>1354379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3810509</v>
      </c>
      <c r="O20" s="47">
        <f t="shared" si="1"/>
        <v>19.93538345636513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536498</v>
      </c>
      <c r="E21" s="31">
        <f t="shared" si="5"/>
        <v>594267</v>
      </c>
      <c r="F21" s="31">
        <f t="shared" si="5"/>
        <v>0</v>
      </c>
      <c r="G21" s="31">
        <f t="shared" si="5"/>
        <v>4500</v>
      </c>
      <c r="H21" s="31">
        <f t="shared" si="5"/>
        <v>0</v>
      </c>
      <c r="I21" s="31">
        <f t="shared" si="5"/>
        <v>17304677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18439942</v>
      </c>
      <c r="O21" s="43">
        <f t="shared" si="1"/>
        <v>96.471971246658256</v>
      </c>
      <c r="P21" s="10"/>
    </row>
    <row r="22" spans="1:16">
      <c r="A22" s="12"/>
      <c r="B22" s="44">
        <v>533</v>
      </c>
      <c r="C22" s="20" t="s">
        <v>85</v>
      </c>
      <c r="D22" s="46">
        <v>9305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9305</v>
      </c>
      <c r="O22" s="47">
        <f t="shared" si="1"/>
        <v>4.868083058233888E-2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17304677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17304677</v>
      </c>
      <c r="O23" s="47">
        <f t="shared" si="1"/>
        <v>90.532622172928129</v>
      </c>
      <c r="P23" s="9"/>
    </row>
    <row r="24" spans="1:16">
      <c r="A24" s="12"/>
      <c r="B24" s="44">
        <v>537</v>
      </c>
      <c r="C24" s="20" t="s">
        <v>37</v>
      </c>
      <c r="D24" s="46">
        <v>527193</v>
      </c>
      <c r="E24" s="46">
        <v>594267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1121460</v>
      </c>
      <c r="O24" s="47">
        <f t="shared" si="1"/>
        <v>5.8671256598462929</v>
      </c>
      <c r="P24" s="9"/>
    </row>
    <row r="25" spans="1:16">
      <c r="A25" s="12"/>
      <c r="B25" s="44">
        <v>539</v>
      </c>
      <c r="C25" s="20" t="s">
        <v>93</v>
      </c>
      <c r="D25" s="46">
        <v>0</v>
      </c>
      <c r="E25" s="46">
        <v>0</v>
      </c>
      <c r="F25" s="46">
        <v>0</v>
      </c>
      <c r="G25" s="46">
        <v>4500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4500</v>
      </c>
      <c r="O25" s="47">
        <f t="shared" si="1"/>
        <v>2.3542583301507249E-2</v>
      </c>
      <c r="P25" s="9"/>
    </row>
    <row r="26" spans="1:16" ht="15.75">
      <c r="A26" s="28" t="s">
        <v>38</v>
      </c>
      <c r="B26" s="29"/>
      <c r="C26" s="30"/>
      <c r="D26" s="31">
        <f>SUM(D27:D30)</f>
        <v>3281852</v>
      </c>
      <c r="E26" s="31">
        <f t="shared" ref="E26:M26" si="6">SUM(E27:E30)</f>
        <v>8585601</v>
      </c>
      <c r="F26" s="31">
        <f t="shared" si="6"/>
        <v>0</v>
      </c>
      <c r="G26" s="31">
        <f t="shared" si="6"/>
        <v>20816095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7" si="7">SUM(D26:M26)</f>
        <v>32683548</v>
      </c>
      <c r="O26" s="43">
        <f t="shared" si="1"/>
        <v>170.99003363973569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8568831</v>
      </c>
      <c r="F27" s="46">
        <v>0</v>
      </c>
      <c r="G27" s="46">
        <v>20813071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29381902</v>
      </c>
      <c r="O27" s="47">
        <f t="shared" si="1"/>
        <v>153.71686119816053</v>
      </c>
      <c r="P27" s="9"/>
    </row>
    <row r="28" spans="1:16">
      <c r="A28" s="12"/>
      <c r="B28" s="44">
        <v>544</v>
      </c>
      <c r="C28" s="20" t="s">
        <v>40</v>
      </c>
      <c r="D28" s="46">
        <v>31927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31927</v>
      </c>
      <c r="O28" s="47">
        <f t="shared" si="1"/>
        <v>0.16703201268160486</v>
      </c>
      <c r="P28" s="9"/>
    </row>
    <row r="29" spans="1:16">
      <c r="A29" s="12"/>
      <c r="B29" s="44">
        <v>545</v>
      </c>
      <c r="C29" s="20" t="s">
        <v>41</v>
      </c>
      <c r="D29" s="46">
        <v>3249925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3249925</v>
      </c>
      <c r="O29" s="47">
        <f t="shared" si="1"/>
        <v>17.002584452477986</v>
      </c>
      <c r="P29" s="9"/>
    </row>
    <row r="30" spans="1:16">
      <c r="A30" s="12"/>
      <c r="B30" s="44">
        <v>549</v>
      </c>
      <c r="C30" s="20" t="s">
        <v>86</v>
      </c>
      <c r="D30" s="46">
        <v>0</v>
      </c>
      <c r="E30" s="46">
        <v>16770</v>
      </c>
      <c r="F30" s="46">
        <v>0</v>
      </c>
      <c r="G30" s="46">
        <v>3024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19794</v>
      </c>
      <c r="O30" s="47">
        <f t="shared" si="1"/>
        <v>0.10355597641556322</v>
      </c>
      <c r="P30" s="9"/>
    </row>
    <row r="31" spans="1:16" ht="15.75">
      <c r="A31" s="28" t="s">
        <v>42</v>
      </c>
      <c r="B31" s="29"/>
      <c r="C31" s="30"/>
      <c r="D31" s="31">
        <f>SUM(D32:D35)</f>
        <v>193774</v>
      </c>
      <c r="E31" s="31">
        <f t="shared" ref="E31:M31" si="8">SUM(E32:E35)</f>
        <v>2162983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2356757</v>
      </c>
      <c r="O31" s="43">
        <f t="shared" si="1"/>
        <v>12.329810665313405</v>
      </c>
      <c r="P31" s="10"/>
    </row>
    <row r="32" spans="1:16">
      <c r="A32" s="13"/>
      <c r="B32" s="45">
        <v>551</v>
      </c>
      <c r="C32" s="21" t="s">
        <v>43</v>
      </c>
      <c r="D32" s="46">
        <v>146379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146379</v>
      </c>
      <c r="O32" s="47">
        <f t="shared" si="1"/>
        <v>0.76580884468696209</v>
      </c>
      <c r="P32" s="9"/>
    </row>
    <row r="33" spans="1:16">
      <c r="A33" s="13"/>
      <c r="B33" s="45">
        <v>553</v>
      </c>
      <c r="C33" s="21" t="s">
        <v>44</v>
      </c>
      <c r="D33" s="46">
        <v>47395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47395</v>
      </c>
      <c r="O33" s="47">
        <f t="shared" si="1"/>
        <v>0.24795571901665245</v>
      </c>
      <c r="P33" s="9"/>
    </row>
    <row r="34" spans="1:16">
      <c r="A34" s="13"/>
      <c r="B34" s="45">
        <v>554</v>
      </c>
      <c r="C34" s="21" t="s">
        <v>45</v>
      </c>
      <c r="D34" s="46">
        <v>0</v>
      </c>
      <c r="E34" s="46">
        <v>753166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753166</v>
      </c>
      <c r="O34" s="47">
        <f t="shared" si="1"/>
        <v>3.9403273988584462</v>
      </c>
      <c r="P34" s="9"/>
    </row>
    <row r="35" spans="1:16">
      <c r="A35" s="13"/>
      <c r="B35" s="45">
        <v>559</v>
      </c>
      <c r="C35" s="21" t="s">
        <v>46</v>
      </c>
      <c r="D35" s="46">
        <v>0</v>
      </c>
      <c r="E35" s="46">
        <v>1409817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1409817</v>
      </c>
      <c r="O35" s="47">
        <f t="shared" si="1"/>
        <v>7.3757187027513433</v>
      </c>
      <c r="P35" s="9"/>
    </row>
    <row r="36" spans="1:16" ht="15.75">
      <c r="A36" s="28" t="s">
        <v>47</v>
      </c>
      <c r="B36" s="29"/>
      <c r="C36" s="30"/>
      <c r="D36" s="31">
        <f t="shared" ref="D36:M36" si="9">SUM(D37:D40)</f>
        <v>4649431</v>
      </c>
      <c r="E36" s="31">
        <f t="shared" si="9"/>
        <v>482609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5132040</v>
      </c>
      <c r="O36" s="43">
        <f t="shared" si="1"/>
        <v>26.849217601481612</v>
      </c>
      <c r="P36" s="10"/>
    </row>
    <row r="37" spans="1:16">
      <c r="A37" s="12"/>
      <c r="B37" s="44">
        <v>561</v>
      </c>
      <c r="C37" s="20" t="s">
        <v>48</v>
      </c>
      <c r="D37" s="46">
        <v>32097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32097</v>
      </c>
      <c r="O37" s="47">
        <f t="shared" ref="O37:O68" si="10">(N37/O$75)</f>
        <v>0.16792139916188403</v>
      </c>
      <c r="P37" s="9"/>
    </row>
    <row r="38" spans="1:16">
      <c r="A38" s="12"/>
      <c r="B38" s="44">
        <v>562</v>
      </c>
      <c r="C38" s="20" t="s">
        <v>49</v>
      </c>
      <c r="D38" s="46">
        <v>1792249</v>
      </c>
      <c r="E38" s="46">
        <v>210000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1">SUM(D38:M38)</f>
        <v>2002249</v>
      </c>
      <c r="O38" s="47">
        <f t="shared" si="10"/>
        <v>10.475136416191019</v>
      </c>
      <c r="P38" s="9"/>
    </row>
    <row r="39" spans="1:16">
      <c r="A39" s="12"/>
      <c r="B39" s="44">
        <v>564</v>
      </c>
      <c r="C39" s="20" t="s">
        <v>50</v>
      </c>
      <c r="D39" s="46">
        <v>2825085</v>
      </c>
      <c r="E39" s="46">
        <v>140797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2965882</v>
      </c>
      <c r="O39" s="47">
        <f t="shared" si="10"/>
        <v>15.516560899431315</v>
      </c>
      <c r="P39" s="9"/>
    </row>
    <row r="40" spans="1:16">
      <c r="A40" s="12"/>
      <c r="B40" s="44">
        <v>569</v>
      </c>
      <c r="C40" s="20" t="s">
        <v>51</v>
      </c>
      <c r="D40" s="46">
        <v>0</v>
      </c>
      <c r="E40" s="46">
        <v>131812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131812</v>
      </c>
      <c r="O40" s="47">
        <f t="shared" si="10"/>
        <v>0.68959888669739411</v>
      </c>
      <c r="P40" s="9"/>
    </row>
    <row r="41" spans="1:16" ht="15.75">
      <c r="A41" s="28" t="s">
        <v>52</v>
      </c>
      <c r="B41" s="29"/>
      <c r="C41" s="30"/>
      <c r="D41" s="31">
        <f t="shared" ref="D41:M41" si="12">SUM(D42:D45)</f>
        <v>5338219</v>
      </c>
      <c r="E41" s="31">
        <f t="shared" si="12"/>
        <v>57593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5395812</v>
      </c>
      <c r="O41" s="43">
        <f t="shared" si="10"/>
        <v>28.229189664282764</v>
      </c>
      <c r="P41" s="9"/>
    </row>
    <row r="42" spans="1:16">
      <c r="A42" s="12"/>
      <c r="B42" s="44">
        <v>571</v>
      </c>
      <c r="C42" s="20" t="s">
        <v>53</v>
      </c>
      <c r="D42" s="46">
        <v>3112656</v>
      </c>
      <c r="E42" s="46">
        <v>54620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3167276</v>
      </c>
      <c r="O42" s="47">
        <f t="shared" si="10"/>
        <v>16.570190904192149</v>
      </c>
      <c r="P42" s="9"/>
    </row>
    <row r="43" spans="1:16">
      <c r="A43" s="12"/>
      <c r="B43" s="44">
        <v>572</v>
      </c>
      <c r="C43" s="20" t="s">
        <v>54</v>
      </c>
      <c r="D43" s="46">
        <v>2219930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2219930</v>
      </c>
      <c r="O43" s="47">
        <f t="shared" si="10"/>
        <v>11.613974877447776</v>
      </c>
      <c r="P43" s="9"/>
    </row>
    <row r="44" spans="1:16">
      <c r="A44" s="12"/>
      <c r="B44" s="44">
        <v>573</v>
      </c>
      <c r="C44" s="20" t="s">
        <v>55</v>
      </c>
      <c r="D44" s="46">
        <v>0</v>
      </c>
      <c r="E44" s="46">
        <v>2973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2973</v>
      </c>
      <c r="O44" s="47">
        <f t="shared" si="10"/>
        <v>1.5553800034529122E-2</v>
      </c>
      <c r="P44" s="9"/>
    </row>
    <row r="45" spans="1:16">
      <c r="A45" s="12"/>
      <c r="B45" s="44">
        <v>575</v>
      </c>
      <c r="C45" s="20" t="s">
        <v>56</v>
      </c>
      <c r="D45" s="46">
        <v>5633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5633</v>
      </c>
      <c r="O45" s="47">
        <f t="shared" si="10"/>
        <v>2.9470082608308964E-2</v>
      </c>
      <c r="P45" s="9"/>
    </row>
    <row r="46" spans="1:16" ht="15.75">
      <c r="A46" s="28" t="s">
        <v>78</v>
      </c>
      <c r="B46" s="29"/>
      <c r="C46" s="30"/>
      <c r="D46" s="31">
        <f t="shared" ref="D46:M46" si="13">SUM(D47:D48)</f>
        <v>1466760</v>
      </c>
      <c r="E46" s="31">
        <f t="shared" si="13"/>
        <v>43820786</v>
      </c>
      <c r="F46" s="31">
        <f t="shared" si="13"/>
        <v>1516950</v>
      </c>
      <c r="G46" s="31">
        <f t="shared" si="13"/>
        <v>12508905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59313401</v>
      </c>
      <c r="O46" s="43">
        <f t="shared" si="10"/>
        <v>310.30904087515631</v>
      </c>
      <c r="P46" s="9"/>
    </row>
    <row r="47" spans="1:16">
      <c r="A47" s="12"/>
      <c r="B47" s="44">
        <v>581</v>
      </c>
      <c r="C47" s="20" t="s">
        <v>57</v>
      </c>
      <c r="D47" s="46">
        <v>1466760</v>
      </c>
      <c r="E47" s="46">
        <v>43785428</v>
      </c>
      <c r="F47" s="46">
        <v>1516950</v>
      </c>
      <c r="G47" s="46">
        <v>12508905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59278043</v>
      </c>
      <c r="O47" s="47">
        <f t="shared" si="10"/>
        <v>310.12405895062858</v>
      </c>
      <c r="P47" s="9"/>
    </row>
    <row r="48" spans="1:16">
      <c r="A48" s="12"/>
      <c r="B48" s="44">
        <v>587</v>
      </c>
      <c r="C48" s="20" t="s">
        <v>87</v>
      </c>
      <c r="D48" s="46">
        <v>0</v>
      </c>
      <c r="E48" s="46">
        <v>35358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4">SUM(D48:M48)</f>
        <v>35358</v>
      </c>
      <c r="O48" s="47">
        <f t="shared" si="10"/>
        <v>0.18498192452770962</v>
      </c>
      <c r="P48" s="9"/>
    </row>
    <row r="49" spans="1:16" ht="15.75">
      <c r="A49" s="28" t="s">
        <v>59</v>
      </c>
      <c r="B49" s="29"/>
      <c r="C49" s="30"/>
      <c r="D49" s="31">
        <f t="shared" ref="D49:M49" si="15">SUM(D50:D72)</f>
        <v>1120466</v>
      </c>
      <c r="E49" s="31">
        <f t="shared" si="15"/>
        <v>4244457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5364923</v>
      </c>
      <c r="O49" s="43">
        <f t="shared" si="10"/>
        <v>28.067588140816039</v>
      </c>
      <c r="P49" s="9"/>
    </row>
    <row r="50" spans="1:16">
      <c r="A50" s="12"/>
      <c r="B50" s="44">
        <v>601</v>
      </c>
      <c r="C50" s="20" t="s">
        <v>60</v>
      </c>
      <c r="D50" s="46">
        <v>0</v>
      </c>
      <c r="E50" s="46">
        <v>76417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76417</v>
      </c>
      <c r="O50" s="47">
        <f t="shared" si="10"/>
        <v>0.39978968625583988</v>
      </c>
      <c r="P50" s="9"/>
    </row>
    <row r="51" spans="1:16">
      <c r="A51" s="12"/>
      <c r="B51" s="44">
        <v>602</v>
      </c>
      <c r="C51" s="20" t="s">
        <v>61</v>
      </c>
      <c r="D51" s="46">
        <v>1508</v>
      </c>
      <c r="E51" s="46">
        <v>41207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42715</v>
      </c>
      <c r="O51" s="47">
        <f t="shared" si="10"/>
        <v>0.22347143238308492</v>
      </c>
      <c r="P51" s="9"/>
    </row>
    <row r="52" spans="1:16">
      <c r="A52" s="12"/>
      <c r="B52" s="44">
        <v>603</v>
      </c>
      <c r="C52" s="20" t="s">
        <v>62</v>
      </c>
      <c r="D52" s="46">
        <v>0</v>
      </c>
      <c r="E52" s="46">
        <v>30058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30058</v>
      </c>
      <c r="O52" s="47">
        <f t="shared" si="10"/>
        <v>0.15725399308371218</v>
      </c>
      <c r="P52" s="9"/>
    </row>
    <row r="53" spans="1:16">
      <c r="A53" s="12"/>
      <c r="B53" s="44">
        <v>604</v>
      </c>
      <c r="C53" s="20" t="s">
        <v>63</v>
      </c>
      <c r="D53" s="46">
        <v>2380</v>
      </c>
      <c r="E53" s="46">
        <v>254991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257371</v>
      </c>
      <c r="O53" s="47">
        <f t="shared" si="10"/>
        <v>1.3464840459760494</v>
      </c>
      <c r="P53" s="9"/>
    </row>
    <row r="54" spans="1:16">
      <c r="A54" s="12"/>
      <c r="B54" s="44">
        <v>605</v>
      </c>
      <c r="C54" s="20" t="s">
        <v>64</v>
      </c>
      <c r="D54" s="46">
        <v>0</v>
      </c>
      <c r="E54" s="46">
        <v>17599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17599</v>
      </c>
      <c r="O54" s="47">
        <f t="shared" si="10"/>
        <v>9.2072427449605795E-2</v>
      </c>
      <c r="P54" s="9"/>
    </row>
    <row r="55" spans="1:16">
      <c r="A55" s="12"/>
      <c r="B55" s="44">
        <v>608</v>
      </c>
      <c r="C55" s="20" t="s">
        <v>65</v>
      </c>
      <c r="D55" s="46">
        <v>0</v>
      </c>
      <c r="E55" s="46">
        <v>52734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52734</v>
      </c>
      <c r="O55" s="47">
        <f t="shared" si="10"/>
        <v>0.27588768618259629</v>
      </c>
      <c r="P55" s="9"/>
    </row>
    <row r="56" spans="1:16">
      <c r="A56" s="12"/>
      <c r="B56" s="44">
        <v>611</v>
      </c>
      <c r="C56" s="20" t="s">
        <v>66</v>
      </c>
      <c r="D56" s="46">
        <v>70</v>
      </c>
      <c r="E56" s="46">
        <v>305557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6" si="16">SUM(D56:M56)</f>
        <v>305627</v>
      </c>
      <c r="O56" s="47">
        <f t="shared" si="10"/>
        <v>1.5989442459310568</v>
      </c>
      <c r="P56" s="9"/>
    </row>
    <row r="57" spans="1:16">
      <c r="A57" s="12"/>
      <c r="B57" s="44">
        <v>622</v>
      </c>
      <c r="C57" s="20" t="s">
        <v>67</v>
      </c>
      <c r="D57" s="46">
        <v>0</v>
      </c>
      <c r="E57" s="46">
        <v>195603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195603</v>
      </c>
      <c r="O57" s="47">
        <f t="shared" si="10"/>
        <v>1.0233333158943827</v>
      </c>
      <c r="P57" s="9"/>
    </row>
    <row r="58" spans="1:16">
      <c r="A58" s="12"/>
      <c r="B58" s="44">
        <v>634</v>
      </c>
      <c r="C58" s="20" t="s">
        <v>68</v>
      </c>
      <c r="D58" s="46">
        <v>0</v>
      </c>
      <c r="E58" s="46">
        <v>466284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466284</v>
      </c>
      <c r="O58" s="47">
        <f t="shared" si="10"/>
        <v>2.4394510915911125</v>
      </c>
      <c r="P58" s="9"/>
    </row>
    <row r="59" spans="1:16">
      <c r="A59" s="12"/>
      <c r="B59" s="44">
        <v>651</v>
      </c>
      <c r="C59" s="20" t="s">
        <v>69</v>
      </c>
      <c r="D59" s="46">
        <v>0</v>
      </c>
      <c r="E59" s="46">
        <v>209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209</v>
      </c>
      <c r="O59" s="47">
        <f t="shared" si="10"/>
        <v>1.0934222022255589E-3</v>
      </c>
      <c r="P59" s="9"/>
    </row>
    <row r="60" spans="1:16">
      <c r="A60" s="12"/>
      <c r="B60" s="44">
        <v>654</v>
      </c>
      <c r="C60" s="20" t="s">
        <v>70</v>
      </c>
      <c r="D60" s="46">
        <v>0</v>
      </c>
      <c r="E60" s="46">
        <v>803928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803928</v>
      </c>
      <c r="O60" s="47">
        <f t="shared" si="10"/>
        <v>4.2058982018698039</v>
      </c>
      <c r="P60" s="9"/>
    </row>
    <row r="61" spans="1:16">
      <c r="A61" s="12"/>
      <c r="B61" s="44">
        <v>674</v>
      </c>
      <c r="C61" s="20" t="s">
        <v>71</v>
      </c>
      <c r="D61" s="46">
        <v>0</v>
      </c>
      <c r="E61" s="46">
        <v>106323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106323</v>
      </c>
      <c r="O61" s="47">
        <f t="shared" si="10"/>
        <v>0.55624846319247889</v>
      </c>
      <c r="P61" s="9"/>
    </row>
    <row r="62" spans="1:16">
      <c r="A62" s="12"/>
      <c r="B62" s="44">
        <v>685</v>
      </c>
      <c r="C62" s="20" t="s">
        <v>72</v>
      </c>
      <c r="D62" s="46">
        <v>128</v>
      </c>
      <c r="E62" s="46">
        <v>21292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21420</v>
      </c>
      <c r="O62" s="47">
        <f t="shared" si="10"/>
        <v>0.1120626965151745</v>
      </c>
      <c r="P62" s="9"/>
    </row>
    <row r="63" spans="1:16">
      <c r="A63" s="12"/>
      <c r="B63" s="44">
        <v>689</v>
      </c>
      <c r="C63" s="20" t="s">
        <v>73</v>
      </c>
      <c r="D63" s="46">
        <v>0</v>
      </c>
      <c r="E63" s="46">
        <v>5028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5028</v>
      </c>
      <c r="O63" s="47">
        <f t="shared" si="10"/>
        <v>2.6304913075550766E-2</v>
      </c>
      <c r="P63" s="9"/>
    </row>
    <row r="64" spans="1:16">
      <c r="A64" s="12"/>
      <c r="B64" s="44">
        <v>694</v>
      </c>
      <c r="C64" s="20" t="s">
        <v>74</v>
      </c>
      <c r="D64" s="46">
        <v>0</v>
      </c>
      <c r="E64" s="46">
        <v>52253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52253</v>
      </c>
      <c r="O64" s="47">
        <f t="shared" si="10"/>
        <v>0.27337124561192405</v>
      </c>
      <c r="P64" s="9"/>
    </row>
    <row r="65" spans="1:119">
      <c r="A65" s="12"/>
      <c r="B65" s="44">
        <v>711</v>
      </c>
      <c r="C65" s="20" t="s">
        <v>88</v>
      </c>
      <c r="D65" s="46">
        <v>1039825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1039825</v>
      </c>
      <c r="O65" s="47">
        <f t="shared" si="10"/>
        <v>5.4400370403310614</v>
      </c>
      <c r="P65" s="9"/>
    </row>
    <row r="66" spans="1:119">
      <c r="A66" s="12"/>
      <c r="B66" s="44">
        <v>713</v>
      </c>
      <c r="C66" s="20" t="s">
        <v>75</v>
      </c>
      <c r="D66" s="46">
        <v>0</v>
      </c>
      <c r="E66" s="46">
        <v>552284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552284</v>
      </c>
      <c r="O66" s="47">
        <f t="shared" si="10"/>
        <v>2.8893760169088063</v>
      </c>
      <c r="P66" s="9"/>
    </row>
    <row r="67" spans="1:119">
      <c r="A67" s="12"/>
      <c r="B67" s="44">
        <v>719</v>
      </c>
      <c r="C67" s="20" t="s">
        <v>89</v>
      </c>
      <c r="D67" s="46">
        <v>0</v>
      </c>
      <c r="E67" s="46">
        <v>8929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7">SUM(D67:M67)</f>
        <v>8929</v>
      </c>
      <c r="O67" s="47">
        <f t="shared" si="10"/>
        <v>4.6713716955368495E-2</v>
      </c>
      <c r="P67" s="9"/>
    </row>
    <row r="68" spans="1:119">
      <c r="A68" s="12"/>
      <c r="B68" s="44">
        <v>721</v>
      </c>
      <c r="C68" s="20" t="s">
        <v>76</v>
      </c>
      <c r="D68" s="46">
        <v>2970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2970</v>
      </c>
      <c r="O68" s="47">
        <f t="shared" si="10"/>
        <v>1.5538104978994783E-2</v>
      </c>
      <c r="P68" s="9"/>
    </row>
    <row r="69" spans="1:119">
      <c r="A69" s="12"/>
      <c r="B69" s="44">
        <v>724</v>
      </c>
      <c r="C69" s="20" t="s">
        <v>77</v>
      </c>
      <c r="D69" s="46">
        <v>0</v>
      </c>
      <c r="E69" s="46">
        <v>469825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469825</v>
      </c>
      <c r="O69" s="47">
        <f>(N69/O$75)</f>
        <v>2.4579764888068096</v>
      </c>
      <c r="P69" s="9"/>
    </row>
    <row r="70" spans="1:119">
      <c r="A70" s="12"/>
      <c r="B70" s="44">
        <v>744</v>
      </c>
      <c r="C70" s="20" t="s">
        <v>79</v>
      </c>
      <c r="D70" s="46">
        <v>0</v>
      </c>
      <c r="E70" s="46">
        <v>344436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344436</v>
      </c>
      <c r="O70" s="47">
        <f>(N70/O$75)</f>
        <v>1.8019807160084336</v>
      </c>
      <c r="P70" s="9"/>
    </row>
    <row r="71" spans="1:119">
      <c r="A71" s="12"/>
      <c r="B71" s="44">
        <v>759</v>
      </c>
      <c r="C71" s="20" t="s">
        <v>80</v>
      </c>
      <c r="D71" s="46">
        <v>73585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73585</v>
      </c>
      <c r="O71" s="47">
        <f>(N71/O$75)</f>
        <v>0.38497355383142462</v>
      </c>
      <c r="P71" s="9"/>
    </row>
    <row r="72" spans="1:119" ht="15.75" thickBot="1">
      <c r="A72" s="12"/>
      <c r="B72" s="44">
        <v>764</v>
      </c>
      <c r="C72" s="20" t="s">
        <v>81</v>
      </c>
      <c r="D72" s="46">
        <v>0</v>
      </c>
      <c r="E72" s="46">
        <v>439500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439500</v>
      </c>
      <c r="O72" s="47">
        <f>(N72/O$75)</f>
        <v>2.2993256357805412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SUM(D5,D14,D21,D26,D31,D36,D41,D46,D49)</f>
        <v>85741058</v>
      </c>
      <c r="E73" s="15">
        <f t="shared" si="18"/>
        <v>71850268</v>
      </c>
      <c r="F73" s="15">
        <f t="shared" si="18"/>
        <v>11375855</v>
      </c>
      <c r="G73" s="15">
        <f t="shared" si="18"/>
        <v>33329500</v>
      </c>
      <c r="H73" s="15">
        <f t="shared" si="18"/>
        <v>0</v>
      </c>
      <c r="I73" s="15">
        <f t="shared" si="18"/>
        <v>17304677</v>
      </c>
      <c r="J73" s="15">
        <f t="shared" si="18"/>
        <v>11977157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>SUM(D73:M73)</f>
        <v>231578515</v>
      </c>
      <c r="O73" s="37">
        <f>(N73/O$75)</f>
        <v>1211.5458844948546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94</v>
      </c>
      <c r="M75" s="48"/>
      <c r="N75" s="48"/>
      <c r="O75" s="41">
        <v>191143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thickBot="1">
      <c r="A77" s="52" t="s">
        <v>95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A77:O77"/>
    <mergeCell ref="L75:N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15483122</v>
      </c>
      <c r="E5" s="26">
        <f t="shared" si="0"/>
        <v>10367816</v>
      </c>
      <c r="F5" s="26">
        <f t="shared" si="0"/>
        <v>9964869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35815807</v>
      </c>
      <c r="O5" s="32">
        <f t="shared" ref="O5:O36" si="1">(N5/O$76)</f>
        <v>187.64994629712101</v>
      </c>
      <c r="P5" s="6"/>
    </row>
    <row r="6" spans="1:133">
      <c r="A6" s="12"/>
      <c r="B6" s="44">
        <v>511</v>
      </c>
      <c r="C6" s="20" t="s">
        <v>20</v>
      </c>
      <c r="D6" s="46">
        <v>619302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619302</v>
      </c>
      <c r="O6" s="47">
        <f t="shared" si="1"/>
        <v>3.2447122311581484</v>
      </c>
      <c r="P6" s="9"/>
    </row>
    <row r="7" spans="1:133">
      <c r="A7" s="12"/>
      <c r="B7" s="44">
        <v>512</v>
      </c>
      <c r="C7" s="20" t="s">
        <v>21</v>
      </c>
      <c r="D7" s="46">
        <v>436821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436821</v>
      </c>
      <c r="O7" s="47">
        <f t="shared" si="1"/>
        <v>2.2886385665260787</v>
      </c>
      <c r="P7" s="9"/>
    </row>
    <row r="8" spans="1:133">
      <c r="A8" s="12"/>
      <c r="B8" s="44">
        <v>513</v>
      </c>
      <c r="C8" s="20" t="s">
        <v>22</v>
      </c>
      <c r="D8" s="46">
        <v>10747261</v>
      </c>
      <c r="E8" s="46">
        <v>5788801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16536062</v>
      </c>
      <c r="O8" s="47">
        <f t="shared" si="1"/>
        <v>86.637476750582877</v>
      </c>
      <c r="P8" s="9"/>
    </row>
    <row r="9" spans="1:133">
      <c r="A9" s="12"/>
      <c r="B9" s="44">
        <v>514</v>
      </c>
      <c r="C9" s="20" t="s">
        <v>23</v>
      </c>
      <c r="D9" s="46">
        <v>655235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655235</v>
      </c>
      <c r="O9" s="47">
        <f t="shared" si="1"/>
        <v>3.4329761873575566</v>
      </c>
      <c r="P9" s="9"/>
    </row>
    <row r="10" spans="1:133">
      <c r="A10" s="12"/>
      <c r="B10" s="44">
        <v>515</v>
      </c>
      <c r="C10" s="20" t="s">
        <v>24</v>
      </c>
      <c r="D10" s="46">
        <v>2759641</v>
      </c>
      <c r="E10" s="46">
        <v>2119259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4878900</v>
      </c>
      <c r="O10" s="47">
        <f t="shared" si="1"/>
        <v>25.562046472637729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142768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142768</v>
      </c>
      <c r="O11" s="47">
        <f t="shared" si="1"/>
        <v>0.74800513451916273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9964869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9964869</v>
      </c>
      <c r="O12" s="47">
        <f t="shared" si="1"/>
        <v>52.208990647840096</v>
      </c>
      <c r="P12" s="9"/>
    </row>
    <row r="13" spans="1:133">
      <c r="A13" s="12"/>
      <c r="B13" s="44">
        <v>519</v>
      </c>
      <c r="C13" s="20" t="s">
        <v>27</v>
      </c>
      <c r="D13" s="46">
        <v>264862</v>
      </c>
      <c r="E13" s="46">
        <v>2316988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2581850</v>
      </c>
      <c r="O13" s="47">
        <f t="shared" si="1"/>
        <v>13.527100306499358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SUM(D15:D21)</f>
        <v>12949621</v>
      </c>
      <c r="E14" s="31">
        <f t="shared" si="3"/>
        <v>50241885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63191506</v>
      </c>
      <c r="O14" s="43">
        <f t="shared" si="1"/>
        <v>331.07959028632803</v>
      </c>
      <c r="P14" s="10"/>
    </row>
    <row r="15" spans="1:133">
      <c r="A15" s="12"/>
      <c r="B15" s="44">
        <v>521</v>
      </c>
      <c r="C15" s="20" t="s">
        <v>29</v>
      </c>
      <c r="D15" s="46">
        <v>0</v>
      </c>
      <c r="E15" s="46">
        <v>45497757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45497757</v>
      </c>
      <c r="O15" s="47">
        <f t="shared" si="1"/>
        <v>238.37663793780945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3405890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3405890</v>
      </c>
      <c r="O16" s="47">
        <f t="shared" si="1"/>
        <v>17.844497419642156</v>
      </c>
      <c r="P16" s="9"/>
    </row>
    <row r="17" spans="1:16">
      <c r="A17" s="12"/>
      <c r="B17" s="44">
        <v>523</v>
      </c>
      <c r="C17" s="20" t="s">
        <v>31</v>
      </c>
      <c r="D17" s="46">
        <v>1016606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1016606</v>
      </c>
      <c r="O17" s="47">
        <f t="shared" si="1"/>
        <v>5.3263091714038717</v>
      </c>
      <c r="P17" s="9"/>
    </row>
    <row r="18" spans="1:16">
      <c r="A18" s="12"/>
      <c r="B18" s="44">
        <v>525</v>
      </c>
      <c r="C18" s="20" t="s">
        <v>84</v>
      </c>
      <c r="D18" s="46">
        <v>3880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3880</v>
      </c>
      <c r="O18" s="47">
        <f t="shared" si="1"/>
        <v>2.0328504440311215E-2</v>
      </c>
      <c r="P18" s="9"/>
    </row>
    <row r="19" spans="1:16">
      <c r="A19" s="12"/>
      <c r="B19" s="44">
        <v>526</v>
      </c>
      <c r="C19" s="20" t="s">
        <v>32</v>
      </c>
      <c r="D19" s="46">
        <v>9810945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9810945</v>
      </c>
      <c r="O19" s="47">
        <f t="shared" si="1"/>
        <v>51.402535823749773</v>
      </c>
      <c r="P19" s="9"/>
    </row>
    <row r="20" spans="1:16">
      <c r="A20" s="12"/>
      <c r="B20" s="44">
        <v>527</v>
      </c>
      <c r="C20" s="20" t="s">
        <v>33</v>
      </c>
      <c r="D20" s="46">
        <v>305396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305396</v>
      </c>
      <c r="O20" s="47">
        <f t="shared" si="1"/>
        <v>1.6000628716632175</v>
      </c>
      <c r="P20" s="9"/>
    </row>
    <row r="21" spans="1:16">
      <c r="A21" s="12"/>
      <c r="B21" s="44">
        <v>529</v>
      </c>
      <c r="C21" s="20" t="s">
        <v>34</v>
      </c>
      <c r="D21" s="46">
        <v>1812794</v>
      </c>
      <c r="E21" s="46">
        <v>1338238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3151032</v>
      </c>
      <c r="O21" s="47">
        <f t="shared" si="1"/>
        <v>16.50921855761926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SUM(D23:D25)</f>
        <v>507711</v>
      </c>
      <c r="E22" s="31">
        <f t="shared" si="5"/>
        <v>1489761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17655457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19652929</v>
      </c>
      <c r="O22" s="43">
        <f t="shared" si="1"/>
        <v>102.96769444371677</v>
      </c>
      <c r="P22" s="10"/>
    </row>
    <row r="23" spans="1:16">
      <c r="A23" s="12"/>
      <c r="B23" s="44">
        <v>533</v>
      </c>
      <c r="C23" s="20" t="s">
        <v>85</v>
      </c>
      <c r="D23" s="46">
        <v>2699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2699</v>
      </c>
      <c r="O23" s="47">
        <f t="shared" si="1"/>
        <v>1.4140884918659787E-2</v>
      </c>
      <c r="P23" s="9"/>
    </row>
    <row r="24" spans="1:16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17655457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17655457</v>
      </c>
      <c r="O24" s="47">
        <f t="shared" si="1"/>
        <v>92.502328871191679</v>
      </c>
      <c r="P24" s="9"/>
    </row>
    <row r="25" spans="1:16">
      <c r="A25" s="12"/>
      <c r="B25" s="44">
        <v>537</v>
      </c>
      <c r="C25" s="20" t="s">
        <v>37</v>
      </c>
      <c r="D25" s="46">
        <v>505012</v>
      </c>
      <c r="E25" s="46">
        <v>1489761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1994773</v>
      </c>
      <c r="O25" s="47">
        <f t="shared" si="1"/>
        <v>10.451224687606423</v>
      </c>
      <c r="P25" s="9"/>
    </row>
    <row r="26" spans="1:16" ht="15.75">
      <c r="A26" s="28" t="s">
        <v>38</v>
      </c>
      <c r="B26" s="29"/>
      <c r="C26" s="30"/>
      <c r="D26" s="31">
        <f>SUM(D27:D30)</f>
        <v>2846355</v>
      </c>
      <c r="E26" s="31">
        <f t="shared" ref="E26:M26" si="6">SUM(E27:E30)</f>
        <v>9528110</v>
      </c>
      <c r="F26" s="31">
        <f t="shared" si="6"/>
        <v>0</v>
      </c>
      <c r="G26" s="31">
        <f t="shared" si="6"/>
        <v>16030420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7" si="7">SUM(D26:M26)</f>
        <v>28404885</v>
      </c>
      <c r="O26" s="43">
        <f t="shared" si="1"/>
        <v>148.82186362088387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9396085</v>
      </c>
      <c r="F27" s="46">
        <v>0</v>
      </c>
      <c r="G27" s="46">
        <v>16030420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25426505</v>
      </c>
      <c r="O27" s="47">
        <f t="shared" si="1"/>
        <v>133.21722159641632</v>
      </c>
      <c r="P27" s="9"/>
    </row>
    <row r="28" spans="1:16">
      <c r="A28" s="12"/>
      <c r="B28" s="44">
        <v>544</v>
      </c>
      <c r="C28" s="20" t="s">
        <v>40</v>
      </c>
      <c r="D28" s="46">
        <v>33427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33427</v>
      </c>
      <c r="O28" s="47">
        <f t="shared" si="1"/>
        <v>0.17513425719749562</v>
      </c>
      <c r="P28" s="9"/>
    </row>
    <row r="29" spans="1:16">
      <c r="A29" s="12"/>
      <c r="B29" s="44">
        <v>545</v>
      </c>
      <c r="C29" s="20" t="s">
        <v>41</v>
      </c>
      <c r="D29" s="46">
        <v>2812928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2812928</v>
      </c>
      <c r="O29" s="47">
        <f t="shared" si="1"/>
        <v>14.737788489246325</v>
      </c>
      <c r="P29" s="9"/>
    </row>
    <row r="30" spans="1:16">
      <c r="A30" s="12"/>
      <c r="B30" s="44">
        <v>549</v>
      </c>
      <c r="C30" s="20" t="s">
        <v>86</v>
      </c>
      <c r="D30" s="46">
        <v>0</v>
      </c>
      <c r="E30" s="46">
        <v>132025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132025</v>
      </c>
      <c r="O30" s="47">
        <f t="shared" si="1"/>
        <v>0.69171927802373401</v>
      </c>
      <c r="P30" s="9"/>
    </row>
    <row r="31" spans="1:16" ht="15.75">
      <c r="A31" s="28" t="s">
        <v>42</v>
      </c>
      <c r="B31" s="29"/>
      <c r="C31" s="30"/>
      <c r="D31" s="31">
        <f>SUM(D32:D35)</f>
        <v>249220</v>
      </c>
      <c r="E31" s="31">
        <f t="shared" ref="E31:M31" si="8">SUM(E32:E35)</f>
        <v>4121287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4370507</v>
      </c>
      <c r="O31" s="43">
        <f t="shared" si="1"/>
        <v>22.898420349461663</v>
      </c>
      <c r="P31" s="10"/>
    </row>
    <row r="32" spans="1:16">
      <c r="A32" s="13"/>
      <c r="B32" s="45">
        <v>551</v>
      </c>
      <c r="C32" s="21" t="s">
        <v>43</v>
      </c>
      <c r="D32" s="46">
        <v>201130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201130</v>
      </c>
      <c r="O32" s="47">
        <f t="shared" si="1"/>
        <v>1.0537814685772666</v>
      </c>
      <c r="P32" s="9"/>
    </row>
    <row r="33" spans="1:16">
      <c r="A33" s="13"/>
      <c r="B33" s="45">
        <v>553</v>
      </c>
      <c r="C33" s="21" t="s">
        <v>44</v>
      </c>
      <c r="D33" s="46">
        <v>48090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48090</v>
      </c>
      <c r="O33" s="47">
        <f t="shared" si="1"/>
        <v>0.25195819034396039</v>
      </c>
      <c r="P33" s="9"/>
    </row>
    <row r="34" spans="1:16">
      <c r="A34" s="13"/>
      <c r="B34" s="45">
        <v>554</v>
      </c>
      <c r="C34" s="21" t="s">
        <v>45</v>
      </c>
      <c r="D34" s="46">
        <v>0</v>
      </c>
      <c r="E34" s="46">
        <v>951846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951846</v>
      </c>
      <c r="O34" s="47">
        <f t="shared" si="1"/>
        <v>4.9870117622403267</v>
      </c>
      <c r="P34" s="9"/>
    </row>
    <row r="35" spans="1:16">
      <c r="A35" s="13"/>
      <c r="B35" s="45">
        <v>559</v>
      </c>
      <c r="C35" s="21" t="s">
        <v>46</v>
      </c>
      <c r="D35" s="46">
        <v>0</v>
      </c>
      <c r="E35" s="46">
        <v>3169441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3169441</v>
      </c>
      <c r="O35" s="47">
        <f t="shared" si="1"/>
        <v>16.605668928300108</v>
      </c>
      <c r="P35" s="9"/>
    </row>
    <row r="36" spans="1:16" ht="15.75">
      <c r="A36" s="28" t="s">
        <v>47</v>
      </c>
      <c r="B36" s="29"/>
      <c r="C36" s="30"/>
      <c r="D36" s="31">
        <f t="shared" ref="D36:M36" si="9">SUM(D37:D40)</f>
        <v>4716519</v>
      </c>
      <c r="E36" s="31">
        <f t="shared" si="9"/>
        <v>566268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5282787</v>
      </c>
      <c r="O36" s="43">
        <f t="shared" si="1"/>
        <v>27.678133759463496</v>
      </c>
      <c r="P36" s="10"/>
    </row>
    <row r="37" spans="1:16">
      <c r="A37" s="12"/>
      <c r="B37" s="44">
        <v>561</v>
      </c>
      <c r="C37" s="20" t="s">
        <v>48</v>
      </c>
      <c r="D37" s="46">
        <v>34980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34980</v>
      </c>
      <c r="O37" s="47">
        <f t="shared" ref="O37:O68" si="10">(N37/O$76)</f>
        <v>0.18327089827888821</v>
      </c>
      <c r="P37" s="9"/>
    </row>
    <row r="38" spans="1:16">
      <c r="A38" s="12"/>
      <c r="B38" s="44">
        <v>562</v>
      </c>
      <c r="C38" s="20" t="s">
        <v>49</v>
      </c>
      <c r="D38" s="46">
        <v>2102961</v>
      </c>
      <c r="E38" s="46">
        <v>421450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1">SUM(D38:M38)</f>
        <v>2524411</v>
      </c>
      <c r="O38" s="47">
        <f t="shared" si="10"/>
        <v>13.226159851203731</v>
      </c>
      <c r="P38" s="9"/>
    </row>
    <row r="39" spans="1:16">
      <c r="A39" s="12"/>
      <c r="B39" s="44">
        <v>564</v>
      </c>
      <c r="C39" s="20" t="s">
        <v>50</v>
      </c>
      <c r="D39" s="46">
        <v>2275936</v>
      </c>
      <c r="E39" s="46">
        <v>143523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2419459</v>
      </c>
      <c r="O39" s="47">
        <f t="shared" si="10"/>
        <v>12.676284284703849</v>
      </c>
      <c r="P39" s="9"/>
    </row>
    <row r="40" spans="1:16">
      <c r="A40" s="12"/>
      <c r="B40" s="44">
        <v>569</v>
      </c>
      <c r="C40" s="20" t="s">
        <v>51</v>
      </c>
      <c r="D40" s="46">
        <v>302642</v>
      </c>
      <c r="E40" s="46">
        <v>1295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303937</v>
      </c>
      <c r="O40" s="47">
        <f t="shared" si="10"/>
        <v>1.5924187252770283</v>
      </c>
      <c r="P40" s="9"/>
    </row>
    <row r="41" spans="1:16" ht="15.75">
      <c r="A41" s="28" t="s">
        <v>52</v>
      </c>
      <c r="B41" s="29"/>
      <c r="C41" s="30"/>
      <c r="D41" s="31">
        <f t="shared" ref="D41:M41" si="12">SUM(D42:D45)</f>
        <v>5494426</v>
      </c>
      <c r="E41" s="31">
        <f t="shared" si="12"/>
        <v>37177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5531603</v>
      </c>
      <c r="O41" s="43">
        <f t="shared" si="10"/>
        <v>28.981756739056401</v>
      </c>
      <c r="P41" s="9"/>
    </row>
    <row r="42" spans="1:16">
      <c r="A42" s="12"/>
      <c r="B42" s="44">
        <v>571</v>
      </c>
      <c r="C42" s="20" t="s">
        <v>53</v>
      </c>
      <c r="D42" s="46">
        <v>3492346</v>
      </c>
      <c r="E42" s="46">
        <v>17296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3509642</v>
      </c>
      <c r="O42" s="47">
        <f t="shared" si="10"/>
        <v>18.38808581982029</v>
      </c>
      <c r="P42" s="9"/>
    </row>
    <row r="43" spans="1:16">
      <c r="A43" s="12"/>
      <c r="B43" s="44">
        <v>572</v>
      </c>
      <c r="C43" s="20" t="s">
        <v>54</v>
      </c>
      <c r="D43" s="46">
        <v>2000776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2000776</v>
      </c>
      <c r="O43" s="47">
        <f t="shared" si="10"/>
        <v>10.482676237130956</v>
      </c>
      <c r="P43" s="9"/>
    </row>
    <row r="44" spans="1:16">
      <c r="A44" s="12"/>
      <c r="B44" s="44">
        <v>573</v>
      </c>
      <c r="C44" s="20" t="s">
        <v>55</v>
      </c>
      <c r="D44" s="46">
        <v>0</v>
      </c>
      <c r="E44" s="46">
        <v>19881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19881</v>
      </c>
      <c r="O44" s="47">
        <f t="shared" si="10"/>
        <v>0.10416262803552249</v>
      </c>
      <c r="P44" s="9"/>
    </row>
    <row r="45" spans="1:16">
      <c r="A45" s="12"/>
      <c r="B45" s="44">
        <v>575</v>
      </c>
      <c r="C45" s="20" t="s">
        <v>56</v>
      </c>
      <c r="D45" s="46">
        <v>1304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1304</v>
      </c>
      <c r="O45" s="47">
        <f t="shared" si="10"/>
        <v>6.8320540696303672E-3</v>
      </c>
      <c r="P45" s="9"/>
    </row>
    <row r="46" spans="1:16" ht="15.75">
      <c r="A46" s="28" t="s">
        <v>78</v>
      </c>
      <c r="B46" s="29"/>
      <c r="C46" s="30"/>
      <c r="D46" s="31">
        <f t="shared" ref="D46:M46" si="13">SUM(D47:D48)</f>
        <v>8511199</v>
      </c>
      <c r="E46" s="31">
        <f t="shared" si="13"/>
        <v>44442530</v>
      </c>
      <c r="F46" s="31">
        <f t="shared" si="13"/>
        <v>1777585</v>
      </c>
      <c r="G46" s="31">
        <f t="shared" si="13"/>
        <v>14079162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68810476</v>
      </c>
      <c r="O46" s="43">
        <f t="shared" si="10"/>
        <v>360.51908940874438</v>
      </c>
      <c r="P46" s="9"/>
    </row>
    <row r="47" spans="1:16">
      <c r="A47" s="12"/>
      <c r="B47" s="44">
        <v>581</v>
      </c>
      <c r="C47" s="20" t="s">
        <v>57</v>
      </c>
      <c r="D47" s="46">
        <v>8511199</v>
      </c>
      <c r="E47" s="46">
        <v>44232762</v>
      </c>
      <c r="F47" s="46">
        <v>1777585</v>
      </c>
      <c r="G47" s="46">
        <v>14079162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68600708</v>
      </c>
      <c r="O47" s="47">
        <f t="shared" si="10"/>
        <v>359.4200508212611</v>
      </c>
      <c r="P47" s="9"/>
    </row>
    <row r="48" spans="1:16">
      <c r="A48" s="12"/>
      <c r="B48" s="44">
        <v>587</v>
      </c>
      <c r="C48" s="20" t="s">
        <v>87</v>
      </c>
      <c r="D48" s="46">
        <v>0</v>
      </c>
      <c r="E48" s="46">
        <v>209768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4">SUM(D48:M48)</f>
        <v>209768</v>
      </c>
      <c r="O48" s="47">
        <f t="shared" si="10"/>
        <v>1.0990385874832997</v>
      </c>
      <c r="P48" s="9"/>
    </row>
    <row r="49" spans="1:16" ht="15.75">
      <c r="A49" s="28" t="s">
        <v>59</v>
      </c>
      <c r="B49" s="29"/>
      <c r="C49" s="30"/>
      <c r="D49" s="31">
        <f t="shared" ref="D49:M49" si="15">SUM(D50:D73)</f>
        <v>9220</v>
      </c>
      <c r="E49" s="31">
        <f t="shared" si="15"/>
        <v>5158517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5167737</v>
      </c>
      <c r="O49" s="43">
        <f t="shared" si="10"/>
        <v>27.075351688366123</v>
      </c>
      <c r="P49" s="9"/>
    </row>
    <row r="50" spans="1:16">
      <c r="A50" s="12"/>
      <c r="B50" s="44">
        <v>601</v>
      </c>
      <c r="C50" s="20" t="s">
        <v>60</v>
      </c>
      <c r="D50" s="46">
        <v>0</v>
      </c>
      <c r="E50" s="46">
        <v>42333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42333</v>
      </c>
      <c r="O50" s="47">
        <f t="shared" si="10"/>
        <v>0.22179550991538521</v>
      </c>
      <c r="P50" s="9"/>
    </row>
    <row r="51" spans="1:16">
      <c r="A51" s="12"/>
      <c r="B51" s="44">
        <v>602</v>
      </c>
      <c r="C51" s="20" t="s">
        <v>61</v>
      </c>
      <c r="D51" s="46">
        <v>0</v>
      </c>
      <c r="E51" s="46">
        <v>41469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41469</v>
      </c>
      <c r="O51" s="47">
        <f t="shared" si="10"/>
        <v>0.21726875016372829</v>
      </c>
      <c r="P51" s="9"/>
    </row>
    <row r="52" spans="1:16">
      <c r="A52" s="12"/>
      <c r="B52" s="44">
        <v>603</v>
      </c>
      <c r="C52" s="20" t="s">
        <v>62</v>
      </c>
      <c r="D52" s="46">
        <v>0</v>
      </c>
      <c r="E52" s="46">
        <v>35163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35163</v>
      </c>
      <c r="O52" s="47">
        <f t="shared" si="10"/>
        <v>0.18422969114295445</v>
      </c>
      <c r="P52" s="9"/>
    </row>
    <row r="53" spans="1:16">
      <c r="A53" s="12"/>
      <c r="B53" s="44">
        <v>604</v>
      </c>
      <c r="C53" s="20" t="s">
        <v>63</v>
      </c>
      <c r="D53" s="46">
        <v>2958</v>
      </c>
      <c r="E53" s="46">
        <v>519062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522020</v>
      </c>
      <c r="O53" s="47">
        <f t="shared" si="10"/>
        <v>2.735022136064758</v>
      </c>
      <c r="P53" s="9"/>
    </row>
    <row r="54" spans="1:16">
      <c r="A54" s="12"/>
      <c r="B54" s="44">
        <v>605</v>
      </c>
      <c r="C54" s="20" t="s">
        <v>64</v>
      </c>
      <c r="D54" s="46">
        <v>0</v>
      </c>
      <c r="E54" s="46">
        <v>10376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10376</v>
      </c>
      <c r="O54" s="47">
        <f t="shared" si="10"/>
        <v>5.4363031462028137E-2</v>
      </c>
      <c r="P54" s="9"/>
    </row>
    <row r="55" spans="1:16">
      <c r="A55" s="12"/>
      <c r="B55" s="44">
        <v>608</v>
      </c>
      <c r="C55" s="20" t="s">
        <v>65</v>
      </c>
      <c r="D55" s="46">
        <v>0</v>
      </c>
      <c r="E55" s="46">
        <v>54378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54378</v>
      </c>
      <c r="O55" s="47">
        <f t="shared" si="10"/>
        <v>0.28490294186990806</v>
      </c>
      <c r="P55" s="9"/>
    </row>
    <row r="56" spans="1:16">
      <c r="A56" s="12"/>
      <c r="B56" s="44">
        <v>611</v>
      </c>
      <c r="C56" s="20" t="s">
        <v>66</v>
      </c>
      <c r="D56" s="46">
        <v>3497</v>
      </c>
      <c r="E56" s="46">
        <v>283860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6" si="16">SUM(D56:M56)</f>
        <v>287357</v>
      </c>
      <c r="O56" s="47">
        <f t="shared" si="10"/>
        <v>1.5055510439315747</v>
      </c>
      <c r="P56" s="9"/>
    </row>
    <row r="57" spans="1:16">
      <c r="A57" s="12"/>
      <c r="B57" s="44">
        <v>622</v>
      </c>
      <c r="C57" s="20" t="s">
        <v>67</v>
      </c>
      <c r="D57" s="46">
        <v>0</v>
      </c>
      <c r="E57" s="46">
        <v>157312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157312</v>
      </c>
      <c r="O57" s="47">
        <f t="shared" si="10"/>
        <v>0.82420559033872109</v>
      </c>
      <c r="P57" s="9"/>
    </row>
    <row r="58" spans="1:16">
      <c r="A58" s="12"/>
      <c r="B58" s="44">
        <v>634</v>
      </c>
      <c r="C58" s="20" t="s">
        <v>68</v>
      </c>
      <c r="D58" s="46">
        <v>0</v>
      </c>
      <c r="E58" s="46">
        <v>331443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331443</v>
      </c>
      <c r="O58" s="47">
        <f t="shared" si="10"/>
        <v>1.7365310559819769</v>
      </c>
      <c r="P58" s="9"/>
    </row>
    <row r="59" spans="1:16">
      <c r="A59" s="12"/>
      <c r="B59" s="44">
        <v>651</v>
      </c>
      <c r="C59" s="20" t="s">
        <v>69</v>
      </c>
      <c r="D59" s="46">
        <v>0</v>
      </c>
      <c r="E59" s="46">
        <v>1749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1749</v>
      </c>
      <c r="O59" s="47">
        <f t="shared" si="10"/>
        <v>9.1635449139444106E-3</v>
      </c>
      <c r="P59" s="9"/>
    </row>
    <row r="60" spans="1:16">
      <c r="A60" s="12"/>
      <c r="B60" s="44">
        <v>654</v>
      </c>
      <c r="C60" s="20" t="s">
        <v>70</v>
      </c>
      <c r="D60" s="46">
        <v>0</v>
      </c>
      <c r="E60" s="46">
        <v>755076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755076</v>
      </c>
      <c r="O60" s="47">
        <f t="shared" si="10"/>
        <v>3.9560736646320698</v>
      </c>
      <c r="P60" s="9"/>
    </row>
    <row r="61" spans="1:16">
      <c r="A61" s="12"/>
      <c r="B61" s="44">
        <v>674</v>
      </c>
      <c r="C61" s="20" t="s">
        <v>71</v>
      </c>
      <c r="D61" s="46">
        <v>0</v>
      </c>
      <c r="E61" s="46">
        <v>132743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132743</v>
      </c>
      <c r="O61" s="47">
        <f t="shared" si="10"/>
        <v>0.69548109920624523</v>
      </c>
      <c r="P61" s="9"/>
    </row>
    <row r="62" spans="1:16">
      <c r="A62" s="12"/>
      <c r="B62" s="44">
        <v>685</v>
      </c>
      <c r="C62" s="20" t="s">
        <v>72</v>
      </c>
      <c r="D62" s="46">
        <v>0</v>
      </c>
      <c r="E62" s="46">
        <v>36448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36448</v>
      </c>
      <c r="O62" s="47">
        <f t="shared" si="10"/>
        <v>0.19096219841249051</v>
      </c>
      <c r="P62" s="9"/>
    </row>
    <row r="63" spans="1:16">
      <c r="A63" s="12"/>
      <c r="B63" s="44">
        <v>689</v>
      </c>
      <c r="C63" s="20" t="s">
        <v>73</v>
      </c>
      <c r="D63" s="46">
        <v>0</v>
      </c>
      <c r="E63" s="46">
        <v>4977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4977</v>
      </c>
      <c r="O63" s="47">
        <f t="shared" si="10"/>
        <v>2.6076022319440444E-2</v>
      </c>
      <c r="P63" s="9"/>
    </row>
    <row r="64" spans="1:16">
      <c r="A64" s="12"/>
      <c r="B64" s="44">
        <v>694</v>
      </c>
      <c r="C64" s="20" t="s">
        <v>74</v>
      </c>
      <c r="D64" s="46">
        <v>0</v>
      </c>
      <c r="E64" s="46">
        <v>35943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35943</v>
      </c>
      <c r="O64" s="47">
        <f t="shared" si="10"/>
        <v>0.18831634925208918</v>
      </c>
      <c r="P64" s="9"/>
    </row>
    <row r="65" spans="1:119">
      <c r="A65" s="12"/>
      <c r="B65" s="44">
        <v>711</v>
      </c>
      <c r="C65" s="20" t="s">
        <v>88</v>
      </c>
      <c r="D65" s="46">
        <v>0</v>
      </c>
      <c r="E65" s="46">
        <v>1174146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1174146</v>
      </c>
      <c r="O65" s="47">
        <f t="shared" si="10"/>
        <v>6.1517093233437246</v>
      </c>
      <c r="P65" s="9"/>
    </row>
    <row r="66" spans="1:119">
      <c r="A66" s="12"/>
      <c r="B66" s="44">
        <v>713</v>
      </c>
      <c r="C66" s="20" t="s">
        <v>75</v>
      </c>
      <c r="D66" s="46">
        <v>0</v>
      </c>
      <c r="E66" s="46">
        <v>460584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460584</v>
      </c>
      <c r="O66" s="47">
        <f t="shared" si="10"/>
        <v>2.4131401776124486</v>
      </c>
      <c r="P66" s="9"/>
    </row>
    <row r="67" spans="1:119">
      <c r="A67" s="12"/>
      <c r="B67" s="44">
        <v>719</v>
      </c>
      <c r="C67" s="20" t="s">
        <v>89</v>
      </c>
      <c r="D67" s="46">
        <v>0</v>
      </c>
      <c r="E67" s="46">
        <v>16815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3" si="17">SUM(D67:M67)</f>
        <v>16815</v>
      </c>
      <c r="O67" s="47">
        <f t="shared" si="10"/>
        <v>8.8098918083462138E-2</v>
      </c>
      <c r="P67" s="9"/>
    </row>
    <row r="68" spans="1:119">
      <c r="A68" s="12"/>
      <c r="B68" s="44">
        <v>721</v>
      </c>
      <c r="C68" s="20" t="s">
        <v>76</v>
      </c>
      <c r="D68" s="46">
        <v>1074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1074</v>
      </c>
      <c r="O68" s="47">
        <f t="shared" si="10"/>
        <v>5.6270138579624339E-3</v>
      </c>
      <c r="P68" s="9"/>
    </row>
    <row r="69" spans="1:119">
      <c r="A69" s="12"/>
      <c r="B69" s="44">
        <v>724</v>
      </c>
      <c r="C69" s="20" t="s">
        <v>77</v>
      </c>
      <c r="D69" s="46">
        <v>0</v>
      </c>
      <c r="E69" s="46">
        <v>382134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382134</v>
      </c>
      <c r="O69" s="47">
        <f t="shared" ref="O69:O74" si="18">(N69/O$76)</f>
        <v>2.0021166793283212</v>
      </c>
      <c r="P69" s="9"/>
    </row>
    <row r="70" spans="1:119">
      <c r="A70" s="12"/>
      <c r="B70" s="44">
        <v>739</v>
      </c>
      <c r="C70" s="20" t="s">
        <v>90</v>
      </c>
      <c r="D70" s="46">
        <v>1691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1691</v>
      </c>
      <c r="O70" s="47">
        <f t="shared" si="18"/>
        <v>8.8596652083933677E-3</v>
      </c>
      <c r="P70" s="9"/>
    </row>
    <row r="71" spans="1:119">
      <c r="A71" s="12"/>
      <c r="B71" s="44">
        <v>744</v>
      </c>
      <c r="C71" s="20" t="s">
        <v>79</v>
      </c>
      <c r="D71" s="46">
        <v>0</v>
      </c>
      <c r="E71" s="46">
        <v>272229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272229</v>
      </c>
      <c r="O71" s="47">
        <f t="shared" si="18"/>
        <v>1.4262908338354334</v>
      </c>
      <c r="P71" s="9"/>
    </row>
    <row r="72" spans="1:119">
      <c r="A72" s="12"/>
      <c r="B72" s="44">
        <v>759</v>
      </c>
      <c r="C72" s="20" t="s">
        <v>80</v>
      </c>
      <c r="D72" s="46">
        <v>0</v>
      </c>
      <c r="E72" s="46">
        <v>55636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55636</v>
      </c>
      <c r="O72" s="47">
        <f t="shared" si="18"/>
        <v>0.29149398789720482</v>
      </c>
      <c r="P72" s="9"/>
    </row>
    <row r="73" spans="1:119" ht="15.75" thickBot="1">
      <c r="A73" s="12"/>
      <c r="B73" s="44">
        <v>764</v>
      </c>
      <c r="C73" s="20" t="s">
        <v>81</v>
      </c>
      <c r="D73" s="46">
        <v>0</v>
      </c>
      <c r="E73" s="46">
        <v>354641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354641</v>
      </c>
      <c r="O73" s="47">
        <f t="shared" si="18"/>
        <v>1.8580724595918581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SUM(D5,D14,D22,D26,D31,D36,D41,D46,D49)</f>
        <v>50767393</v>
      </c>
      <c r="E74" s="15">
        <f t="shared" si="19"/>
        <v>125953351</v>
      </c>
      <c r="F74" s="15">
        <f t="shared" si="19"/>
        <v>11742454</v>
      </c>
      <c r="G74" s="15">
        <f t="shared" si="19"/>
        <v>30109582</v>
      </c>
      <c r="H74" s="15">
        <f t="shared" si="19"/>
        <v>0</v>
      </c>
      <c r="I74" s="15">
        <f t="shared" si="19"/>
        <v>17655457</v>
      </c>
      <c r="J74" s="15">
        <f t="shared" si="19"/>
        <v>0</v>
      </c>
      <c r="K74" s="15">
        <f t="shared" si="19"/>
        <v>0</v>
      </c>
      <c r="L74" s="15">
        <f t="shared" si="19"/>
        <v>0</v>
      </c>
      <c r="M74" s="15">
        <f t="shared" si="19"/>
        <v>0</v>
      </c>
      <c r="N74" s="15">
        <f>SUM(D74:M74)</f>
        <v>236228237</v>
      </c>
      <c r="O74" s="37">
        <f t="shared" si="18"/>
        <v>1237.6718465931417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91</v>
      </c>
      <c r="M76" s="48"/>
      <c r="N76" s="48"/>
      <c r="O76" s="41">
        <v>190865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thickBot="1">
      <c r="A78" s="52" t="s">
        <v>95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18592992</v>
      </c>
      <c r="E5" s="26">
        <f t="shared" si="0"/>
        <v>9488220</v>
      </c>
      <c r="F5" s="26">
        <f t="shared" si="0"/>
        <v>6770954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34852166</v>
      </c>
      <c r="O5" s="32">
        <f t="shared" ref="O5:O36" si="1">(N5/O$70)</f>
        <v>188.17851280722215</v>
      </c>
      <c r="P5" s="6"/>
    </row>
    <row r="6" spans="1:133">
      <c r="A6" s="12"/>
      <c r="B6" s="44">
        <v>511</v>
      </c>
      <c r="C6" s="20" t="s">
        <v>20</v>
      </c>
      <c r="D6" s="46">
        <v>585550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585550</v>
      </c>
      <c r="O6" s="47">
        <f t="shared" si="1"/>
        <v>3.1615804932832274</v>
      </c>
      <c r="P6" s="9"/>
    </row>
    <row r="7" spans="1:133">
      <c r="A7" s="12"/>
      <c r="B7" s="44">
        <v>512</v>
      </c>
      <c r="C7" s="20" t="s">
        <v>21</v>
      </c>
      <c r="D7" s="46">
        <v>644726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644726</v>
      </c>
      <c r="O7" s="47">
        <f t="shared" si="1"/>
        <v>3.4810915295235625</v>
      </c>
      <c r="P7" s="9"/>
    </row>
    <row r="8" spans="1:133">
      <c r="A8" s="12"/>
      <c r="B8" s="44">
        <v>513</v>
      </c>
      <c r="C8" s="20" t="s">
        <v>22</v>
      </c>
      <c r="D8" s="46">
        <v>13164293</v>
      </c>
      <c r="E8" s="46">
        <v>5443876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18608169</v>
      </c>
      <c r="O8" s="47">
        <f t="shared" si="1"/>
        <v>100.47173448231177</v>
      </c>
      <c r="P8" s="9"/>
    </row>
    <row r="9" spans="1:133">
      <c r="A9" s="12"/>
      <c r="B9" s="44">
        <v>514</v>
      </c>
      <c r="C9" s="20" t="s">
        <v>23</v>
      </c>
      <c r="D9" s="46">
        <v>733367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733367</v>
      </c>
      <c r="O9" s="47">
        <f t="shared" si="1"/>
        <v>3.9596939657034254</v>
      </c>
      <c r="P9" s="9"/>
    </row>
    <row r="10" spans="1:133">
      <c r="A10" s="12"/>
      <c r="B10" s="44">
        <v>515</v>
      </c>
      <c r="C10" s="20" t="s">
        <v>24</v>
      </c>
      <c r="D10" s="46">
        <v>2973808</v>
      </c>
      <c r="E10" s="46">
        <v>1628296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4602104</v>
      </c>
      <c r="O10" s="47">
        <f t="shared" si="1"/>
        <v>24.848300289404346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189040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189040</v>
      </c>
      <c r="O11" s="47">
        <f t="shared" si="1"/>
        <v>1.0206902509610816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18308</v>
      </c>
      <c r="F12" s="46">
        <v>6770954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6789262</v>
      </c>
      <c r="O12" s="47">
        <f t="shared" si="1"/>
        <v>36.65749859617295</v>
      </c>
      <c r="P12" s="9"/>
    </row>
    <row r="13" spans="1:133">
      <c r="A13" s="12"/>
      <c r="B13" s="44">
        <v>519</v>
      </c>
      <c r="C13" s="20" t="s">
        <v>27</v>
      </c>
      <c r="D13" s="46">
        <v>491248</v>
      </c>
      <c r="E13" s="46">
        <v>2208700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2699948</v>
      </c>
      <c r="O13" s="47">
        <f t="shared" si="1"/>
        <v>14.577923199861777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SUM(D15:D20)</f>
        <v>12633294</v>
      </c>
      <c r="E14" s="31">
        <f t="shared" si="3"/>
        <v>50635544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63268838</v>
      </c>
      <c r="O14" s="43">
        <f t="shared" si="1"/>
        <v>341.60963889248842</v>
      </c>
      <c r="P14" s="10"/>
    </row>
    <row r="15" spans="1:133">
      <c r="A15" s="12"/>
      <c r="B15" s="44">
        <v>521</v>
      </c>
      <c r="C15" s="20" t="s">
        <v>29</v>
      </c>
      <c r="D15" s="46">
        <v>0</v>
      </c>
      <c r="E15" s="46">
        <v>48917972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48917972</v>
      </c>
      <c r="O15" s="47">
        <f t="shared" si="1"/>
        <v>264.12450866053302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165113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165113</v>
      </c>
      <c r="O16" s="47">
        <f t="shared" si="1"/>
        <v>0.89150036715476655</v>
      </c>
      <c r="P16" s="9"/>
    </row>
    <row r="17" spans="1:16">
      <c r="A17" s="12"/>
      <c r="B17" s="44">
        <v>523</v>
      </c>
      <c r="C17" s="20" t="s">
        <v>31</v>
      </c>
      <c r="D17" s="46">
        <v>677249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677249</v>
      </c>
      <c r="O17" s="47">
        <f t="shared" si="1"/>
        <v>3.6566940952874605</v>
      </c>
      <c r="P17" s="9"/>
    </row>
    <row r="18" spans="1:16">
      <c r="A18" s="12"/>
      <c r="B18" s="44">
        <v>526</v>
      </c>
      <c r="C18" s="20" t="s">
        <v>32</v>
      </c>
      <c r="D18" s="46">
        <v>10081998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10081998</v>
      </c>
      <c r="O18" s="47">
        <f t="shared" si="1"/>
        <v>54.436082674614489</v>
      </c>
      <c r="P18" s="9"/>
    </row>
    <row r="19" spans="1:16">
      <c r="A19" s="12"/>
      <c r="B19" s="44">
        <v>527</v>
      </c>
      <c r="C19" s="20" t="s">
        <v>33</v>
      </c>
      <c r="D19" s="46">
        <v>282440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282440</v>
      </c>
      <c r="O19" s="47">
        <f t="shared" si="1"/>
        <v>1.5249881214634358</v>
      </c>
      <c r="P19" s="9"/>
    </row>
    <row r="20" spans="1:16">
      <c r="A20" s="12"/>
      <c r="B20" s="44">
        <v>529</v>
      </c>
      <c r="C20" s="20" t="s">
        <v>34</v>
      </c>
      <c r="D20" s="46">
        <v>1591607</v>
      </c>
      <c r="E20" s="46">
        <v>1552459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3144066</v>
      </c>
      <c r="O20" s="47">
        <f t="shared" si="1"/>
        <v>16.975864973435272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587399</v>
      </c>
      <c r="E21" s="31">
        <f t="shared" si="5"/>
        <v>1446109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18908617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20942125</v>
      </c>
      <c r="O21" s="43">
        <f t="shared" si="1"/>
        <v>113.07354433933739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18908617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18908617</v>
      </c>
      <c r="O22" s="47">
        <f t="shared" si="1"/>
        <v>102.09395382488877</v>
      </c>
      <c r="P22" s="9"/>
    </row>
    <row r="23" spans="1:16">
      <c r="A23" s="12"/>
      <c r="B23" s="44">
        <v>537</v>
      </c>
      <c r="C23" s="20" t="s">
        <v>37</v>
      </c>
      <c r="D23" s="46">
        <v>587399</v>
      </c>
      <c r="E23" s="46">
        <v>1446109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2033508</v>
      </c>
      <c r="O23" s="47">
        <f t="shared" si="1"/>
        <v>10.979590514448621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4011768</v>
      </c>
      <c r="E24" s="31">
        <f t="shared" si="6"/>
        <v>8125447</v>
      </c>
      <c r="F24" s="31">
        <f t="shared" si="6"/>
        <v>0</v>
      </c>
      <c r="G24" s="31">
        <f t="shared" si="6"/>
        <v>28267780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4" si="7">SUM(D24:M24)</f>
        <v>40404995</v>
      </c>
      <c r="O24" s="43">
        <f t="shared" si="1"/>
        <v>218.16009567621268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8125447</v>
      </c>
      <c r="F25" s="46">
        <v>0</v>
      </c>
      <c r="G25" s="46">
        <v>28267780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36393227</v>
      </c>
      <c r="O25" s="47">
        <f t="shared" si="1"/>
        <v>196.49921709645372</v>
      </c>
      <c r="P25" s="9"/>
    </row>
    <row r="26" spans="1:16">
      <c r="A26" s="12"/>
      <c r="B26" s="44">
        <v>544</v>
      </c>
      <c r="C26" s="20" t="s">
        <v>40</v>
      </c>
      <c r="D26" s="46">
        <v>34147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34147</v>
      </c>
      <c r="O26" s="47">
        <f t="shared" si="1"/>
        <v>0.18437108548226858</v>
      </c>
      <c r="P26" s="9"/>
    </row>
    <row r="27" spans="1:16">
      <c r="A27" s="12"/>
      <c r="B27" s="44">
        <v>545</v>
      </c>
      <c r="C27" s="20" t="s">
        <v>41</v>
      </c>
      <c r="D27" s="46">
        <v>3977621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3977621</v>
      </c>
      <c r="O27" s="47">
        <f t="shared" si="1"/>
        <v>21.476507494276706</v>
      </c>
      <c r="P27" s="9"/>
    </row>
    <row r="28" spans="1:16" ht="15.75">
      <c r="A28" s="28" t="s">
        <v>42</v>
      </c>
      <c r="B28" s="29"/>
      <c r="C28" s="30"/>
      <c r="D28" s="31">
        <f>SUM(D29:D32)</f>
        <v>297054</v>
      </c>
      <c r="E28" s="31">
        <f t="shared" ref="E28:M28" si="8">SUM(E29:E32)</f>
        <v>1743614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2040668</v>
      </c>
      <c r="O28" s="43">
        <f t="shared" si="1"/>
        <v>11.018249751630599</v>
      </c>
      <c r="P28" s="10"/>
    </row>
    <row r="29" spans="1:16">
      <c r="A29" s="13"/>
      <c r="B29" s="45">
        <v>551</v>
      </c>
      <c r="C29" s="21" t="s">
        <v>43</v>
      </c>
      <c r="D29" s="46">
        <v>190125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190125</v>
      </c>
      <c r="O29" s="47">
        <f t="shared" si="1"/>
        <v>1.0265485292212</v>
      </c>
      <c r="P29" s="9"/>
    </row>
    <row r="30" spans="1:16">
      <c r="A30" s="13"/>
      <c r="B30" s="45">
        <v>553</v>
      </c>
      <c r="C30" s="21" t="s">
        <v>44</v>
      </c>
      <c r="D30" s="46">
        <v>106929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106929</v>
      </c>
      <c r="O30" s="47">
        <f t="shared" si="1"/>
        <v>0.57734547103796807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1452841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1452841</v>
      </c>
      <c r="O31" s="47">
        <f t="shared" si="1"/>
        <v>7.8443749730033261</v>
      </c>
      <c r="P31" s="9"/>
    </row>
    <row r="32" spans="1:16">
      <c r="A32" s="13"/>
      <c r="B32" s="45">
        <v>559</v>
      </c>
      <c r="C32" s="21" t="s">
        <v>46</v>
      </c>
      <c r="D32" s="46">
        <v>0</v>
      </c>
      <c r="E32" s="46">
        <v>290773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290773</v>
      </c>
      <c r="O32" s="47">
        <f t="shared" si="1"/>
        <v>1.569980778368105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5500750</v>
      </c>
      <c r="E33" s="31">
        <f t="shared" si="9"/>
        <v>560274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6061024</v>
      </c>
      <c r="O33" s="43">
        <f t="shared" si="1"/>
        <v>32.725497818668742</v>
      </c>
      <c r="P33" s="10"/>
    </row>
    <row r="34" spans="1:16">
      <c r="A34" s="12"/>
      <c r="B34" s="44">
        <v>561</v>
      </c>
      <c r="C34" s="20" t="s">
        <v>48</v>
      </c>
      <c r="D34" s="46">
        <v>12144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12144</v>
      </c>
      <c r="O34" s="47">
        <f t="shared" si="1"/>
        <v>6.5569521834909938E-2</v>
      </c>
      <c r="P34" s="9"/>
    </row>
    <row r="35" spans="1:16">
      <c r="A35" s="12"/>
      <c r="B35" s="44">
        <v>562</v>
      </c>
      <c r="C35" s="20" t="s">
        <v>49</v>
      </c>
      <c r="D35" s="46">
        <v>2340787</v>
      </c>
      <c r="E35" s="46">
        <v>421634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2762421</v>
      </c>
      <c r="O35" s="47">
        <f t="shared" si="1"/>
        <v>14.915235842944149</v>
      </c>
      <c r="P35" s="9"/>
    </row>
    <row r="36" spans="1:16">
      <c r="A36" s="12"/>
      <c r="B36" s="44">
        <v>564</v>
      </c>
      <c r="C36" s="20" t="s">
        <v>50</v>
      </c>
      <c r="D36" s="46">
        <v>3023949</v>
      </c>
      <c r="E36" s="46">
        <v>138640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3162589</v>
      </c>
      <c r="O36" s="47">
        <f t="shared" si="1"/>
        <v>17.075876851971838</v>
      </c>
      <c r="P36" s="9"/>
    </row>
    <row r="37" spans="1:16">
      <c r="A37" s="12"/>
      <c r="B37" s="44">
        <v>569</v>
      </c>
      <c r="C37" s="20" t="s">
        <v>51</v>
      </c>
      <c r="D37" s="46">
        <v>123870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123870</v>
      </c>
      <c r="O37" s="47">
        <f t="shared" ref="O37:O68" si="11">(N37/O$70)</f>
        <v>0.66881560191784373</v>
      </c>
      <c r="P37" s="9"/>
    </row>
    <row r="38" spans="1:16" ht="15.75">
      <c r="A38" s="28" t="s">
        <v>52</v>
      </c>
      <c r="B38" s="29"/>
      <c r="C38" s="30"/>
      <c r="D38" s="31">
        <f t="shared" ref="D38:M38" si="12">SUM(D39:D42)</f>
        <v>5340863</v>
      </c>
      <c r="E38" s="31">
        <f t="shared" si="12"/>
        <v>353971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5694834</v>
      </c>
      <c r="O38" s="43">
        <f t="shared" si="11"/>
        <v>30.748315407541792</v>
      </c>
      <c r="P38" s="9"/>
    </row>
    <row r="39" spans="1:16">
      <c r="A39" s="12"/>
      <c r="B39" s="44">
        <v>571</v>
      </c>
      <c r="C39" s="20" t="s">
        <v>53</v>
      </c>
      <c r="D39" s="46">
        <v>3253859</v>
      </c>
      <c r="E39" s="46">
        <v>247461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3501320</v>
      </c>
      <c r="O39" s="47">
        <f t="shared" si="11"/>
        <v>18.904798928771974</v>
      </c>
      <c r="P39" s="9"/>
    </row>
    <row r="40" spans="1:16">
      <c r="A40" s="12"/>
      <c r="B40" s="44">
        <v>572</v>
      </c>
      <c r="C40" s="20" t="s">
        <v>54</v>
      </c>
      <c r="D40" s="46">
        <v>2076480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2076480</v>
      </c>
      <c r="O40" s="47">
        <f t="shared" si="11"/>
        <v>11.211610729558119</v>
      </c>
      <c r="P40" s="9"/>
    </row>
    <row r="41" spans="1:16">
      <c r="A41" s="12"/>
      <c r="B41" s="44">
        <v>573</v>
      </c>
      <c r="C41" s="20" t="s">
        <v>55</v>
      </c>
      <c r="D41" s="46">
        <v>0</v>
      </c>
      <c r="E41" s="46">
        <v>106510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106510</v>
      </c>
      <c r="O41" s="47">
        <f t="shared" si="11"/>
        <v>0.5750831497559501</v>
      </c>
      <c r="P41" s="9"/>
    </row>
    <row r="42" spans="1:16">
      <c r="A42" s="12"/>
      <c r="B42" s="44">
        <v>575</v>
      </c>
      <c r="C42" s="20" t="s">
        <v>56</v>
      </c>
      <c r="D42" s="46">
        <v>10524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10524</v>
      </c>
      <c r="O42" s="47">
        <f t="shared" si="11"/>
        <v>5.6822599455747053E-2</v>
      </c>
      <c r="P42" s="9"/>
    </row>
    <row r="43" spans="1:16" ht="15.75">
      <c r="A43" s="28" t="s">
        <v>78</v>
      </c>
      <c r="B43" s="29"/>
      <c r="C43" s="30"/>
      <c r="D43" s="31">
        <f t="shared" ref="D43:M43" si="13">SUM(D44:D45)</f>
        <v>6357150</v>
      </c>
      <c r="E43" s="31">
        <f t="shared" si="13"/>
        <v>51362314</v>
      </c>
      <c r="F43" s="31">
        <f t="shared" si="13"/>
        <v>1500000</v>
      </c>
      <c r="G43" s="31">
        <f t="shared" si="13"/>
        <v>23428080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2" si="14">SUM(D43:M43)</f>
        <v>82647544</v>
      </c>
      <c r="O43" s="43">
        <f t="shared" si="11"/>
        <v>446.24176061509223</v>
      </c>
      <c r="P43" s="9"/>
    </row>
    <row r="44" spans="1:16">
      <c r="A44" s="12"/>
      <c r="B44" s="44">
        <v>581</v>
      </c>
      <c r="C44" s="20" t="s">
        <v>57</v>
      </c>
      <c r="D44" s="46">
        <v>6357150</v>
      </c>
      <c r="E44" s="46">
        <v>45374357</v>
      </c>
      <c r="F44" s="46">
        <v>1500000</v>
      </c>
      <c r="G44" s="46">
        <v>23428080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76659587</v>
      </c>
      <c r="O44" s="47">
        <f t="shared" si="11"/>
        <v>413.91077599239776</v>
      </c>
      <c r="P44" s="9"/>
    </row>
    <row r="45" spans="1:16">
      <c r="A45" s="12"/>
      <c r="B45" s="44">
        <v>586</v>
      </c>
      <c r="C45" s="20" t="s">
        <v>58</v>
      </c>
      <c r="D45" s="46">
        <v>0</v>
      </c>
      <c r="E45" s="46">
        <v>5987957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5987957</v>
      </c>
      <c r="O45" s="47">
        <f t="shared" si="11"/>
        <v>32.330984622694487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SUM(D47:D67)</f>
        <v>7774</v>
      </c>
      <c r="E46" s="31">
        <f t="shared" si="15"/>
        <v>5638102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5645876</v>
      </c>
      <c r="O46" s="43">
        <f t="shared" si="11"/>
        <v>30.483974774307804</v>
      </c>
      <c r="P46" s="9"/>
    </row>
    <row r="47" spans="1:16">
      <c r="A47" s="12"/>
      <c r="B47" s="44">
        <v>601</v>
      </c>
      <c r="C47" s="20" t="s">
        <v>60</v>
      </c>
      <c r="D47" s="46">
        <v>0</v>
      </c>
      <c r="E47" s="46">
        <v>68409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68409</v>
      </c>
      <c r="O47" s="47">
        <f t="shared" si="11"/>
        <v>0.36936309446676169</v>
      </c>
      <c r="P47" s="9"/>
    </row>
    <row r="48" spans="1:16">
      <c r="A48" s="12"/>
      <c r="B48" s="44">
        <v>602</v>
      </c>
      <c r="C48" s="20" t="s">
        <v>61</v>
      </c>
      <c r="D48" s="46">
        <v>0</v>
      </c>
      <c r="E48" s="46">
        <v>26326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26326</v>
      </c>
      <c r="O48" s="47">
        <f t="shared" si="11"/>
        <v>0.14214288799619887</v>
      </c>
      <c r="P48" s="9"/>
    </row>
    <row r="49" spans="1:16">
      <c r="A49" s="12"/>
      <c r="B49" s="44">
        <v>603</v>
      </c>
      <c r="C49" s="20" t="s">
        <v>62</v>
      </c>
      <c r="D49" s="46">
        <v>0</v>
      </c>
      <c r="E49" s="46">
        <v>1519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1519</v>
      </c>
      <c r="O49" s="47">
        <f t="shared" si="11"/>
        <v>8.2015895641656955E-3</v>
      </c>
      <c r="P49" s="9"/>
    </row>
    <row r="50" spans="1:16">
      <c r="A50" s="12"/>
      <c r="B50" s="44">
        <v>604</v>
      </c>
      <c r="C50" s="20" t="s">
        <v>63</v>
      </c>
      <c r="D50" s="46">
        <v>4449</v>
      </c>
      <c r="E50" s="46">
        <v>736445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740894</v>
      </c>
      <c r="O50" s="47">
        <f t="shared" si="11"/>
        <v>4.0003347587577212</v>
      </c>
      <c r="P50" s="9"/>
    </row>
    <row r="51" spans="1:16">
      <c r="A51" s="12"/>
      <c r="B51" s="44">
        <v>605</v>
      </c>
      <c r="C51" s="20" t="s">
        <v>64</v>
      </c>
      <c r="D51" s="46">
        <v>0</v>
      </c>
      <c r="E51" s="46">
        <v>27329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27329</v>
      </c>
      <c r="O51" s="47">
        <f t="shared" si="11"/>
        <v>0.14755842080255713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35606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35606</v>
      </c>
      <c r="O52" s="47">
        <f t="shared" si="11"/>
        <v>0.19224871495831714</v>
      </c>
      <c r="P52" s="9"/>
    </row>
    <row r="53" spans="1:16">
      <c r="A53" s="12"/>
      <c r="B53" s="44">
        <v>611</v>
      </c>
      <c r="C53" s="20" t="s">
        <v>66</v>
      </c>
      <c r="D53" s="46">
        <v>185</v>
      </c>
      <c r="E53" s="46">
        <v>1513697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6">SUM(D53:M53)</f>
        <v>1513882</v>
      </c>
      <c r="O53" s="47">
        <f t="shared" si="11"/>
        <v>8.1739557686493018</v>
      </c>
      <c r="P53" s="9"/>
    </row>
    <row r="54" spans="1:16">
      <c r="A54" s="12"/>
      <c r="B54" s="44">
        <v>622</v>
      </c>
      <c r="C54" s="20" t="s">
        <v>67</v>
      </c>
      <c r="D54" s="46">
        <v>0</v>
      </c>
      <c r="E54" s="46">
        <v>125483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125483</v>
      </c>
      <c r="O54" s="47">
        <f t="shared" si="11"/>
        <v>0.677524728953393</v>
      </c>
      <c r="P54" s="9"/>
    </row>
    <row r="55" spans="1:16">
      <c r="A55" s="12"/>
      <c r="B55" s="44">
        <v>634</v>
      </c>
      <c r="C55" s="20" t="s">
        <v>68</v>
      </c>
      <c r="D55" s="46">
        <v>0</v>
      </c>
      <c r="E55" s="46">
        <v>348201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348201</v>
      </c>
      <c r="O55" s="47">
        <f t="shared" si="11"/>
        <v>1.8800537773746275</v>
      </c>
      <c r="P55" s="9"/>
    </row>
    <row r="56" spans="1:16">
      <c r="A56" s="12"/>
      <c r="B56" s="44">
        <v>651</v>
      </c>
      <c r="C56" s="20" t="s">
        <v>69</v>
      </c>
      <c r="D56" s="46">
        <v>0</v>
      </c>
      <c r="E56" s="46">
        <v>1545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1545</v>
      </c>
      <c r="O56" s="47">
        <f t="shared" si="11"/>
        <v>8.341972269016458E-3</v>
      </c>
      <c r="P56" s="9"/>
    </row>
    <row r="57" spans="1:16">
      <c r="A57" s="12"/>
      <c r="B57" s="44">
        <v>654</v>
      </c>
      <c r="C57" s="20" t="s">
        <v>70</v>
      </c>
      <c r="D57" s="46">
        <v>0</v>
      </c>
      <c r="E57" s="46">
        <v>545172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545172</v>
      </c>
      <c r="O57" s="47">
        <f t="shared" si="11"/>
        <v>2.9435661526499937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126304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126304</v>
      </c>
      <c r="O58" s="47">
        <f t="shared" si="11"/>
        <v>0.68195758282579588</v>
      </c>
      <c r="P58" s="9"/>
    </row>
    <row r="59" spans="1:16">
      <c r="A59" s="12"/>
      <c r="B59" s="44">
        <v>685</v>
      </c>
      <c r="C59" s="20" t="s">
        <v>72</v>
      </c>
      <c r="D59" s="46">
        <v>0</v>
      </c>
      <c r="E59" s="46">
        <v>25067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25067</v>
      </c>
      <c r="O59" s="47">
        <f t="shared" si="11"/>
        <v>0.13534512548054078</v>
      </c>
      <c r="P59" s="9"/>
    </row>
    <row r="60" spans="1:16">
      <c r="A60" s="12"/>
      <c r="B60" s="44">
        <v>689</v>
      </c>
      <c r="C60" s="20" t="s">
        <v>73</v>
      </c>
      <c r="D60" s="46">
        <v>0</v>
      </c>
      <c r="E60" s="46">
        <v>7489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7489</v>
      </c>
      <c r="O60" s="47">
        <f t="shared" si="11"/>
        <v>4.0435618331821521E-2</v>
      </c>
      <c r="P60" s="9"/>
    </row>
    <row r="61" spans="1:16">
      <c r="A61" s="12"/>
      <c r="B61" s="44">
        <v>694</v>
      </c>
      <c r="C61" s="20" t="s">
        <v>74</v>
      </c>
      <c r="D61" s="46">
        <v>0</v>
      </c>
      <c r="E61" s="46">
        <v>35688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35688</v>
      </c>
      <c r="O61" s="47">
        <f t="shared" si="11"/>
        <v>0.19269146041207724</v>
      </c>
      <c r="P61" s="9"/>
    </row>
    <row r="62" spans="1:16">
      <c r="A62" s="12"/>
      <c r="B62" s="44">
        <v>713</v>
      </c>
      <c r="C62" s="20" t="s">
        <v>75</v>
      </c>
      <c r="D62" s="46">
        <v>1629</v>
      </c>
      <c r="E62" s="46">
        <v>784426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7">SUM(D62:M62)</f>
        <v>786055</v>
      </c>
      <c r="O62" s="47">
        <f t="shared" si="11"/>
        <v>4.2441741177486936</v>
      </c>
      <c r="P62" s="9"/>
    </row>
    <row r="63" spans="1:16">
      <c r="A63" s="12"/>
      <c r="B63" s="44">
        <v>721</v>
      </c>
      <c r="C63" s="20" t="s">
        <v>76</v>
      </c>
      <c r="D63" s="46">
        <v>1511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1511</v>
      </c>
      <c r="O63" s="47">
        <f t="shared" si="11"/>
        <v>8.1583948857500751E-3</v>
      </c>
      <c r="P63" s="9"/>
    </row>
    <row r="64" spans="1:16">
      <c r="A64" s="12"/>
      <c r="B64" s="44">
        <v>724</v>
      </c>
      <c r="C64" s="20" t="s">
        <v>77</v>
      </c>
      <c r="D64" s="46">
        <v>0</v>
      </c>
      <c r="E64" s="46">
        <v>426475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426475</v>
      </c>
      <c r="O64" s="47">
        <f t="shared" si="11"/>
        <v>2.3026813096626495</v>
      </c>
      <c r="P64" s="9"/>
    </row>
    <row r="65" spans="1:119">
      <c r="A65" s="12"/>
      <c r="B65" s="44">
        <v>744</v>
      </c>
      <c r="C65" s="20" t="s">
        <v>79</v>
      </c>
      <c r="D65" s="46">
        <v>0</v>
      </c>
      <c r="E65" s="46">
        <v>301359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301359</v>
      </c>
      <c r="O65" s="47">
        <f t="shared" si="11"/>
        <v>1.6271381365815731</v>
      </c>
      <c r="P65" s="9"/>
    </row>
    <row r="66" spans="1:119">
      <c r="A66" s="12"/>
      <c r="B66" s="44">
        <v>759</v>
      </c>
      <c r="C66" s="20" t="s">
        <v>80</v>
      </c>
      <c r="D66" s="46">
        <v>0</v>
      </c>
      <c r="E66" s="46">
        <v>89913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89913</v>
      </c>
      <c r="O66" s="47">
        <f t="shared" si="11"/>
        <v>0.48547039004794607</v>
      </c>
      <c r="P66" s="9"/>
    </row>
    <row r="67" spans="1:119" ht="15.75" thickBot="1">
      <c r="A67" s="12"/>
      <c r="B67" s="44">
        <v>764</v>
      </c>
      <c r="C67" s="20" t="s">
        <v>81</v>
      </c>
      <c r="D67" s="46">
        <v>0</v>
      </c>
      <c r="E67" s="46">
        <v>411649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411649</v>
      </c>
      <c r="O67" s="47">
        <f t="shared" si="11"/>
        <v>2.2226307718889031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SUM(D5,D14,D21,D24,D28,D33,D38,D43,D46)</f>
        <v>53329044</v>
      </c>
      <c r="E68" s="15">
        <f t="shared" si="18"/>
        <v>129353595</v>
      </c>
      <c r="F68" s="15">
        <f t="shared" si="18"/>
        <v>8270954</v>
      </c>
      <c r="G68" s="15">
        <f t="shared" si="18"/>
        <v>51695860</v>
      </c>
      <c r="H68" s="15">
        <f t="shared" si="18"/>
        <v>0</v>
      </c>
      <c r="I68" s="15">
        <f t="shared" si="18"/>
        <v>18908617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 t="shared" si="17"/>
        <v>261558070</v>
      </c>
      <c r="O68" s="37">
        <f t="shared" si="11"/>
        <v>1412.2395900825018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18</v>
      </c>
      <c r="M70" s="48"/>
      <c r="N70" s="48"/>
      <c r="O70" s="41">
        <v>185208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thickBot="1">
      <c r="A72" s="52" t="s">
        <v>95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A72:O72"/>
    <mergeCell ref="A71:O71"/>
    <mergeCell ref="L70:N7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19622354</v>
      </c>
      <c r="E5" s="26">
        <f t="shared" ref="E5:M5" si="0">SUM(E6:E13)</f>
        <v>10163336</v>
      </c>
      <c r="F5" s="26">
        <f t="shared" si="0"/>
        <v>516196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30301886</v>
      </c>
      <c r="O5" s="32">
        <f t="shared" ref="O5:O36" si="1">(N5/O$70)</f>
        <v>163.64537069040006</v>
      </c>
      <c r="P5" s="6"/>
    </row>
    <row r="6" spans="1:133">
      <c r="A6" s="12"/>
      <c r="B6" s="44">
        <v>511</v>
      </c>
      <c r="C6" s="20" t="s">
        <v>20</v>
      </c>
      <c r="D6" s="46">
        <v>4388384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4388384</v>
      </c>
      <c r="O6" s="47">
        <f t="shared" si="1"/>
        <v>23.699472911086147</v>
      </c>
      <c r="P6" s="9"/>
    </row>
    <row r="7" spans="1:133">
      <c r="A7" s="12"/>
      <c r="B7" s="44">
        <v>512</v>
      </c>
      <c r="C7" s="20" t="s">
        <v>21</v>
      </c>
      <c r="D7" s="46">
        <v>3986622</v>
      </c>
      <c r="E7" s="46">
        <v>685313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4671935</v>
      </c>
      <c r="O7" s="47">
        <f t="shared" si="1"/>
        <v>25.230790417350729</v>
      </c>
      <c r="P7" s="9"/>
    </row>
    <row r="8" spans="1:133">
      <c r="A8" s="12"/>
      <c r="B8" s="44">
        <v>513</v>
      </c>
      <c r="C8" s="20" t="s">
        <v>22</v>
      </c>
      <c r="D8" s="46">
        <v>5084312</v>
      </c>
      <c r="E8" s="46">
        <v>5428508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10512820</v>
      </c>
      <c r="O8" s="47">
        <f t="shared" si="1"/>
        <v>56.774496673291281</v>
      </c>
      <c r="P8" s="9"/>
    </row>
    <row r="9" spans="1:133">
      <c r="A9" s="12"/>
      <c r="B9" s="44">
        <v>514</v>
      </c>
      <c r="C9" s="20" t="s">
        <v>23</v>
      </c>
      <c r="D9" s="46">
        <v>504010</v>
      </c>
      <c r="E9" s="46">
        <v>3510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507520</v>
      </c>
      <c r="O9" s="47">
        <f t="shared" si="1"/>
        <v>2.740862352026268</v>
      </c>
      <c r="P9" s="9"/>
    </row>
    <row r="10" spans="1:133">
      <c r="A10" s="12"/>
      <c r="B10" s="44">
        <v>515</v>
      </c>
      <c r="C10" s="20" t="s">
        <v>24</v>
      </c>
      <c r="D10" s="46">
        <v>969316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969316</v>
      </c>
      <c r="O10" s="47">
        <f t="shared" si="1"/>
        <v>5.2347921887151125</v>
      </c>
      <c r="P10" s="9"/>
    </row>
    <row r="11" spans="1:133">
      <c r="A11" s="12"/>
      <c r="B11" s="44">
        <v>517</v>
      </c>
      <c r="C11" s="20" t="s">
        <v>26</v>
      </c>
      <c r="D11" s="46">
        <v>744032</v>
      </c>
      <c r="E11" s="46">
        <v>24259</v>
      </c>
      <c r="F11" s="46">
        <v>516196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1284487</v>
      </c>
      <c r="O11" s="47">
        <f t="shared" si="1"/>
        <v>6.936873541864685</v>
      </c>
      <c r="P11" s="9"/>
    </row>
    <row r="12" spans="1:133">
      <c r="A12" s="12"/>
      <c r="B12" s="44">
        <v>518</v>
      </c>
      <c r="C12" s="20" t="s">
        <v>97</v>
      </c>
      <c r="D12" s="46">
        <v>1606328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1606328</v>
      </c>
      <c r="O12" s="47">
        <f t="shared" si="1"/>
        <v>8.6749762377948674</v>
      </c>
      <c r="P12" s="9"/>
    </row>
    <row r="13" spans="1:133">
      <c r="A13" s="12"/>
      <c r="B13" s="44">
        <v>519</v>
      </c>
      <c r="C13" s="20" t="s">
        <v>27</v>
      </c>
      <c r="D13" s="46">
        <v>2339350</v>
      </c>
      <c r="E13" s="46">
        <v>4021746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6361096</v>
      </c>
      <c r="O13" s="47">
        <f t="shared" si="1"/>
        <v>34.353106368270979</v>
      </c>
      <c r="P13" s="9"/>
    </row>
    <row r="14" spans="1:133" ht="15.75">
      <c r="A14" s="28" t="s">
        <v>28</v>
      </c>
      <c r="B14" s="29"/>
      <c r="C14" s="30"/>
      <c r="D14" s="31">
        <f>SUM(D15:D23)</f>
        <v>12197817</v>
      </c>
      <c r="E14" s="31">
        <f t="shared" ref="E14:M14" si="3">SUM(E15:E23)</f>
        <v>53880799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416789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66495405</v>
      </c>
      <c r="O14" s="43">
        <f t="shared" si="1"/>
        <v>359.10851226993867</v>
      </c>
      <c r="P14" s="10"/>
    </row>
    <row r="15" spans="1:133">
      <c r="A15" s="12"/>
      <c r="B15" s="44">
        <v>521</v>
      </c>
      <c r="C15" s="20" t="s">
        <v>29</v>
      </c>
      <c r="D15" s="46">
        <v>7224162</v>
      </c>
      <c r="E15" s="46">
        <v>41021240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48245402</v>
      </c>
      <c r="O15" s="47">
        <f t="shared" si="1"/>
        <v>260.54934977965956</v>
      </c>
      <c r="P15" s="9"/>
    </row>
    <row r="16" spans="1:133">
      <c r="A16" s="12"/>
      <c r="B16" s="44">
        <v>522</v>
      </c>
      <c r="C16" s="20" t="s">
        <v>30</v>
      </c>
      <c r="D16" s="46">
        <v>3272421</v>
      </c>
      <c r="E16" s="46">
        <v>508758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3781179</v>
      </c>
      <c r="O16" s="47">
        <f t="shared" si="1"/>
        <v>20.420261600276504</v>
      </c>
      <c r="P16" s="9"/>
    </row>
    <row r="17" spans="1:16">
      <c r="A17" s="12"/>
      <c r="B17" s="44">
        <v>523</v>
      </c>
      <c r="C17" s="20" t="s">
        <v>31</v>
      </c>
      <c r="D17" s="46">
        <v>421769</v>
      </c>
      <c r="E17" s="46">
        <v>651221</v>
      </c>
      <c r="F17" s="46">
        <v>0</v>
      </c>
      <c r="G17" s="46">
        <v>0</v>
      </c>
      <c r="H17" s="46">
        <v>0</v>
      </c>
      <c r="I17" s="46">
        <v>416789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1489779</v>
      </c>
      <c r="O17" s="47">
        <f t="shared" si="1"/>
        <v>8.0455532273394965</v>
      </c>
      <c r="P17" s="9"/>
    </row>
    <row r="18" spans="1:16">
      <c r="A18" s="12"/>
      <c r="B18" s="44">
        <v>524</v>
      </c>
      <c r="C18" s="20" t="s">
        <v>98</v>
      </c>
      <c r="D18" s="46">
        <v>313004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313004</v>
      </c>
      <c r="O18" s="47">
        <f t="shared" si="1"/>
        <v>1.690378467121749</v>
      </c>
      <c r="P18" s="9"/>
    </row>
    <row r="19" spans="1:16">
      <c r="A19" s="12"/>
      <c r="B19" s="44">
        <v>525</v>
      </c>
      <c r="C19" s="20" t="s">
        <v>84</v>
      </c>
      <c r="D19" s="46">
        <v>76848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76848</v>
      </c>
      <c r="O19" s="47">
        <f t="shared" si="1"/>
        <v>0.41501771364382617</v>
      </c>
      <c r="P19" s="9"/>
    </row>
    <row r="20" spans="1:16">
      <c r="A20" s="12"/>
      <c r="B20" s="44">
        <v>526</v>
      </c>
      <c r="C20" s="20" t="s">
        <v>32</v>
      </c>
      <c r="D20" s="46">
        <v>466737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466737</v>
      </c>
      <c r="O20" s="47">
        <f t="shared" si="1"/>
        <v>2.5206137129525619</v>
      </c>
      <c r="P20" s="9"/>
    </row>
    <row r="21" spans="1:16">
      <c r="A21" s="12"/>
      <c r="B21" s="44">
        <v>527</v>
      </c>
      <c r="C21" s="20" t="s">
        <v>33</v>
      </c>
      <c r="D21" s="46">
        <v>3064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3064</v>
      </c>
      <c r="O21" s="47">
        <f t="shared" si="1"/>
        <v>1.6547135574181283E-2</v>
      </c>
      <c r="P21" s="9"/>
    </row>
    <row r="22" spans="1:16">
      <c r="A22" s="12"/>
      <c r="B22" s="44">
        <v>528</v>
      </c>
      <c r="C22" s="20" t="s">
        <v>99</v>
      </c>
      <c r="D22" s="46">
        <v>14850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14850</v>
      </c>
      <c r="O22" s="47">
        <f t="shared" si="1"/>
        <v>8.0197442322647541E-2</v>
      </c>
      <c r="P22" s="9"/>
    </row>
    <row r="23" spans="1:16">
      <c r="A23" s="12"/>
      <c r="B23" s="44">
        <v>529</v>
      </c>
      <c r="C23" s="20" t="s">
        <v>34</v>
      </c>
      <c r="D23" s="46">
        <v>404962</v>
      </c>
      <c r="E23" s="46">
        <v>11699580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12104542</v>
      </c>
      <c r="O23" s="47">
        <f t="shared" si="1"/>
        <v>65.37059319104813</v>
      </c>
      <c r="P23" s="9"/>
    </row>
    <row r="24" spans="1:16" ht="15.75">
      <c r="A24" s="28" t="s">
        <v>35</v>
      </c>
      <c r="B24" s="29"/>
      <c r="C24" s="30"/>
      <c r="D24" s="31">
        <f>SUM(D25:D33)</f>
        <v>869790</v>
      </c>
      <c r="E24" s="31">
        <f t="shared" ref="E24:M24" si="5">SUM(E25:E33)</f>
        <v>1861595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18382887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21114272</v>
      </c>
      <c r="O24" s="43">
        <f t="shared" si="1"/>
        <v>114.02765056597252</v>
      </c>
      <c r="P24" s="10"/>
    </row>
    <row r="25" spans="1:16">
      <c r="A25" s="12"/>
      <c r="B25" s="44">
        <v>531</v>
      </c>
      <c r="C25" s="20" t="s">
        <v>100</v>
      </c>
      <c r="D25" s="46">
        <v>20055</v>
      </c>
      <c r="E25" s="46">
        <v>60254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80309</v>
      </c>
      <c r="O25" s="47">
        <f t="shared" si="1"/>
        <v>0.43370884818111122</v>
      </c>
      <c r="P25" s="9"/>
    </row>
    <row r="26" spans="1:16">
      <c r="A26" s="12"/>
      <c r="B26" s="44">
        <v>532</v>
      </c>
      <c r="C26" s="20" t="s">
        <v>101</v>
      </c>
      <c r="D26" s="46">
        <v>35524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35524</v>
      </c>
      <c r="O26" s="47">
        <f t="shared" si="1"/>
        <v>0.19184740343903914</v>
      </c>
      <c r="P26" s="9"/>
    </row>
    <row r="27" spans="1:16">
      <c r="A27" s="12"/>
      <c r="B27" s="44">
        <v>533</v>
      </c>
      <c r="C27" s="20" t="s">
        <v>85</v>
      </c>
      <c r="D27" s="46">
        <v>10705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10705</v>
      </c>
      <c r="O27" s="47">
        <f t="shared" si="1"/>
        <v>5.7812364987470839E-2</v>
      </c>
      <c r="P27" s="9"/>
    </row>
    <row r="28" spans="1:16">
      <c r="A28" s="12"/>
      <c r="B28" s="44">
        <v>534</v>
      </c>
      <c r="C28" s="20" t="s">
        <v>36</v>
      </c>
      <c r="D28" s="46">
        <v>340185</v>
      </c>
      <c r="E28" s="46">
        <v>0</v>
      </c>
      <c r="F28" s="46">
        <v>0</v>
      </c>
      <c r="G28" s="46">
        <v>0</v>
      </c>
      <c r="H28" s="46">
        <v>0</v>
      </c>
      <c r="I28" s="46">
        <v>18382887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18723072</v>
      </c>
      <c r="O28" s="47">
        <f t="shared" si="1"/>
        <v>101.11397217661799</v>
      </c>
      <c r="P28" s="9"/>
    </row>
    <row r="29" spans="1:16">
      <c r="A29" s="12"/>
      <c r="B29" s="44">
        <v>535</v>
      </c>
      <c r="C29" s="20" t="s">
        <v>102</v>
      </c>
      <c r="D29" s="46">
        <v>90937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90937</v>
      </c>
      <c r="O29" s="47">
        <f t="shared" si="1"/>
        <v>0.49110537457876091</v>
      </c>
      <c r="P29" s="9"/>
    </row>
    <row r="30" spans="1:16">
      <c r="A30" s="12"/>
      <c r="B30" s="44">
        <v>536</v>
      </c>
      <c r="C30" s="20" t="s">
        <v>103</v>
      </c>
      <c r="D30" s="46">
        <v>300572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300572</v>
      </c>
      <c r="O30" s="47">
        <f t="shared" si="1"/>
        <v>1.6232394366197183</v>
      </c>
      <c r="P30" s="9"/>
    </row>
    <row r="31" spans="1:16">
      <c r="A31" s="12"/>
      <c r="B31" s="44">
        <v>537</v>
      </c>
      <c r="C31" s="20" t="s">
        <v>37</v>
      </c>
      <c r="D31" s="46">
        <v>31690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31690</v>
      </c>
      <c r="O31" s="47">
        <f t="shared" si="1"/>
        <v>0.17114188196664651</v>
      </c>
      <c r="P31" s="9"/>
    </row>
    <row r="32" spans="1:16">
      <c r="A32" s="12"/>
      <c r="B32" s="44">
        <v>538</v>
      </c>
      <c r="C32" s="20" t="s">
        <v>104</v>
      </c>
      <c r="D32" s="46">
        <v>32267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32267</v>
      </c>
      <c r="O32" s="47">
        <f t="shared" si="1"/>
        <v>0.17425797113972177</v>
      </c>
      <c r="P32" s="9"/>
    </row>
    <row r="33" spans="1:16">
      <c r="A33" s="12"/>
      <c r="B33" s="44">
        <v>539</v>
      </c>
      <c r="C33" s="20" t="s">
        <v>93</v>
      </c>
      <c r="D33" s="46">
        <v>7855</v>
      </c>
      <c r="E33" s="46">
        <v>1801341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1809196</v>
      </c>
      <c r="O33" s="47">
        <f t="shared" si="1"/>
        <v>9.7705651084420637</v>
      </c>
      <c r="P33" s="9"/>
    </row>
    <row r="34" spans="1:16" ht="15.75">
      <c r="A34" s="28" t="s">
        <v>38</v>
      </c>
      <c r="B34" s="29"/>
      <c r="C34" s="30"/>
      <c r="D34" s="31">
        <f t="shared" ref="D34:M34" si="7">SUM(D35:D37)</f>
        <v>36345</v>
      </c>
      <c r="E34" s="31">
        <f t="shared" si="7"/>
        <v>14710712</v>
      </c>
      <c r="F34" s="31">
        <f t="shared" si="7"/>
        <v>0</v>
      </c>
      <c r="G34" s="31">
        <f t="shared" si="7"/>
        <v>15334562</v>
      </c>
      <c r="H34" s="31">
        <f t="shared" si="7"/>
        <v>0</v>
      </c>
      <c r="I34" s="31">
        <f t="shared" si="7"/>
        <v>0</v>
      </c>
      <c r="J34" s="31">
        <f t="shared" si="7"/>
        <v>0</v>
      </c>
      <c r="K34" s="31">
        <f t="shared" si="7"/>
        <v>0</v>
      </c>
      <c r="L34" s="31">
        <f t="shared" si="7"/>
        <v>0</v>
      </c>
      <c r="M34" s="31">
        <f t="shared" si="7"/>
        <v>0</v>
      </c>
      <c r="N34" s="31">
        <f t="shared" ref="N34:N45" si="8">SUM(D34:M34)</f>
        <v>30081619</v>
      </c>
      <c r="O34" s="43">
        <f t="shared" si="1"/>
        <v>162.45581849995679</v>
      </c>
      <c r="P34" s="10"/>
    </row>
    <row r="35" spans="1:16">
      <c r="A35" s="12"/>
      <c r="B35" s="44">
        <v>541</v>
      </c>
      <c r="C35" s="20" t="s">
        <v>39</v>
      </c>
      <c r="D35" s="46">
        <v>10500</v>
      </c>
      <c r="E35" s="46">
        <v>981760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992260</v>
      </c>
      <c r="O35" s="47">
        <f t="shared" si="1"/>
        <v>5.3587012874794784</v>
      </c>
      <c r="P35" s="9"/>
    </row>
    <row r="36" spans="1:16">
      <c r="A36" s="12"/>
      <c r="B36" s="44">
        <v>543</v>
      </c>
      <c r="C36" s="20" t="s">
        <v>105</v>
      </c>
      <c r="D36" s="46">
        <v>20476</v>
      </c>
      <c r="E36" s="46">
        <v>7160189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7180665</v>
      </c>
      <c r="O36" s="47">
        <f t="shared" si="1"/>
        <v>38.779189708804978</v>
      </c>
      <c r="P36" s="9"/>
    </row>
    <row r="37" spans="1:16">
      <c r="A37" s="12"/>
      <c r="B37" s="44">
        <v>549</v>
      </c>
      <c r="C37" s="20" t="s">
        <v>86</v>
      </c>
      <c r="D37" s="46">
        <v>5369</v>
      </c>
      <c r="E37" s="46">
        <v>6568763</v>
      </c>
      <c r="F37" s="46">
        <v>0</v>
      </c>
      <c r="G37" s="46">
        <v>15334562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21908694</v>
      </c>
      <c r="O37" s="47">
        <f t="shared" ref="O37:O68" si="9">(N37/O$70)</f>
        <v>118.31792750367234</v>
      </c>
      <c r="P37" s="9"/>
    </row>
    <row r="38" spans="1:16" ht="15.75">
      <c r="A38" s="28" t="s">
        <v>42</v>
      </c>
      <c r="B38" s="29"/>
      <c r="C38" s="30"/>
      <c r="D38" s="31">
        <f>SUM(D39:D43)</f>
        <v>282681</v>
      </c>
      <c r="E38" s="31">
        <f t="shared" ref="E38:M38" si="10">SUM(E39:E43)</f>
        <v>3107382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146027</v>
      </c>
      <c r="N38" s="31">
        <f t="shared" si="8"/>
        <v>3536090</v>
      </c>
      <c r="O38" s="43">
        <f t="shared" si="9"/>
        <v>19.096658169878165</v>
      </c>
      <c r="P38" s="10"/>
    </row>
    <row r="39" spans="1:16">
      <c r="A39" s="13"/>
      <c r="B39" s="45">
        <v>551</v>
      </c>
      <c r="C39" s="21" t="s">
        <v>43</v>
      </c>
      <c r="D39" s="46">
        <v>72451</v>
      </c>
      <c r="E39" s="46">
        <v>2290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74741</v>
      </c>
      <c r="O39" s="47">
        <f t="shared" si="9"/>
        <v>0.40363885768599328</v>
      </c>
      <c r="P39" s="9"/>
    </row>
    <row r="40" spans="1:16">
      <c r="A40" s="13"/>
      <c r="B40" s="45">
        <v>552</v>
      </c>
      <c r="C40" s="21" t="s">
        <v>106</v>
      </c>
      <c r="D40" s="46">
        <v>13014</v>
      </c>
      <c r="E40" s="46">
        <v>598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13612</v>
      </c>
      <c r="O40" s="47">
        <f t="shared" si="9"/>
        <v>7.3511621878510319E-2</v>
      </c>
      <c r="P40" s="9"/>
    </row>
    <row r="41" spans="1:16">
      <c r="A41" s="13"/>
      <c r="B41" s="45">
        <v>553</v>
      </c>
      <c r="C41" s="21" t="s">
        <v>44</v>
      </c>
      <c r="D41" s="46">
        <v>10405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10405</v>
      </c>
      <c r="O41" s="47">
        <f t="shared" si="9"/>
        <v>5.6192214637518362E-2</v>
      </c>
      <c r="P41" s="9"/>
    </row>
    <row r="42" spans="1:16">
      <c r="A42" s="13"/>
      <c r="B42" s="45">
        <v>554</v>
      </c>
      <c r="C42" s="21" t="s">
        <v>45</v>
      </c>
      <c r="D42" s="46">
        <v>1407</v>
      </c>
      <c r="E42" s="46">
        <v>434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146027</v>
      </c>
      <c r="N42" s="46">
        <f t="shared" si="8"/>
        <v>147868</v>
      </c>
      <c r="O42" s="47">
        <f t="shared" si="9"/>
        <v>0.79856130648924217</v>
      </c>
      <c r="P42" s="9"/>
    </row>
    <row r="43" spans="1:16">
      <c r="A43" s="13"/>
      <c r="B43" s="45">
        <v>559</v>
      </c>
      <c r="C43" s="21" t="s">
        <v>46</v>
      </c>
      <c r="D43" s="46">
        <v>185404</v>
      </c>
      <c r="E43" s="46">
        <v>3104060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3289464</v>
      </c>
      <c r="O43" s="47">
        <f t="shared" si="9"/>
        <v>17.764754169186901</v>
      </c>
      <c r="P43" s="9"/>
    </row>
    <row r="44" spans="1:16" ht="15.75">
      <c r="A44" s="28" t="s">
        <v>47</v>
      </c>
      <c r="B44" s="29"/>
      <c r="C44" s="30"/>
      <c r="D44" s="31">
        <f>SUM(D45:D50)</f>
        <v>4465854</v>
      </c>
      <c r="E44" s="31">
        <f t="shared" ref="E44:M44" si="11">SUM(E45:E50)</f>
        <v>596968</v>
      </c>
      <c r="F44" s="31">
        <f t="shared" si="11"/>
        <v>0</v>
      </c>
      <c r="G44" s="31">
        <f t="shared" si="11"/>
        <v>0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8"/>
        <v>5062822</v>
      </c>
      <c r="O44" s="43">
        <f t="shared" si="9"/>
        <v>27.341776116823642</v>
      </c>
      <c r="P44" s="10"/>
    </row>
    <row r="45" spans="1:16">
      <c r="A45" s="12"/>
      <c r="B45" s="44">
        <v>561</v>
      </c>
      <c r="C45" s="20" t="s">
        <v>48</v>
      </c>
      <c r="D45" s="46">
        <v>192782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192782</v>
      </c>
      <c r="O45" s="47">
        <f t="shared" si="9"/>
        <v>1.0411194158817938</v>
      </c>
      <c r="P45" s="9"/>
    </row>
    <row r="46" spans="1:16">
      <c r="A46" s="12"/>
      <c r="B46" s="44">
        <v>562</v>
      </c>
      <c r="C46" s="20" t="s">
        <v>49</v>
      </c>
      <c r="D46" s="46">
        <v>2001656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8" si="12">SUM(D46:M46)</f>
        <v>2001656</v>
      </c>
      <c r="O46" s="47">
        <f t="shared" si="9"/>
        <v>10.809945562948242</v>
      </c>
      <c r="P46" s="9"/>
    </row>
    <row r="47" spans="1:16">
      <c r="A47" s="12"/>
      <c r="B47" s="44">
        <v>563</v>
      </c>
      <c r="C47" s="20" t="s">
        <v>107</v>
      </c>
      <c r="D47" s="46">
        <v>776519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776519</v>
      </c>
      <c r="O47" s="47">
        <f t="shared" si="9"/>
        <v>4.193591765315821</v>
      </c>
      <c r="P47" s="9"/>
    </row>
    <row r="48" spans="1:16">
      <c r="A48" s="12"/>
      <c r="B48" s="44">
        <v>564</v>
      </c>
      <c r="C48" s="20" t="s">
        <v>50</v>
      </c>
      <c r="D48" s="46">
        <v>58219</v>
      </c>
      <c r="E48" s="46">
        <v>49739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107958</v>
      </c>
      <c r="O48" s="47">
        <f t="shared" si="9"/>
        <v>0.58302730493389787</v>
      </c>
      <c r="P48" s="9"/>
    </row>
    <row r="49" spans="1:16">
      <c r="A49" s="12"/>
      <c r="B49" s="44">
        <v>565</v>
      </c>
      <c r="C49" s="20" t="s">
        <v>108</v>
      </c>
      <c r="D49" s="46">
        <v>228925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228925</v>
      </c>
      <c r="O49" s="47">
        <f t="shared" si="9"/>
        <v>1.2363097295429015</v>
      </c>
      <c r="P49" s="9"/>
    </row>
    <row r="50" spans="1:16">
      <c r="A50" s="12"/>
      <c r="B50" s="44">
        <v>569</v>
      </c>
      <c r="C50" s="20" t="s">
        <v>51</v>
      </c>
      <c r="D50" s="46">
        <v>1207753</v>
      </c>
      <c r="E50" s="46">
        <v>547229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1754982</v>
      </c>
      <c r="O50" s="47">
        <f t="shared" si="9"/>
        <v>9.4777823382009849</v>
      </c>
      <c r="P50" s="9"/>
    </row>
    <row r="51" spans="1:16" ht="15.75">
      <c r="A51" s="28" t="s">
        <v>52</v>
      </c>
      <c r="B51" s="29"/>
      <c r="C51" s="30"/>
      <c r="D51" s="31">
        <f>SUM(D52:D58)</f>
        <v>5877720</v>
      </c>
      <c r="E51" s="31">
        <f t="shared" ref="E51:M51" si="13">SUM(E52:E58)</f>
        <v>30607</v>
      </c>
      <c r="F51" s="31">
        <f t="shared" si="13"/>
        <v>0</v>
      </c>
      <c r="G51" s="31">
        <f t="shared" si="13"/>
        <v>0</v>
      </c>
      <c r="H51" s="31">
        <f t="shared" si="13"/>
        <v>0</v>
      </c>
      <c r="I51" s="31">
        <f t="shared" si="13"/>
        <v>0</v>
      </c>
      <c r="J51" s="31">
        <f t="shared" si="13"/>
        <v>0</v>
      </c>
      <c r="K51" s="31">
        <f t="shared" si="13"/>
        <v>0</v>
      </c>
      <c r="L51" s="31">
        <f t="shared" si="13"/>
        <v>0</v>
      </c>
      <c r="M51" s="31">
        <f t="shared" si="13"/>
        <v>104887</v>
      </c>
      <c r="N51" s="31">
        <f>SUM(D51:M51)</f>
        <v>6013214</v>
      </c>
      <c r="O51" s="43">
        <f t="shared" si="9"/>
        <v>32.474369221463753</v>
      </c>
      <c r="P51" s="9"/>
    </row>
    <row r="52" spans="1:16">
      <c r="A52" s="12"/>
      <c r="B52" s="44">
        <v>571</v>
      </c>
      <c r="C52" s="20" t="s">
        <v>53</v>
      </c>
      <c r="D52" s="46">
        <v>38186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38186</v>
      </c>
      <c r="O52" s="47">
        <f t="shared" si="9"/>
        <v>0.2062235375442841</v>
      </c>
      <c r="P52" s="9"/>
    </row>
    <row r="53" spans="1:16">
      <c r="A53" s="12"/>
      <c r="B53" s="44">
        <v>572</v>
      </c>
      <c r="C53" s="20" t="s">
        <v>54</v>
      </c>
      <c r="D53" s="46">
        <v>152081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104887</v>
      </c>
      <c r="N53" s="46">
        <f t="shared" si="12"/>
        <v>256968</v>
      </c>
      <c r="O53" s="47">
        <f t="shared" si="9"/>
        <v>1.3877559837552924</v>
      </c>
      <c r="P53" s="9"/>
    </row>
    <row r="54" spans="1:16">
      <c r="A54" s="12"/>
      <c r="B54" s="44">
        <v>573</v>
      </c>
      <c r="C54" s="20" t="s">
        <v>55</v>
      </c>
      <c r="D54" s="46">
        <v>302830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302830</v>
      </c>
      <c r="O54" s="47">
        <f t="shared" si="9"/>
        <v>1.6354337682536939</v>
      </c>
      <c r="P54" s="9"/>
    </row>
    <row r="55" spans="1:16">
      <c r="A55" s="12"/>
      <c r="B55" s="44">
        <v>574</v>
      </c>
      <c r="C55" s="20" t="s">
        <v>109</v>
      </c>
      <c r="D55" s="46">
        <v>68668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68668</v>
      </c>
      <c r="O55" s="47">
        <f t="shared" si="9"/>
        <v>0.37084161410178862</v>
      </c>
      <c r="P55" s="9"/>
    </row>
    <row r="56" spans="1:16">
      <c r="A56" s="12"/>
      <c r="B56" s="44">
        <v>575</v>
      </c>
      <c r="C56" s="20" t="s">
        <v>56</v>
      </c>
      <c r="D56" s="46">
        <v>15280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15280</v>
      </c>
      <c r="O56" s="47">
        <f t="shared" si="9"/>
        <v>8.2519657824246084E-2</v>
      </c>
      <c r="P56" s="9"/>
    </row>
    <row r="57" spans="1:16">
      <c r="A57" s="12"/>
      <c r="B57" s="44">
        <v>578</v>
      </c>
      <c r="C57" s="20" t="s">
        <v>110</v>
      </c>
      <c r="D57" s="46">
        <v>102173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102173</v>
      </c>
      <c r="O57" s="47">
        <f t="shared" si="9"/>
        <v>0.5517854056856476</v>
      </c>
      <c r="P57" s="9"/>
    </row>
    <row r="58" spans="1:16">
      <c r="A58" s="12"/>
      <c r="B58" s="44">
        <v>579</v>
      </c>
      <c r="C58" s="20" t="s">
        <v>111</v>
      </c>
      <c r="D58" s="46">
        <v>5198502</v>
      </c>
      <c r="E58" s="46">
        <v>30607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5229109</v>
      </c>
      <c r="O58" s="47">
        <f t="shared" si="9"/>
        <v>28.239809254298798</v>
      </c>
      <c r="P58" s="9"/>
    </row>
    <row r="59" spans="1:16" ht="15.75">
      <c r="A59" s="28" t="s">
        <v>78</v>
      </c>
      <c r="B59" s="29"/>
      <c r="C59" s="30"/>
      <c r="D59" s="31">
        <f t="shared" ref="D59:M59" si="14">SUM(D60:D61)</f>
        <v>15985400</v>
      </c>
      <c r="E59" s="31">
        <f t="shared" si="14"/>
        <v>49725270</v>
      </c>
      <c r="F59" s="31">
        <f t="shared" si="14"/>
        <v>1018993</v>
      </c>
      <c r="G59" s="31">
        <f t="shared" si="14"/>
        <v>396330</v>
      </c>
      <c r="H59" s="31">
        <f t="shared" si="14"/>
        <v>0</v>
      </c>
      <c r="I59" s="31">
        <f t="shared" si="14"/>
        <v>0</v>
      </c>
      <c r="J59" s="31">
        <f t="shared" si="14"/>
        <v>0</v>
      </c>
      <c r="K59" s="31">
        <f t="shared" si="14"/>
        <v>0</v>
      </c>
      <c r="L59" s="31">
        <f t="shared" si="14"/>
        <v>0</v>
      </c>
      <c r="M59" s="31">
        <f t="shared" si="14"/>
        <v>0</v>
      </c>
      <c r="N59" s="31">
        <f>SUM(D59:M59)</f>
        <v>67125993</v>
      </c>
      <c r="O59" s="43">
        <f t="shared" si="9"/>
        <v>362.51400349952473</v>
      </c>
      <c r="P59" s="9"/>
    </row>
    <row r="60" spans="1:16">
      <c r="A60" s="12"/>
      <c r="B60" s="44">
        <v>581</v>
      </c>
      <c r="C60" s="20" t="s">
        <v>57</v>
      </c>
      <c r="D60" s="46">
        <v>15985400</v>
      </c>
      <c r="E60" s="46">
        <v>46301627</v>
      </c>
      <c r="F60" s="46">
        <v>1018993</v>
      </c>
      <c r="G60" s="46">
        <v>396330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63702350</v>
      </c>
      <c r="O60" s="47">
        <f t="shared" si="9"/>
        <v>344.02461548431694</v>
      </c>
      <c r="P60" s="9"/>
    </row>
    <row r="61" spans="1:16">
      <c r="A61" s="12"/>
      <c r="B61" s="44">
        <v>586</v>
      </c>
      <c r="C61" s="20" t="s">
        <v>58</v>
      </c>
      <c r="D61" s="46">
        <v>0</v>
      </c>
      <c r="E61" s="46">
        <v>3423643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7" si="15">SUM(D61:M61)</f>
        <v>3423643</v>
      </c>
      <c r="O61" s="47">
        <f t="shared" si="9"/>
        <v>18.489388015207812</v>
      </c>
      <c r="P61" s="9"/>
    </row>
    <row r="62" spans="1:16" ht="15.75">
      <c r="A62" s="28" t="s">
        <v>59</v>
      </c>
      <c r="B62" s="29"/>
      <c r="C62" s="30"/>
      <c r="D62" s="31">
        <f t="shared" ref="D62:M62" si="16">SUM(D63:D67)</f>
        <v>11984</v>
      </c>
      <c r="E62" s="31">
        <f t="shared" si="16"/>
        <v>6687187</v>
      </c>
      <c r="F62" s="31">
        <f t="shared" si="16"/>
        <v>0</v>
      </c>
      <c r="G62" s="31">
        <f t="shared" si="16"/>
        <v>0</v>
      </c>
      <c r="H62" s="31">
        <f t="shared" si="16"/>
        <v>0</v>
      </c>
      <c r="I62" s="31">
        <f t="shared" si="16"/>
        <v>0</v>
      </c>
      <c r="J62" s="31">
        <f t="shared" si="16"/>
        <v>0</v>
      </c>
      <c r="K62" s="31">
        <f t="shared" si="16"/>
        <v>0</v>
      </c>
      <c r="L62" s="31">
        <f t="shared" si="16"/>
        <v>0</v>
      </c>
      <c r="M62" s="31">
        <f t="shared" si="16"/>
        <v>0</v>
      </c>
      <c r="N62" s="31">
        <f>SUM(D62:M62)</f>
        <v>6699171</v>
      </c>
      <c r="O62" s="43">
        <f t="shared" si="9"/>
        <v>36.178880800138252</v>
      </c>
      <c r="P62" s="9"/>
    </row>
    <row r="63" spans="1:16">
      <c r="A63" s="12"/>
      <c r="B63" s="44">
        <v>601</v>
      </c>
      <c r="C63" s="20" t="s">
        <v>60</v>
      </c>
      <c r="D63" s="46">
        <v>7964</v>
      </c>
      <c r="E63" s="46">
        <v>6198019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6205983</v>
      </c>
      <c r="O63" s="47">
        <f t="shared" si="9"/>
        <v>33.51541843083038</v>
      </c>
      <c r="P63" s="9"/>
    </row>
    <row r="64" spans="1:16">
      <c r="A64" s="12"/>
      <c r="B64" s="44">
        <v>602</v>
      </c>
      <c r="C64" s="20" t="s">
        <v>61</v>
      </c>
      <c r="D64" s="46">
        <v>2370</v>
      </c>
      <c r="E64" s="46">
        <v>152385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154755</v>
      </c>
      <c r="O64" s="47">
        <f t="shared" si="9"/>
        <v>0.83575455802298448</v>
      </c>
      <c r="P64" s="9"/>
    </row>
    <row r="65" spans="1:119">
      <c r="A65" s="12"/>
      <c r="B65" s="44">
        <v>603</v>
      </c>
      <c r="C65" s="20" t="s">
        <v>62</v>
      </c>
      <c r="D65" s="46">
        <v>336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336</v>
      </c>
      <c r="O65" s="47">
        <f t="shared" si="9"/>
        <v>1.8145683919467727E-3</v>
      </c>
      <c r="P65" s="9"/>
    </row>
    <row r="66" spans="1:119">
      <c r="A66" s="12"/>
      <c r="B66" s="44">
        <v>604</v>
      </c>
      <c r="C66" s="20" t="s">
        <v>63</v>
      </c>
      <c r="D66" s="46">
        <v>880</v>
      </c>
      <c r="E66" s="46">
        <v>336783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337663</v>
      </c>
      <c r="O66" s="47">
        <f t="shared" si="9"/>
        <v>1.823549425386676</v>
      </c>
      <c r="P66" s="9"/>
    </row>
    <row r="67" spans="1:119" ht="15.75" thickBot="1">
      <c r="A67" s="12"/>
      <c r="B67" s="44">
        <v>609</v>
      </c>
      <c r="C67" s="20" t="s">
        <v>112</v>
      </c>
      <c r="D67" s="46">
        <v>434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434</v>
      </c>
      <c r="O67" s="47">
        <f t="shared" si="9"/>
        <v>2.3438175062645812E-3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7">SUM(D5,D14,D24,D34,D38,D44,D51,D59,D62)</f>
        <v>59349945</v>
      </c>
      <c r="E68" s="15">
        <f t="shared" si="17"/>
        <v>140763856</v>
      </c>
      <c r="F68" s="15">
        <f t="shared" si="17"/>
        <v>1535189</v>
      </c>
      <c r="G68" s="15">
        <f t="shared" si="17"/>
        <v>15730892</v>
      </c>
      <c r="H68" s="15">
        <f t="shared" si="17"/>
        <v>0</v>
      </c>
      <c r="I68" s="15">
        <f t="shared" si="17"/>
        <v>18799676</v>
      </c>
      <c r="J68" s="15">
        <f t="shared" si="17"/>
        <v>0</v>
      </c>
      <c r="K68" s="15">
        <f t="shared" si="17"/>
        <v>0</v>
      </c>
      <c r="L68" s="15">
        <f t="shared" si="17"/>
        <v>0</v>
      </c>
      <c r="M68" s="15">
        <f t="shared" si="17"/>
        <v>250914</v>
      </c>
      <c r="N68" s="15">
        <f>SUM(D68:M68)</f>
        <v>236430472</v>
      </c>
      <c r="O68" s="37">
        <f t="shared" si="9"/>
        <v>1276.8430398340965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113</v>
      </c>
      <c r="M70" s="48"/>
      <c r="N70" s="48"/>
      <c r="O70" s="41">
        <v>185168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95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20196393</v>
      </c>
      <c r="E5" s="26">
        <f t="shared" si="0"/>
        <v>10142387</v>
      </c>
      <c r="F5" s="26">
        <f t="shared" si="0"/>
        <v>523389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30862169</v>
      </c>
      <c r="O5" s="32">
        <f t="shared" ref="O5:O36" si="1">(N5/O$66)</f>
        <v>167.14417473624923</v>
      </c>
      <c r="P5" s="6"/>
    </row>
    <row r="6" spans="1:133">
      <c r="A6" s="12"/>
      <c r="B6" s="44">
        <v>511</v>
      </c>
      <c r="C6" s="20" t="s">
        <v>20</v>
      </c>
      <c r="D6" s="46">
        <v>637756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637756</v>
      </c>
      <c r="O6" s="47">
        <f t="shared" si="1"/>
        <v>3.453976300340114</v>
      </c>
      <c r="P6" s="9"/>
    </row>
    <row r="7" spans="1:133">
      <c r="A7" s="12"/>
      <c r="B7" s="44">
        <v>512</v>
      </c>
      <c r="C7" s="20" t="s">
        <v>21</v>
      </c>
      <c r="D7" s="46">
        <v>620438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620438</v>
      </c>
      <c r="O7" s="47">
        <f t="shared" si="1"/>
        <v>3.3601850046576116</v>
      </c>
      <c r="P7" s="9"/>
    </row>
    <row r="8" spans="1:133">
      <c r="A8" s="12"/>
      <c r="B8" s="44">
        <v>513</v>
      </c>
      <c r="C8" s="20" t="s">
        <v>22</v>
      </c>
      <c r="D8" s="46">
        <v>15571556</v>
      </c>
      <c r="E8" s="46">
        <v>5529603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21101159</v>
      </c>
      <c r="O8" s="47">
        <f t="shared" si="1"/>
        <v>114.28023114750548</v>
      </c>
      <c r="P8" s="9"/>
    </row>
    <row r="9" spans="1:133">
      <c r="A9" s="12"/>
      <c r="B9" s="44">
        <v>514</v>
      </c>
      <c r="C9" s="20" t="s">
        <v>23</v>
      </c>
      <c r="D9" s="46">
        <v>514241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514241</v>
      </c>
      <c r="O9" s="47">
        <f t="shared" si="1"/>
        <v>2.7850404020710124</v>
      </c>
      <c r="P9" s="9"/>
    </row>
    <row r="10" spans="1:133">
      <c r="A10" s="12"/>
      <c r="B10" s="44">
        <v>515</v>
      </c>
      <c r="C10" s="20" t="s">
        <v>24</v>
      </c>
      <c r="D10" s="46">
        <v>2852402</v>
      </c>
      <c r="E10" s="46">
        <v>1504376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4356778</v>
      </c>
      <c r="O10" s="47">
        <f t="shared" si="1"/>
        <v>23.595556855354086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24259</v>
      </c>
      <c r="F11" s="46">
        <v>523389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547648</v>
      </c>
      <c r="O11" s="47">
        <f t="shared" si="1"/>
        <v>2.9659669417906893</v>
      </c>
      <c r="P11" s="9"/>
    </row>
    <row r="12" spans="1:133">
      <c r="A12" s="12"/>
      <c r="B12" s="44">
        <v>519</v>
      </c>
      <c r="C12" s="20" t="s">
        <v>27</v>
      </c>
      <c r="D12" s="46">
        <v>0</v>
      </c>
      <c r="E12" s="46">
        <v>3084149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3084149</v>
      </c>
      <c r="O12" s="47">
        <f t="shared" si="1"/>
        <v>16.703218084530231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SUM(D14:D19)</f>
        <v>8606434</v>
      </c>
      <c r="E13" s="31">
        <f t="shared" si="3"/>
        <v>55867037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408840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64882311</v>
      </c>
      <c r="O13" s="43">
        <f t="shared" si="1"/>
        <v>351.39138558523427</v>
      </c>
      <c r="P13" s="10"/>
    </row>
    <row r="14" spans="1:133">
      <c r="A14" s="12"/>
      <c r="B14" s="44">
        <v>521</v>
      </c>
      <c r="C14" s="20" t="s">
        <v>29</v>
      </c>
      <c r="D14" s="46">
        <v>667730</v>
      </c>
      <c r="E14" s="46">
        <v>38477649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39145379</v>
      </c>
      <c r="O14" s="47">
        <f t="shared" si="1"/>
        <v>212.00460886895866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7654644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7654644</v>
      </c>
      <c r="O15" s="47">
        <f t="shared" si="1"/>
        <v>41.45622928446091</v>
      </c>
      <c r="P15" s="9"/>
    </row>
    <row r="16" spans="1:133">
      <c r="A16" s="12"/>
      <c r="B16" s="44">
        <v>523</v>
      </c>
      <c r="C16" s="20" t="s">
        <v>31</v>
      </c>
      <c r="D16" s="46">
        <v>0</v>
      </c>
      <c r="E16" s="46">
        <v>9425311</v>
      </c>
      <c r="F16" s="46">
        <v>0</v>
      </c>
      <c r="G16" s="46">
        <v>0</v>
      </c>
      <c r="H16" s="46">
        <v>0</v>
      </c>
      <c r="I16" s="46">
        <v>408840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9834151</v>
      </c>
      <c r="O16" s="47">
        <f t="shared" si="1"/>
        <v>53.260062606962585</v>
      </c>
      <c r="P16" s="9"/>
    </row>
    <row r="17" spans="1:16">
      <c r="A17" s="12"/>
      <c r="B17" s="44">
        <v>525</v>
      </c>
      <c r="C17" s="20" t="s">
        <v>84</v>
      </c>
      <c r="D17" s="46">
        <v>431110</v>
      </c>
      <c r="E17" s="46">
        <v>309433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740543</v>
      </c>
      <c r="O17" s="47">
        <f t="shared" si="1"/>
        <v>4.0106529321288535</v>
      </c>
      <c r="P17" s="9"/>
    </row>
    <row r="18" spans="1:16">
      <c r="A18" s="12"/>
      <c r="B18" s="44">
        <v>526</v>
      </c>
      <c r="C18" s="20" t="s">
        <v>32</v>
      </c>
      <c r="D18" s="46">
        <v>7232494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7232494</v>
      </c>
      <c r="O18" s="47">
        <f t="shared" si="1"/>
        <v>39.169937826303588</v>
      </c>
      <c r="P18" s="9"/>
    </row>
    <row r="19" spans="1:16">
      <c r="A19" s="12"/>
      <c r="B19" s="44">
        <v>527</v>
      </c>
      <c r="C19" s="20" t="s">
        <v>33</v>
      </c>
      <c r="D19" s="46">
        <v>275100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275100</v>
      </c>
      <c r="O19" s="47">
        <f t="shared" si="1"/>
        <v>1.4898940664197049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5853362</v>
      </c>
      <c r="E20" s="31">
        <f t="shared" si="5"/>
        <v>1303543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17944535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25101440</v>
      </c>
      <c r="O20" s="43">
        <f t="shared" si="1"/>
        <v>135.94506184874678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17944535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17944535</v>
      </c>
      <c r="O21" s="47">
        <f t="shared" si="1"/>
        <v>97.184500985680558</v>
      </c>
      <c r="P21" s="9"/>
    </row>
    <row r="22" spans="1:16">
      <c r="A22" s="12"/>
      <c r="B22" s="44">
        <v>537</v>
      </c>
      <c r="C22" s="20" t="s">
        <v>37</v>
      </c>
      <c r="D22" s="46">
        <v>5853362</v>
      </c>
      <c r="E22" s="46">
        <v>1303543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7156905</v>
      </c>
      <c r="O22" s="47">
        <f t="shared" si="1"/>
        <v>38.760560863066225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30072</v>
      </c>
      <c r="E23" s="31">
        <f t="shared" si="6"/>
        <v>13309693</v>
      </c>
      <c r="F23" s="31">
        <f t="shared" si="6"/>
        <v>0</v>
      </c>
      <c r="G23" s="31">
        <f t="shared" si="6"/>
        <v>24118431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37458196</v>
      </c>
      <c r="O23" s="43">
        <f t="shared" si="1"/>
        <v>202.86711726349083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13309693</v>
      </c>
      <c r="F24" s="46">
        <v>0</v>
      </c>
      <c r="G24" s="46">
        <v>24118431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37428124</v>
      </c>
      <c r="O24" s="47">
        <f t="shared" si="1"/>
        <v>202.704252507528</v>
      </c>
      <c r="P24" s="9"/>
    </row>
    <row r="25" spans="1:16">
      <c r="A25" s="12"/>
      <c r="B25" s="44">
        <v>544</v>
      </c>
      <c r="C25" s="20" t="s">
        <v>40</v>
      </c>
      <c r="D25" s="46">
        <v>30072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30072</v>
      </c>
      <c r="O25" s="47">
        <f t="shared" si="1"/>
        <v>0.16286475596282576</v>
      </c>
      <c r="P25" s="9"/>
    </row>
    <row r="26" spans="1:16" ht="15.75">
      <c r="A26" s="28" t="s">
        <v>42</v>
      </c>
      <c r="B26" s="29"/>
      <c r="C26" s="30"/>
      <c r="D26" s="31">
        <f t="shared" ref="D26:M26" si="8">SUM(D27:D29)</f>
        <v>318165</v>
      </c>
      <c r="E26" s="31">
        <f t="shared" si="8"/>
        <v>1796585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1432233</v>
      </c>
      <c r="N26" s="31">
        <f t="shared" si="7"/>
        <v>3546983</v>
      </c>
      <c r="O26" s="43">
        <f t="shared" si="1"/>
        <v>19.209847057039493</v>
      </c>
      <c r="P26" s="10"/>
    </row>
    <row r="27" spans="1:16">
      <c r="A27" s="13"/>
      <c r="B27" s="45">
        <v>551</v>
      </c>
      <c r="C27" s="21" t="s">
        <v>43</v>
      </c>
      <c r="D27" s="46">
        <v>216760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216760</v>
      </c>
      <c r="O27" s="47">
        <f t="shared" si="1"/>
        <v>1.1739347067871146</v>
      </c>
      <c r="P27" s="9"/>
    </row>
    <row r="28" spans="1:16">
      <c r="A28" s="13"/>
      <c r="B28" s="45">
        <v>553</v>
      </c>
      <c r="C28" s="21" t="s">
        <v>44</v>
      </c>
      <c r="D28" s="46">
        <v>101405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101405</v>
      </c>
      <c r="O28" s="47">
        <f t="shared" si="1"/>
        <v>0.54919195857975345</v>
      </c>
      <c r="P28" s="9"/>
    </row>
    <row r="29" spans="1:16">
      <c r="A29" s="13"/>
      <c r="B29" s="45">
        <v>554</v>
      </c>
      <c r="C29" s="21" t="s">
        <v>45</v>
      </c>
      <c r="D29" s="46">
        <v>0</v>
      </c>
      <c r="E29" s="46">
        <v>1796585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1432233</v>
      </c>
      <c r="N29" s="46">
        <f t="shared" si="7"/>
        <v>3228818</v>
      </c>
      <c r="O29" s="47">
        <f t="shared" si="1"/>
        <v>17.486720391672623</v>
      </c>
      <c r="P29" s="9"/>
    </row>
    <row r="30" spans="1:16" ht="15.75">
      <c r="A30" s="28" t="s">
        <v>47</v>
      </c>
      <c r="B30" s="29"/>
      <c r="C30" s="30"/>
      <c r="D30" s="31">
        <f t="shared" ref="D30:M30" si="9">SUM(D31:D33)</f>
        <v>4512204</v>
      </c>
      <c r="E30" s="31">
        <f t="shared" si="9"/>
        <v>549016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5061220</v>
      </c>
      <c r="O30" s="43">
        <f t="shared" si="1"/>
        <v>27.410693009250235</v>
      </c>
      <c r="P30" s="10"/>
    </row>
    <row r="31" spans="1:16">
      <c r="A31" s="12"/>
      <c r="B31" s="44">
        <v>561</v>
      </c>
      <c r="C31" s="20" t="s">
        <v>48</v>
      </c>
      <c r="D31" s="46">
        <v>39819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39819</v>
      </c>
      <c r="O31" s="47">
        <f t="shared" si="1"/>
        <v>0.2156528238123091</v>
      </c>
      <c r="P31" s="9"/>
    </row>
    <row r="32" spans="1:16">
      <c r="A32" s="12"/>
      <c r="B32" s="44">
        <v>562</v>
      </c>
      <c r="C32" s="20" t="s">
        <v>49</v>
      </c>
      <c r="D32" s="46">
        <v>2263373</v>
      </c>
      <c r="E32" s="46">
        <v>414417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2677790</v>
      </c>
      <c r="O32" s="47">
        <f t="shared" si="1"/>
        <v>14.502447953900479</v>
      </c>
      <c r="P32" s="9"/>
    </row>
    <row r="33" spans="1:16">
      <c r="A33" s="12"/>
      <c r="B33" s="44">
        <v>564</v>
      </c>
      <c r="C33" s="20" t="s">
        <v>50</v>
      </c>
      <c r="D33" s="46">
        <v>2209012</v>
      </c>
      <c r="E33" s="46">
        <v>134599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2343611</v>
      </c>
      <c r="O33" s="47">
        <f t="shared" si="1"/>
        <v>12.692592231537445</v>
      </c>
      <c r="P33" s="9"/>
    </row>
    <row r="34" spans="1:16" ht="15.75">
      <c r="A34" s="28" t="s">
        <v>52</v>
      </c>
      <c r="B34" s="29"/>
      <c r="C34" s="30"/>
      <c r="D34" s="31">
        <f t="shared" ref="D34:M34" si="11">SUM(D35:D38)</f>
        <v>6035579</v>
      </c>
      <c r="E34" s="31">
        <f t="shared" si="11"/>
        <v>42578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107433</v>
      </c>
      <c r="N34" s="31">
        <f>SUM(D34:M34)</f>
        <v>6185590</v>
      </c>
      <c r="O34" s="43">
        <f t="shared" si="1"/>
        <v>33.500086653235414</v>
      </c>
      <c r="P34" s="9"/>
    </row>
    <row r="35" spans="1:16">
      <c r="A35" s="12"/>
      <c r="B35" s="44">
        <v>571</v>
      </c>
      <c r="C35" s="20" t="s">
        <v>53</v>
      </c>
      <c r="D35" s="46">
        <v>3459182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3459182</v>
      </c>
      <c r="O35" s="47">
        <f t="shared" si="1"/>
        <v>18.734332011871494</v>
      </c>
      <c r="P35" s="9"/>
    </row>
    <row r="36" spans="1:16">
      <c r="A36" s="12"/>
      <c r="B36" s="44">
        <v>572</v>
      </c>
      <c r="C36" s="20" t="s">
        <v>54</v>
      </c>
      <c r="D36" s="46">
        <v>2575645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107433</v>
      </c>
      <c r="N36" s="46">
        <f t="shared" si="10"/>
        <v>2683078</v>
      </c>
      <c r="O36" s="47">
        <f t="shared" si="1"/>
        <v>14.531086848205195</v>
      </c>
      <c r="P36" s="9"/>
    </row>
    <row r="37" spans="1:16">
      <c r="A37" s="12"/>
      <c r="B37" s="44">
        <v>573</v>
      </c>
      <c r="C37" s="20" t="s">
        <v>55</v>
      </c>
      <c r="D37" s="46">
        <v>0</v>
      </c>
      <c r="E37" s="46">
        <v>42578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42578</v>
      </c>
      <c r="O37" s="47">
        <f t="shared" ref="O37:O64" si="12">(N37/O$66)</f>
        <v>0.23059509109421372</v>
      </c>
      <c r="P37" s="9"/>
    </row>
    <row r="38" spans="1:16">
      <c r="A38" s="12"/>
      <c r="B38" s="44">
        <v>575</v>
      </c>
      <c r="C38" s="20" t="s">
        <v>56</v>
      </c>
      <c r="D38" s="46">
        <v>752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752</v>
      </c>
      <c r="O38" s="47">
        <f t="shared" si="12"/>
        <v>4.072702064513334E-3</v>
      </c>
      <c r="P38" s="9"/>
    </row>
    <row r="39" spans="1:16" ht="15.75">
      <c r="A39" s="28" t="s">
        <v>78</v>
      </c>
      <c r="B39" s="29"/>
      <c r="C39" s="30"/>
      <c r="D39" s="31">
        <f t="shared" ref="D39:M39" si="13">SUM(D40:D40)</f>
        <v>19370561</v>
      </c>
      <c r="E39" s="31">
        <f t="shared" si="13"/>
        <v>47926123</v>
      </c>
      <c r="F39" s="31">
        <f t="shared" si="13"/>
        <v>1770000</v>
      </c>
      <c r="G39" s="31">
        <f t="shared" si="13"/>
        <v>397930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69464614</v>
      </c>
      <c r="O39" s="43">
        <f t="shared" si="12"/>
        <v>376.20834687290136</v>
      </c>
      <c r="P39" s="9"/>
    </row>
    <row r="40" spans="1:16">
      <c r="A40" s="12"/>
      <c r="B40" s="44">
        <v>581</v>
      </c>
      <c r="C40" s="20" t="s">
        <v>57</v>
      </c>
      <c r="D40" s="46">
        <v>19370561</v>
      </c>
      <c r="E40" s="46">
        <v>47926123</v>
      </c>
      <c r="F40" s="46">
        <v>1770000</v>
      </c>
      <c r="G40" s="46">
        <v>397930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69464614</v>
      </c>
      <c r="O40" s="47">
        <f t="shared" si="12"/>
        <v>376.20834687290136</v>
      </c>
      <c r="P40" s="9"/>
    </row>
    <row r="41" spans="1:16" ht="15.75">
      <c r="A41" s="28" t="s">
        <v>59</v>
      </c>
      <c r="B41" s="29"/>
      <c r="C41" s="30"/>
      <c r="D41" s="31">
        <f t="shared" ref="D41:M41" si="14">SUM(D42:D63)</f>
        <v>15548</v>
      </c>
      <c r="E41" s="31">
        <f t="shared" si="14"/>
        <v>7400037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7415585</v>
      </c>
      <c r="O41" s="43">
        <f t="shared" si="12"/>
        <v>40.161527046641105</v>
      </c>
      <c r="P41" s="9"/>
    </row>
    <row r="42" spans="1:16">
      <c r="A42" s="12"/>
      <c r="B42" s="44">
        <v>601</v>
      </c>
      <c r="C42" s="20" t="s">
        <v>60</v>
      </c>
      <c r="D42" s="46">
        <v>0</v>
      </c>
      <c r="E42" s="46">
        <v>8708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3" si="15">SUM(D42:M42)</f>
        <v>8708</v>
      </c>
      <c r="O42" s="47">
        <f t="shared" si="12"/>
        <v>4.7161023374710252E-2</v>
      </c>
      <c r="P42" s="9"/>
    </row>
    <row r="43" spans="1:16">
      <c r="A43" s="12"/>
      <c r="B43" s="44">
        <v>602</v>
      </c>
      <c r="C43" s="20" t="s">
        <v>61</v>
      </c>
      <c r="D43" s="46">
        <v>0</v>
      </c>
      <c r="E43" s="46">
        <v>72463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72463</v>
      </c>
      <c r="O43" s="47">
        <f t="shared" si="12"/>
        <v>0.39244708736812461</v>
      </c>
      <c r="P43" s="9"/>
    </row>
    <row r="44" spans="1:16">
      <c r="A44" s="12"/>
      <c r="B44" s="44">
        <v>603</v>
      </c>
      <c r="C44" s="20" t="s">
        <v>62</v>
      </c>
      <c r="D44" s="46">
        <v>0</v>
      </c>
      <c r="E44" s="46">
        <v>2604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2604</v>
      </c>
      <c r="O44" s="47">
        <f t="shared" si="12"/>
        <v>1.4102814063820107E-2</v>
      </c>
      <c r="P44" s="9"/>
    </row>
    <row r="45" spans="1:16">
      <c r="A45" s="12"/>
      <c r="B45" s="44">
        <v>604</v>
      </c>
      <c r="C45" s="20" t="s">
        <v>63</v>
      </c>
      <c r="D45" s="46">
        <v>7376</v>
      </c>
      <c r="E45" s="46">
        <v>1061402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1068778</v>
      </c>
      <c r="O45" s="47">
        <f t="shared" si="12"/>
        <v>5.7883169775351488</v>
      </c>
      <c r="P45" s="9"/>
    </row>
    <row r="46" spans="1:16">
      <c r="A46" s="12"/>
      <c r="B46" s="44">
        <v>605</v>
      </c>
      <c r="C46" s="20" t="s">
        <v>64</v>
      </c>
      <c r="D46" s="46">
        <v>0</v>
      </c>
      <c r="E46" s="46">
        <v>72121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72121</v>
      </c>
      <c r="O46" s="47">
        <f t="shared" si="12"/>
        <v>0.39059487446112517</v>
      </c>
      <c r="P46" s="9"/>
    </row>
    <row r="47" spans="1:16">
      <c r="A47" s="12"/>
      <c r="B47" s="44">
        <v>608</v>
      </c>
      <c r="C47" s="20" t="s">
        <v>65</v>
      </c>
      <c r="D47" s="46">
        <v>0</v>
      </c>
      <c r="E47" s="46">
        <v>10432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10432</v>
      </c>
      <c r="O47" s="47">
        <f t="shared" si="12"/>
        <v>5.6497909490695608E-2</v>
      </c>
      <c r="P47" s="9"/>
    </row>
    <row r="48" spans="1:16">
      <c r="A48" s="12"/>
      <c r="B48" s="44">
        <v>611</v>
      </c>
      <c r="C48" s="20" t="s">
        <v>66</v>
      </c>
      <c r="D48" s="46">
        <v>0</v>
      </c>
      <c r="E48" s="46">
        <v>310569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310569</v>
      </c>
      <c r="O48" s="47">
        <f t="shared" si="12"/>
        <v>1.6819880418535127</v>
      </c>
      <c r="P48" s="9"/>
    </row>
    <row r="49" spans="1:119">
      <c r="A49" s="12"/>
      <c r="B49" s="44">
        <v>612</v>
      </c>
      <c r="C49" s="20" t="s">
        <v>115</v>
      </c>
      <c r="D49" s="46">
        <v>1991</v>
      </c>
      <c r="E49" s="46">
        <v>1202936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1204927</v>
      </c>
      <c r="O49" s="47">
        <f t="shared" si="12"/>
        <v>6.5256764368189595</v>
      </c>
      <c r="P49" s="9"/>
    </row>
    <row r="50" spans="1:119">
      <c r="A50" s="12"/>
      <c r="B50" s="44">
        <v>622</v>
      </c>
      <c r="C50" s="20" t="s">
        <v>67</v>
      </c>
      <c r="D50" s="46">
        <v>910</v>
      </c>
      <c r="E50" s="46">
        <v>151915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152825</v>
      </c>
      <c r="O50" s="47">
        <f t="shared" si="12"/>
        <v>0.82767379389527962</v>
      </c>
      <c r="P50" s="9"/>
    </row>
    <row r="51" spans="1:119">
      <c r="A51" s="12"/>
      <c r="B51" s="44">
        <v>634</v>
      </c>
      <c r="C51" s="20" t="s">
        <v>68</v>
      </c>
      <c r="D51" s="46">
        <v>0</v>
      </c>
      <c r="E51" s="46">
        <v>481619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481619</v>
      </c>
      <c r="O51" s="47">
        <f t="shared" si="12"/>
        <v>2.6083652867138927</v>
      </c>
      <c r="P51" s="9"/>
    </row>
    <row r="52" spans="1:119">
      <c r="A52" s="12"/>
      <c r="B52" s="44">
        <v>654</v>
      </c>
      <c r="C52" s="20" t="s">
        <v>70</v>
      </c>
      <c r="D52" s="46">
        <v>0</v>
      </c>
      <c r="E52" s="46">
        <v>528011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528011</v>
      </c>
      <c r="O52" s="47">
        <f t="shared" si="12"/>
        <v>2.8596163428001993</v>
      </c>
      <c r="P52" s="9"/>
    </row>
    <row r="53" spans="1:119">
      <c r="A53" s="12"/>
      <c r="B53" s="44">
        <v>671</v>
      </c>
      <c r="C53" s="20" t="s">
        <v>116</v>
      </c>
      <c r="D53" s="46">
        <v>699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699</v>
      </c>
      <c r="O53" s="47">
        <f t="shared" si="12"/>
        <v>3.785663222200559E-3</v>
      </c>
      <c r="P53" s="9"/>
    </row>
    <row r="54" spans="1:119">
      <c r="A54" s="12"/>
      <c r="B54" s="44">
        <v>674</v>
      </c>
      <c r="C54" s="20" t="s">
        <v>71</v>
      </c>
      <c r="D54" s="46">
        <v>0</v>
      </c>
      <c r="E54" s="46">
        <v>144603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144603</v>
      </c>
      <c r="O54" s="47">
        <f t="shared" si="12"/>
        <v>0.78314486254630533</v>
      </c>
      <c r="P54" s="9"/>
    </row>
    <row r="55" spans="1:119">
      <c r="A55" s="12"/>
      <c r="B55" s="44">
        <v>685</v>
      </c>
      <c r="C55" s="20" t="s">
        <v>72</v>
      </c>
      <c r="D55" s="46">
        <v>3874</v>
      </c>
      <c r="E55" s="46">
        <v>1925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5799</v>
      </c>
      <c r="O55" s="47">
        <f t="shared" si="12"/>
        <v>3.1406382010788325E-2</v>
      </c>
      <c r="P55" s="9"/>
    </row>
    <row r="56" spans="1:119">
      <c r="A56" s="12"/>
      <c r="B56" s="44">
        <v>689</v>
      </c>
      <c r="C56" s="20" t="s">
        <v>73</v>
      </c>
      <c r="D56" s="46">
        <v>0</v>
      </c>
      <c r="E56" s="46">
        <v>3412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3412</v>
      </c>
      <c r="O56" s="47">
        <f t="shared" si="12"/>
        <v>1.8478802452286561E-2</v>
      </c>
      <c r="P56" s="9"/>
    </row>
    <row r="57" spans="1:119">
      <c r="A57" s="12"/>
      <c r="B57" s="44">
        <v>694</v>
      </c>
      <c r="C57" s="20" t="s">
        <v>74</v>
      </c>
      <c r="D57" s="46">
        <v>0</v>
      </c>
      <c r="E57" s="46">
        <v>48638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48638</v>
      </c>
      <c r="O57" s="47">
        <f t="shared" si="12"/>
        <v>0.26341500400771212</v>
      </c>
      <c r="P57" s="9"/>
    </row>
    <row r="58" spans="1:119">
      <c r="A58" s="12"/>
      <c r="B58" s="44">
        <v>711</v>
      </c>
      <c r="C58" s="20" t="s">
        <v>88</v>
      </c>
      <c r="D58" s="46">
        <v>0</v>
      </c>
      <c r="E58" s="46">
        <v>915040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6">SUM(D58:M58)</f>
        <v>915040</v>
      </c>
      <c r="O58" s="47">
        <f t="shared" si="12"/>
        <v>4.9556985333939902</v>
      </c>
      <c r="P58" s="9"/>
    </row>
    <row r="59" spans="1:119">
      <c r="A59" s="12"/>
      <c r="B59" s="44">
        <v>713</v>
      </c>
      <c r="C59" s="20" t="s">
        <v>75</v>
      </c>
      <c r="D59" s="46">
        <v>698</v>
      </c>
      <c r="E59" s="46">
        <v>830854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831552</v>
      </c>
      <c r="O59" s="47">
        <f t="shared" si="12"/>
        <v>4.5035419509975956</v>
      </c>
      <c r="P59" s="9"/>
    </row>
    <row r="60" spans="1:119">
      <c r="A60" s="12"/>
      <c r="B60" s="44">
        <v>724</v>
      </c>
      <c r="C60" s="20" t="s">
        <v>77</v>
      </c>
      <c r="D60" s="46">
        <v>0</v>
      </c>
      <c r="E60" s="46">
        <v>503917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503917</v>
      </c>
      <c r="O60" s="47">
        <f t="shared" si="12"/>
        <v>2.729127401919369</v>
      </c>
      <c r="P60" s="9"/>
    </row>
    <row r="61" spans="1:119">
      <c r="A61" s="12"/>
      <c r="B61" s="44">
        <v>744</v>
      </c>
      <c r="C61" s="20" t="s">
        <v>79</v>
      </c>
      <c r="D61" s="46">
        <v>0</v>
      </c>
      <c r="E61" s="46">
        <v>375851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375851</v>
      </c>
      <c r="O61" s="47">
        <f t="shared" si="12"/>
        <v>2.0355440740018631</v>
      </c>
      <c r="P61" s="9"/>
    </row>
    <row r="62" spans="1:119">
      <c r="A62" s="12"/>
      <c r="B62" s="44">
        <v>759</v>
      </c>
      <c r="C62" s="20" t="s">
        <v>80</v>
      </c>
      <c r="D62" s="46">
        <v>0</v>
      </c>
      <c r="E62" s="46">
        <v>80861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80861</v>
      </c>
      <c r="O62" s="47">
        <f t="shared" si="12"/>
        <v>0.43792920430666582</v>
      </c>
      <c r="P62" s="9"/>
    </row>
    <row r="63" spans="1:119" ht="15.75" thickBot="1">
      <c r="A63" s="12"/>
      <c r="B63" s="44">
        <v>764</v>
      </c>
      <c r="C63" s="20" t="s">
        <v>81</v>
      </c>
      <c r="D63" s="46">
        <v>0</v>
      </c>
      <c r="E63" s="46">
        <v>592156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592156</v>
      </c>
      <c r="O63" s="47">
        <f t="shared" si="12"/>
        <v>3.2070145794068585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SUM(D5,D13,D20,D23,D26,D30,D34,D39,D41)</f>
        <v>64938318</v>
      </c>
      <c r="E64" s="15">
        <f t="shared" si="17"/>
        <v>138336999</v>
      </c>
      <c r="F64" s="15">
        <f t="shared" si="17"/>
        <v>2293389</v>
      </c>
      <c r="G64" s="15">
        <f t="shared" si="17"/>
        <v>24516361</v>
      </c>
      <c r="H64" s="15">
        <f t="shared" si="17"/>
        <v>0</v>
      </c>
      <c r="I64" s="15">
        <f t="shared" si="17"/>
        <v>18353375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1539666</v>
      </c>
      <c r="N64" s="15">
        <f>SUM(D64:M64)</f>
        <v>249978108</v>
      </c>
      <c r="O64" s="37">
        <f t="shared" si="12"/>
        <v>1353.8382400727887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117</v>
      </c>
      <c r="M66" s="48"/>
      <c r="N66" s="48"/>
      <c r="O66" s="41">
        <v>184644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95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36182246</v>
      </c>
      <c r="E5" s="26">
        <f t="shared" si="0"/>
        <v>645377</v>
      </c>
      <c r="F5" s="26">
        <f t="shared" si="0"/>
        <v>1068632</v>
      </c>
      <c r="G5" s="26">
        <f t="shared" si="0"/>
        <v>36431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37932686</v>
      </c>
      <c r="O5" s="32">
        <f t="shared" ref="O5:O36" si="1">(N5/O$67)</f>
        <v>214.42889525779955</v>
      </c>
      <c r="P5" s="6"/>
    </row>
    <row r="6" spans="1:133">
      <c r="A6" s="12"/>
      <c r="B6" s="44">
        <v>511</v>
      </c>
      <c r="C6" s="20" t="s">
        <v>20</v>
      </c>
      <c r="D6" s="46">
        <v>411677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411677</v>
      </c>
      <c r="O6" s="47">
        <f t="shared" si="1"/>
        <v>2.3271603891442108</v>
      </c>
      <c r="P6" s="9"/>
    </row>
    <row r="7" spans="1:133">
      <c r="A7" s="12"/>
      <c r="B7" s="44">
        <v>512</v>
      </c>
      <c r="C7" s="20" t="s">
        <v>21</v>
      </c>
      <c r="D7" s="46">
        <v>833122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833122</v>
      </c>
      <c r="O7" s="47">
        <f t="shared" si="1"/>
        <v>4.709538103232882</v>
      </c>
      <c r="P7" s="9"/>
    </row>
    <row r="8" spans="1:133">
      <c r="A8" s="12"/>
      <c r="B8" s="44">
        <v>513</v>
      </c>
      <c r="C8" s="20" t="s">
        <v>22</v>
      </c>
      <c r="D8" s="46">
        <v>8589975</v>
      </c>
      <c r="E8" s="46">
        <v>0</v>
      </c>
      <c r="F8" s="46">
        <v>0</v>
      </c>
      <c r="G8" s="46">
        <v>36431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8626406</v>
      </c>
      <c r="O8" s="47">
        <f t="shared" si="1"/>
        <v>48.7640318596277</v>
      </c>
      <c r="P8" s="9"/>
    </row>
    <row r="9" spans="1:133">
      <c r="A9" s="12"/>
      <c r="B9" s="44">
        <v>514</v>
      </c>
      <c r="C9" s="20" t="s">
        <v>23</v>
      </c>
      <c r="D9" s="46">
        <v>539218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539218</v>
      </c>
      <c r="O9" s="47">
        <f t="shared" si="1"/>
        <v>3.0481342671889928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572136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572136</v>
      </c>
      <c r="O10" s="47">
        <f t="shared" si="1"/>
        <v>3.2342157477911373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1068632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1068632</v>
      </c>
      <c r="O11" s="47">
        <f t="shared" si="1"/>
        <v>6.0408477057789387</v>
      </c>
      <c r="P11" s="9"/>
    </row>
    <row r="12" spans="1:133">
      <c r="A12" s="12"/>
      <c r="B12" s="44">
        <v>519</v>
      </c>
      <c r="C12" s="20" t="s">
        <v>27</v>
      </c>
      <c r="D12" s="46">
        <v>25808254</v>
      </c>
      <c r="E12" s="46">
        <v>73241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25881495</v>
      </c>
      <c r="O12" s="47">
        <f t="shared" si="1"/>
        <v>146.30496718503571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41995974</v>
      </c>
      <c r="E13" s="31">
        <f t="shared" si="3"/>
        <v>10100748</v>
      </c>
      <c r="F13" s="31">
        <f t="shared" si="3"/>
        <v>0</v>
      </c>
      <c r="G13" s="31">
        <f t="shared" si="3"/>
        <v>2066475</v>
      </c>
      <c r="H13" s="31">
        <f t="shared" si="3"/>
        <v>0</v>
      </c>
      <c r="I13" s="31">
        <f t="shared" si="3"/>
        <v>463199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54626396</v>
      </c>
      <c r="O13" s="43">
        <f t="shared" si="1"/>
        <v>308.79642285798269</v>
      </c>
      <c r="P13" s="10"/>
    </row>
    <row r="14" spans="1:133">
      <c r="A14" s="12"/>
      <c r="B14" s="44">
        <v>521</v>
      </c>
      <c r="C14" s="20" t="s">
        <v>29</v>
      </c>
      <c r="D14" s="46">
        <v>25342852</v>
      </c>
      <c r="E14" s="46">
        <v>173345</v>
      </c>
      <c r="F14" s="46">
        <v>0</v>
      </c>
      <c r="G14" s="46">
        <v>0</v>
      </c>
      <c r="H14" s="46">
        <v>0</v>
      </c>
      <c r="I14" s="46">
        <v>463199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25979396</v>
      </c>
      <c r="O14" s="47">
        <f t="shared" si="1"/>
        <v>146.8583897208043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6212394</v>
      </c>
      <c r="F15" s="46">
        <v>0</v>
      </c>
      <c r="G15" s="46">
        <v>20072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6232466</v>
      </c>
      <c r="O15" s="47">
        <f t="shared" si="1"/>
        <v>35.231378002385512</v>
      </c>
      <c r="P15" s="9"/>
    </row>
    <row r="16" spans="1:133">
      <c r="A16" s="12"/>
      <c r="B16" s="44">
        <v>523</v>
      </c>
      <c r="C16" s="20" t="s">
        <v>31</v>
      </c>
      <c r="D16" s="46">
        <v>8926318</v>
      </c>
      <c r="E16" s="46">
        <v>1320864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10247182</v>
      </c>
      <c r="O16" s="47">
        <f t="shared" si="1"/>
        <v>57.926082950350761</v>
      </c>
      <c r="P16" s="9"/>
    </row>
    <row r="17" spans="1:16">
      <c r="A17" s="12"/>
      <c r="B17" s="44">
        <v>524</v>
      </c>
      <c r="C17" s="20" t="s">
        <v>98</v>
      </c>
      <c r="D17" s="46">
        <v>0</v>
      </c>
      <c r="E17" s="46">
        <v>1961178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1961178</v>
      </c>
      <c r="O17" s="47">
        <f t="shared" si="1"/>
        <v>11.086302508182543</v>
      </c>
      <c r="P17" s="9"/>
    </row>
    <row r="18" spans="1:16">
      <c r="A18" s="12"/>
      <c r="B18" s="44">
        <v>525</v>
      </c>
      <c r="C18" s="20" t="s">
        <v>84</v>
      </c>
      <c r="D18" s="46">
        <v>1956503</v>
      </c>
      <c r="E18" s="46">
        <v>19629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1976132</v>
      </c>
      <c r="O18" s="47">
        <f t="shared" si="1"/>
        <v>11.170835665146042</v>
      </c>
      <c r="P18" s="9"/>
    </row>
    <row r="19" spans="1:16">
      <c r="A19" s="12"/>
      <c r="B19" s="44">
        <v>526</v>
      </c>
      <c r="C19" s="20" t="s">
        <v>32</v>
      </c>
      <c r="D19" s="46">
        <v>5500205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5500205</v>
      </c>
      <c r="O19" s="47">
        <f t="shared" si="1"/>
        <v>31.09199495763167</v>
      </c>
      <c r="P19" s="9"/>
    </row>
    <row r="20" spans="1:16">
      <c r="A20" s="12"/>
      <c r="B20" s="44">
        <v>527</v>
      </c>
      <c r="C20" s="20" t="s">
        <v>33</v>
      </c>
      <c r="D20" s="46">
        <v>233100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233100</v>
      </c>
      <c r="O20" s="47">
        <f t="shared" si="1"/>
        <v>1.317686163447352</v>
      </c>
      <c r="P20" s="9"/>
    </row>
    <row r="21" spans="1:16">
      <c r="A21" s="12"/>
      <c r="B21" s="44">
        <v>529</v>
      </c>
      <c r="C21" s="20" t="s">
        <v>34</v>
      </c>
      <c r="D21" s="46">
        <v>36996</v>
      </c>
      <c r="E21" s="46">
        <v>413338</v>
      </c>
      <c r="F21" s="46">
        <v>0</v>
      </c>
      <c r="G21" s="46">
        <v>2046403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2496737</v>
      </c>
      <c r="O21" s="47">
        <f t="shared" si="1"/>
        <v>14.113752890034538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SUM(D23:D25)</f>
        <v>2064116</v>
      </c>
      <c r="E22" s="31">
        <f t="shared" si="5"/>
        <v>0</v>
      </c>
      <c r="F22" s="31">
        <f t="shared" si="5"/>
        <v>0</v>
      </c>
      <c r="G22" s="31">
        <f t="shared" si="5"/>
        <v>19674</v>
      </c>
      <c r="H22" s="31">
        <f t="shared" si="5"/>
        <v>0</v>
      </c>
      <c r="I22" s="31">
        <f t="shared" si="5"/>
        <v>11041832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499811</v>
      </c>
      <c r="N22" s="42">
        <f>SUM(D22:M22)</f>
        <v>13625433</v>
      </c>
      <c r="O22" s="43">
        <f t="shared" si="1"/>
        <v>77.02292807841674</v>
      </c>
      <c r="P22" s="10"/>
    </row>
    <row r="23" spans="1:16">
      <c r="A23" s="12"/>
      <c r="B23" s="44">
        <v>534</v>
      </c>
      <c r="C23" s="20" t="s">
        <v>36</v>
      </c>
      <c r="D23" s="46">
        <v>1526989</v>
      </c>
      <c r="E23" s="46">
        <v>0</v>
      </c>
      <c r="F23" s="46">
        <v>0</v>
      </c>
      <c r="G23" s="46">
        <v>0</v>
      </c>
      <c r="H23" s="46">
        <v>0</v>
      </c>
      <c r="I23" s="46">
        <v>11041832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12568821</v>
      </c>
      <c r="O23" s="47">
        <f t="shared" si="1"/>
        <v>71.050027981752507</v>
      </c>
      <c r="P23" s="9"/>
    </row>
    <row r="24" spans="1:16">
      <c r="A24" s="12"/>
      <c r="B24" s="44">
        <v>537</v>
      </c>
      <c r="C24" s="20" t="s">
        <v>37</v>
      </c>
      <c r="D24" s="46">
        <v>397138</v>
      </c>
      <c r="E24" s="46">
        <v>0</v>
      </c>
      <c r="F24" s="46">
        <v>0</v>
      </c>
      <c r="G24" s="46">
        <v>19674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416812</v>
      </c>
      <c r="O24" s="47">
        <f t="shared" si="1"/>
        <v>2.3561879243192521</v>
      </c>
      <c r="P24" s="9"/>
    </row>
    <row r="25" spans="1:16">
      <c r="A25" s="12"/>
      <c r="B25" s="44">
        <v>538</v>
      </c>
      <c r="C25" s="20" t="s">
        <v>104</v>
      </c>
      <c r="D25" s="46">
        <v>139989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499811</v>
      </c>
      <c r="N25" s="46">
        <f>SUM(D25:M25)</f>
        <v>639800</v>
      </c>
      <c r="O25" s="47">
        <f t="shared" si="1"/>
        <v>3.6167121723449838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SUM(D27:D30)</f>
        <v>2148188</v>
      </c>
      <c r="E26" s="31">
        <f t="shared" si="6"/>
        <v>10765189</v>
      </c>
      <c r="F26" s="31">
        <f t="shared" si="6"/>
        <v>0</v>
      </c>
      <c r="G26" s="31">
        <f t="shared" si="6"/>
        <v>3146677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16060054</v>
      </c>
      <c r="O26" s="43">
        <f t="shared" si="1"/>
        <v>90.785546718220928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10652043</v>
      </c>
      <c r="F27" s="46">
        <v>0</v>
      </c>
      <c r="G27" s="46">
        <v>3146677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13798720</v>
      </c>
      <c r="O27" s="47">
        <f t="shared" si="1"/>
        <v>78.00249857264798</v>
      </c>
      <c r="P27" s="9"/>
    </row>
    <row r="28" spans="1:16">
      <c r="A28" s="12"/>
      <c r="B28" s="44">
        <v>542</v>
      </c>
      <c r="C28" s="20" t="s">
        <v>122</v>
      </c>
      <c r="D28" s="46">
        <v>0</v>
      </c>
      <c r="E28" s="46">
        <v>113146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113146</v>
      </c>
      <c r="O28" s="47">
        <f t="shared" si="1"/>
        <v>0.63960068060666697</v>
      </c>
      <c r="P28" s="9"/>
    </row>
    <row r="29" spans="1:16">
      <c r="A29" s="12"/>
      <c r="B29" s="44">
        <v>544</v>
      </c>
      <c r="C29" s="20" t="s">
        <v>40</v>
      </c>
      <c r="D29" s="46">
        <v>33444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33444</v>
      </c>
      <c r="O29" s="47">
        <f t="shared" si="1"/>
        <v>0.18905489511082471</v>
      </c>
      <c r="P29" s="9"/>
    </row>
    <row r="30" spans="1:16">
      <c r="A30" s="12"/>
      <c r="B30" s="44">
        <v>549</v>
      </c>
      <c r="C30" s="20" t="s">
        <v>86</v>
      </c>
      <c r="D30" s="46">
        <v>2114744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2114744</v>
      </c>
      <c r="O30" s="47">
        <f t="shared" si="1"/>
        <v>11.954392569855456</v>
      </c>
      <c r="P30" s="9"/>
    </row>
    <row r="31" spans="1:16" ht="15.75">
      <c r="A31" s="28" t="s">
        <v>42</v>
      </c>
      <c r="B31" s="29"/>
      <c r="C31" s="30"/>
      <c r="D31" s="31">
        <f t="shared" ref="D31:M31" si="8">SUM(D32:D34)</f>
        <v>209383</v>
      </c>
      <c r="E31" s="31">
        <f t="shared" si="8"/>
        <v>1620809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172284</v>
      </c>
      <c r="N31" s="31">
        <f t="shared" si="7"/>
        <v>2002476</v>
      </c>
      <c r="O31" s="43">
        <f t="shared" si="1"/>
        <v>11.319755117268981</v>
      </c>
      <c r="P31" s="10"/>
    </row>
    <row r="32" spans="1:16">
      <c r="A32" s="13"/>
      <c r="B32" s="45">
        <v>552</v>
      </c>
      <c r="C32" s="21" t="s">
        <v>106</v>
      </c>
      <c r="D32" s="46">
        <v>149818</v>
      </c>
      <c r="E32" s="46">
        <v>375136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524954</v>
      </c>
      <c r="O32" s="47">
        <f t="shared" si="1"/>
        <v>2.9675015969384004</v>
      </c>
      <c r="P32" s="9"/>
    </row>
    <row r="33" spans="1:16">
      <c r="A33" s="13"/>
      <c r="B33" s="45">
        <v>553</v>
      </c>
      <c r="C33" s="21" t="s">
        <v>44</v>
      </c>
      <c r="D33" s="46">
        <v>59565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59565</v>
      </c>
      <c r="O33" s="47">
        <f t="shared" si="1"/>
        <v>0.33671375515118623</v>
      </c>
      <c r="P33" s="9"/>
    </row>
    <row r="34" spans="1:16">
      <c r="A34" s="13"/>
      <c r="B34" s="45">
        <v>554</v>
      </c>
      <c r="C34" s="21" t="s">
        <v>45</v>
      </c>
      <c r="D34" s="46">
        <v>0</v>
      </c>
      <c r="E34" s="46">
        <v>1245673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172284</v>
      </c>
      <c r="N34" s="46">
        <f t="shared" si="7"/>
        <v>1417957</v>
      </c>
      <c r="O34" s="47">
        <f t="shared" si="1"/>
        <v>8.015539765179394</v>
      </c>
      <c r="P34" s="9"/>
    </row>
    <row r="35" spans="1:16" ht="15.75">
      <c r="A35" s="28" t="s">
        <v>47</v>
      </c>
      <c r="B35" s="29"/>
      <c r="C35" s="30"/>
      <c r="D35" s="31">
        <f t="shared" ref="D35:M35" si="9">SUM(D36:D39)</f>
        <v>3732682</v>
      </c>
      <c r="E35" s="31">
        <f t="shared" si="9"/>
        <v>541930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4274612</v>
      </c>
      <c r="O35" s="43">
        <f t="shared" si="1"/>
        <v>24.163865664976456</v>
      </c>
      <c r="P35" s="10"/>
    </row>
    <row r="36" spans="1:16">
      <c r="A36" s="12"/>
      <c r="B36" s="44">
        <v>562</v>
      </c>
      <c r="C36" s="20" t="s">
        <v>49</v>
      </c>
      <c r="D36" s="46">
        <v>1784829</v>
      </c>
      <c r="E36" s="46">
        <v>13359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1798188</v>
      </c>
      <c r="O36" s="47">
        <f t="shared" si="1"/>
        <v>10.164939712042329</v>
      </c>
      <c r="P36" s="9"/>
    </row>
    <row r="37" spans="1:16">
      <c r="A37" s="12"/>
      <c r="B37" s="44">
        <v>563</v>
      </c>
      <c r="C37" s="20" t="s">
        <v>107</v>
      </c>
      <c r="D37" s="46">
        <v>0</v>
      </c>
      <c r="E37" s="46">
        <v>396000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396000</v>
      </c>
      <c r="O37" s="47">
        <f t="shared" ref="O37:O65" si="11">(N37/O$67)</f>
        <v>2.2385402004510997</v>
      </c>
      <c r="P37" s="9"/>
    </row>
    <row r="38" spans="1:16">
      <c r="A38" s="12"/>
      <c r="B38" s="44">
        <v>564</v>
      </c>
      <c r="C38" s="20" t="s">
        <v>50</v>
      </c>
      <c r="D38" s="46">
        <v>1768453</v>
      </c>
      <c r="E38" s="46">
        <v>132571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1901024</v>
      </c>
      <c r="O38" s="47">
        <f t="shared" si="11"/>
        <v>10.746259207127149</v>
      </c>
      <c r="P38" s="9"/>
    </row>
    <row r="39" spans="1:16">
      <c r="A39" s="12"/>
      <c r="B39" s="44">
        <v>569</v>
      </c>
      <c r="C39" s="20" t="s">
        <v>51</v>
      </c>
      <c r="D39" s="46">
        <v>179400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179400</v>
      </c>
      <c r="O39" s="47">
        <f t="shared" si="11"/>
        <v>1.014126545355877</v>
      </c>
      <c r="P39" s="9"/>
    </row>
    <row r="40" spans="1:16" ht="15.75">
      <c r="A40" s="28" t="s">
        <v>52</v>
      </c>
      <c r="B40" s="29"/>
      <c r="C40" s="30"/>
      <c r="D40" s="31">
        <f t="shared" ref="D40:M40" si="12">SUM(D41:D45)</f>
        <v>4693895</v>
      </c>
      <c r="E40" s="31">
        <f t="shared" si="12"/>
        <v>16287</v>
      </c>
      <c r="F40" s="31">
        <f t="shared" si="12"/>
        <v>0</v>
      </c>
      <c r="G40" s="31">
        <f t="shared" si="12"/>
        <v>4789110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9499292</v>
      </c>
      <c r="O40" s="43">
        <f t="shared" si="11"/>
        <v>53.698351055109917</v>
      </c>
      <c r="P40" s="9"/>
    </row>
    <row r="41" spans="1:16">
      <c r="A41" s="12"/>
      <c r="B41" s="44">
        <v>571</v>
      </c>
      <c r="C41" s="20" t="s">
        <v>53</v>
      </c>
      <c r="D41" s="46">
        <v>2643590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2643590</v>
      </c>
      <c r="O41" s="47">
        <f t="shared" si="11"/>
        <v>14.943895173006371</v>
      </c>
      <c r="P41" s="9"/>
    </row>
    <row r="42" spans="1:16">
      <c r="A42" s="12"/>
      <c r="B42" s="44">
        <v>572</v>
      </c>
      <c r="C42" s="20" t="s">
        <v>54</v>
      </c>
      <c r="D42" s="46">
        <v>1411963</v>
      </c>
      <c r="E42" s="46">
        <v>3968</v>
      </c>
      <c r="F42" s="46">
        <v>0</v>
      </c>
      <c r="G42" s="46">
        <v>4789110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6205041</v>
      </c>
      <c r="O42" s="47">
        <f t="shared" si="11"/>
        <v>35.076347787745689</v>
      </c>
      <c r="P42" s="9"/>
    </row>
    <row r="43" spans="1:16">
      <c r="A43" s="12"/>
      <c r="B43" s="44">
        <v>574</v>
      </c>
      <c r="C43" s="20" t="s">
        <v>109</v>
      </c>
      <c r="D43" s="46">
        <v>359068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359068</v>
      </c>
      <c r="O43" s="47">
        <f t="shared" si="11"/>
        <v>2.0297680623625642</v>
      </c>
      <c r="P43" s="9"/>
    </row>
    <row r="44" spans="1:16">
      <c r="A44" s="12"/>
      <c r="B44" s="44">
        <v>575</v>
      </c>
      <c r="C44" s="20" t="s">
        <v>56</v>
      </c>
      <c r="D44" s="46">
        <v>0</v>
      </c>
      <c r="E44" s="46">
        <v>12319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12319</v>
      </c>
      <c r="O44" s="47">
        <f t="shared" si="11"/>
        <v>6.9637820023629032E-2</v>
      </c>
      <c r="P44" s="9"/>
    </row>
    <row r="45" spans="1:16">
      <c r="A45" s="12"/>
      <c r="B45" s="44">
        <v>579</v>
      </c>
      <c r="C45" s="20" t="s">
        <v>111</v>
      </c>
      <c r="D45" s="46">
        <v>279274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279274</v>
      </c>
      <c r="O45" s="47">
        <f t="shared" si="11"/>
        <v>1.5787022119716678</v>
      </c>
      <c r="P45" s="9"/>
    </row>
    <row r="46" spans="1:16" ht="15.75">
      <c r="A46" s="28" t="s">
        <v>78</v>
      </c>
      <c r="B46" s="29"/>
      <c r="C46" s="30"/>
      <c r="D46" s="31">
        <f t="shared" ref="D46:M46" si="13">SUM(D47:D48)</f>
        <v>8969394</v>
      </c>
      <c r="E46" s="31">
        <f t="shared" si="13"/>
        <v>45405844</v>
      </c>
      <c r="F46" s="31">
        <f t="shared" si="13"/>
        <v>1894606</v>
      </c>
      <c r="G46" s="31">
        <f t="shared" si="13"/>
        <v>1796803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58066647</v>
      </c>
      <c r="O46" s="43">
        <f t="shared" si="11"/>
        <v>328.24374650228094</v>
      </c>
      <c r="P46" s="9"/>
    </row>
    <row r="47" spans="1:16">
      <c r="A47" s="12"/>
      <c r="B47" s="44">
        <v>581</v>
      </c>
      <c r="C47" s="20" t="s">
        <v>57</v>
      </c>
      <c r="D47" s="46">
        <v>2210775</v>
      </c>
      <c r="E47" s="46">
        <v>8162498</v>
      </c>
      <c r="F47" s="46">
        <v>1894606</v>
      </c>
      <c r="G47" s="46">
        <v>1796803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14064682</v>
      </c>
      <c r="O47" s="47">
        <f t="shared" si="11"/>
        <v>79.505949655457002</v>
      </c>
      <c r="P47" s="9"/>
    </row>
    <row r="48" spans="1:16">
      <c r="A48" s="12"/>
      <c r="B48" s="44">
        <v>586</v>
      </c>
      <c r="C48" s="20" t="s">
        <v>58</v>
      </c>
      <c r="D48" s="46">
        <v>6758619</v>
      </c>
      <c r="E48" s="46">
        <v>37243346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7" si="14">SUM(D48:M48)</f>
        <v>44001965</v>
      </c>
      <c r="O48" s="47">
        <f t="shared" si="11"/>
        <v>248.73779684682393</v>
      </c>
      <c r="P48" s="9"/>
    </row>
    <row r="49" spans="1:16" ht="15.75">
      <c r="A49" s="28" t="s">
        <v>59</v>
      </c>
      <c r="B49" s="29"/>
      <c r="C49" s="30"/>
      <c r="D49" s="31">
        <f t="shared" ref="D49:M49" si="15">SUM(D50:D64)</f>
        <v>1406526</v>
      </c>
      <c r="E49" s="31">
        <f t="shared" si="15"/>
        <v>4535121</v>
      </c>
      <c r="F49" s="31">
        <f t="shared" si="15"/>
        <v>0</v>
      </c>
      <c r="G49" s="31">
        <f t="shared" si="15"/>
        <v>4282662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10224309</v>
      </c>
      <c r="O49" s="43">
        <f t="shared" si="11"/>
        <v>57.796784642257535</v>
      </c>
      <c r="P49" s="9"/>
    </row>
    <row r="50" spans="1:16">
      <c r="A50" s="12"/>
      <c r="B50" s="44">
        <v>601</v>
      </c>
      <c r="C50" s="20" t="s">
        <v>60</v>
      </c>
      <c r="D50" s="46">
        <v>12502</v>
      </c>
      <c r="E50" s="46">
        <v>41099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53601</v>
      </c>
      <c r="O50" s="47">
        <f t="shared" si="11"/>
        <v>0.30299998304136211</v>
      </c>
      <c r="P50" s="9"/>
    </row>
    <row r="51" spans="1:16">
      <c r="A51" s="12"/>
      <c r="B51" s="44">
        <v>602</v>
      </c>
      <c r="C51" s="20" t="s">
        <v>61</v>
      </c>
      <c r="D51" s="46">
        <v>0</v>
      </c>
      <c r="E51" s="46">
        <v>46811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46811</v>
      </c>
      <c r="O51" s="47">
        <f t="shared" si="11"/>
        <v>0.26461693263463743</v>
      </c>
      <c r="P51" s="9"/>
    </row>
    <row r="52" spans="1:16">
      <c r="A52" s="12"/>
      <c r="B52" s="44">
        <v>604</v>
      </c>
      <c r="C52" s="20" t="s">
        <v>63</v>
      </c>
      <c r="D52" s="46">
        <v>472245</v>
      </c>
      <c r="E52" s="46">
        <v>1146879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1619124</v>
      </c>
      <c r="O52" s="47">
        <f t="shared" si="11"/>
        <v>9.1527125341292592</v>
      </c>
      <c r="P52" s="9"/>
    </row>
    <row r="53" spans="1:16">
      <c r="A53" s="12"/>
      <c r="B53" s="44">
        <v>605</v>
      </c>
      <c r="C53" s="20" t="s">
        <v>64</v>
      </c>
      <c r="D53" s="46">
        <v>0</v>
      </c>
      <c r="E53" s="46">
        <v>32251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32251</v>
      </c>
      <c r="O53" s="47">
        <f t="shared" si="11"/>
        <v>0.18231101011300105</v>
      </c>
      <c r="P53" s="9"/>
    </row>
    <row r="54" spans="1:16">
      <c r="A54" s="12"/>
      <c r="B54" s="44">
        <v>608</v>
      </c>
      <c r="C54" s="20" t="s">
        <v>65</v>
      </c>
      <c r="D54" s="46">
        <v>0</v>
      </c>
      <c r="E54" s="46">
        <v>5946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5946</v>
      </c>
      <c r="O54" s="47">
        <f t="shared" si="11"/>
        <v>3.3612020282530908E-2</v>
      </c>
      <c r="P54" s="9"/>
    </row>
    <row r="55" spans="1:16">
      <c r="A55" s="12"/>
      <c r="B55" s="44">
        <v>614</v>
      </c>
      <c r="C55" s="20" t="s">
        <v>123</v>
      </c>
      <c r="D55" s="46">
        <v>0</v>
      </c>
      <c r="E55" s="46">
        <v>248142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248142</v>
      </c>
      <c r="O55" s="47">
        <f t="shared" si="11"/>
        <v>1.4027167737887294</v>
      </c>
      <c r="P55" s="9"/>
    </row>
    <row r="56" spans="1:16">
      <c r="A56" s="12"/>
      <c r="B56" s="44">
        <v>634</v>
      </c>
      <c r="C56" s="20" t="s">
        <v>68</v>
      </c>
      <c r="D56" s="46">
        <v>0</v>
      </c>
      <c r="E56" s="46">
        <v>377111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377111</v>
      </c>
      <c r="O56" s="47">
        <f t="shared" si="11"/>
        <v>2.1317629634654409</v>
      </c>
      <c r="P56" s="9"/>
    </row>
    <row r="57" spans="1:16">
      <c r="A57" s="12"/>
      <c r="B57" s="44">
        <v>654</v>
      </c>
      <c r="C57" s="20" t="s">
        <v>70</v>
      </c>
      <c r="D57" s="46">
        <v>0</v>
      </c>
      <c r="E57" s="46">
        <v>462093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462093</v>
      </c>
      <c r="O57" s="47">
        <f t="shared" si="11"/>
        <v>2.612155951633965</v>
      </c>
      <c r="P57" s="9"/>
    </row>
    <row r="58" spans="1:16">
      <c r="A58" s="12"/>
      <c r="B58" s="44">
        <v>674</v>
      </c>
      <c r="C58" s="20" t="s">
        <v>71</v>
      </c>
      <c r="D58" s="46">
        <v>69851</v>
      </c>
      <c r="E58" s="46">
        <v>590955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6">SUM(D58:M58)</f>
        <v>660806</v>
      </c>
      <c r="O58" s="47">
        <f t="shared" si="11"/>
        <v>3.7354565547961855</v>
      </c>
      <c r="P58" s="9"/>
    </row>
    <row r="59" spans="1:16">
      <c r="A59" s="12"/>
      <c r="B59" s="44">
        <v>694</v>
      </c>
      <c r="C59" s="20" t="s">
        <v>74</v>
      </c>
      <c r="D59" s="46">
        <v>0</v>
      </c>
      <c r="E59" s="46">
        <v>33701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33701</v>
      </c>
      <c r="O59" s="47">
        <f t="shared" si="11"/>
        <v>0.19050768508940027</v>
      </c>
      <c r="P59" s="9"/>
    </row>
    <row r="60" spans="1:16">
      <c r="A60" s="12"/>
      <c r="B60" s="44">
        <v>712</v>
      </c>
      <c r="C60" s="20" t="s">
        <v>129</v>
      </c>
      <c r="D60" s="46">
        <v>0</v>
      </c>
      <c r="E60" s="46">
        <v>100744</v>
      </c>
      <c r="F60" s="46">
        <v>0</v>
      </c>
      <c r="G60" s="46">
        <v>4282662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4383406</v>
      </c>
      <c r="O60" s="47">
        <f t="shared" si="11"/>
        <v>24.778865014895338</v>
      </c>
      <c r="P60" s="9"/>
    </row>
    <row r="61" spans="1:16">
      <c r="A61" s="12"/>
      <c r="B61" s="44">
        <v>713</v>
      </c>
      <c r="C61" s="20" t="s">
        <v>75</v>
      </c>
      <c r="D61" s="46">
        <v>851928</v>
      </c>
      <c r="E61" s="46">
        <v>213717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1065645</v>
      </c>
      <c r="O61" s="47">
        <f t="shared" si="11"/>
        <v>6.0239625553275564</v>
      </c>
      <c r="P61" s="9"/>
    </row>
    <row r="62" spans="1:16">
      <c r="A62" s="12"/>
      <c r="B62" s="44">
        <v>724</v>
      </c>
      <c r="C62" s="20" t="s">
        <v>77</v>
      </c>
      <c r="D62" s="46">
        <v>0</v>
      </c>
      <c r="E62" s="46">
        <v>415975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415975</v>
      </c>
      <c r="O62" s="47">
        <f t="shared" si="11"/>
        <v>2.3514564643501168</v>
      </c>
      <c r="P62" s="9"/>
    </row>
    <row r="63" spans="1:16">
      <c r="A63" s="12"/>
      <c r="B63" s="44">
        <v>744</v>
      </c>
      <c r="C63" s="20" t="s">
        <v>79</v>
      </c>
      <c r="D63" s="46">
        <v>0</v>
      </c>
      <c r="E63" s="46">
        <v>396757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396757</v>
      </c>
      <c r="O63" s="47">
        <f t="shared" si="11"/>
        <v>2.2428194300767097</v>
      </c>
      <c r="P63" s="9"/>
    </row>
    <row r="64" spans="1:16" ht="15.75" thickBot="1">
      <c r="A64" s="12"/>
      <c r="B64" s="44">
        <v>764</v>
      </c>
      <c r="C64" s="20" t="s">
        <v>81</v>
      </c>
      <c r="D64" s="46">
        <v>0</v>
      </c>
      <c r="E64" s="46">
        <v>422940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422940</v>
      </c>
      <c r="O64" s="47">
        <f t="shared" si="11"/>
        <v>2.3908287686333032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7">SUM(D5,D13,D22,D26,D31,D35,D40,D46,D49)</f>
        <v>101402404</v>
      </c>
      <c r="E65" s="15">
        <f t="shared" si="17"/>
        <v>73631305</v>
      </c>
      <c r="F65" s="15">
        <f t="shared" si="17"/>
        <v>2963238</v>
      </c>
      <c r="G65" s="15">
        <f t="shared" si="17"/>
        <v>16137832</v>
      </c>
      <c r="H65" s="15">
        <f t="shared" si="17"/>
        <v>0</v>
      </c>
      <c r="I65" s="15">
        <f t="shared" si="17"/>
        <v>11505031</v>
      </c>
      <c r="J65" s="15">
        <f t="shared" si="17"/>
        <v>0</v>
      </c>
      <c r="K65" s="15">
        <f t="shared" si="17"/>
        <v>0</v>
      </c>
      <c r="L65" s="15">
        <f t="shared" si="17"/>
        <v>0</v>
      </c>
      <c r="M65" s="15">
        <f t="shared" si="17"/>
        <v>672095</v>
      </c>
      <c r="N65" s="15">
        <f t="shared" si="16"/>
        <v>206311905</v>
      </c>
      <c r="O65" s="37">
        <f t="shared" si="11"/>
        <v>1166.2562958943138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130</v>
      </c>
      <c r="M67" s="48"/>
      <c r="N67" s="48"/>
      <c r="O67" s="41">
        <v>176901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95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34037372</v>
      </c>
      <c r="E5" s="26">
        <f t="shared" si="0"/>
        <v>767168</v>
      </c>
      <c r="F5" s="26">
        <f t="shared" si="0"/>
        <v>1067522</v>
      </c>
      <c r="G5" s="26">
        <f t="shared" si="0"/>
        <v>2702064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56848</v>
      </c>
      <c r="N5" s="27">
        <f>SUM(D5:M5)</f>
        <v>38630974</v>
      </c>
      <c r="O5" s="32">
        <f t="shared" ref="O5:O36" si="1">(N5/O$72)</f>
        <v>227.74608396267016</v>
      </c>
      <c r="P5" s="6"/>
    </row>
    <row r="6" spans="1:133">
      <c r="A6" s="12"/>
      <c r="B6" s="44">
        <v>511</v>
      </c>
      <c r="C6" s="20" t="s">
        <v>20</v>
      </c>
      <c r="D6" s="46">
        <v>408915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408915</v>
      </c>
      <c r="O6" s="47">
        <f t="shared" si="1"/>
        <v>2.4107284979041759</v>
      </c>
      <c r="P6" s="9"/>
    </row>
    <row r="7" spans="1:133">
      <c r="A7" s="12"/>
      <c r="B7" s="44">
        <v>512</v>
      </c>
      <c r="C7" s="20" t="s">
        <v>21</v>
      </c>
      <c r="D7" s="46">
        <v>780026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780026</v>
      </c>
      <c r="O7" s="47">
        <f t="shared" si="1"/>
        <v>4.5985862766252215</v>
      </c>
      <c r="P7" s="9"/>
    </row>
    <row r="8" spans="1:133">
      <c r="A8" s="12"/>
      <c r="B8" s="44">
        <v>513</v>
      </c>
      <c r="C8" s="20" t="s">
        <v>22</v>
      </c>
      <c r="D8" s="46">
        <v>9037648</v>
      </c>
      <c r="E8" s="46">
        <v>168100</v>
      </c>
      <c r="F8" s="46">
        <v>0</v>
      </c>
      <c r="G8" s="46">
        <v>477955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9683703</v>
      </c>
      <c r="O8" s="47">
        <f t="shared" si="1"/>
        <v>57.089563325728236</v>
      </c>
      <c r="P8" s="9"/>
    </row>
    <row r="9" spans="1:133">
      <c r="A9" s="12"/>
      <c r="B9" s="44">
        <v>514</v>
      </c>
      <c r="C9" s="20" t="s">
        <v>23</v>
      </c>
      <c r="D9" s="46">
        <v>417548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417548</v>
      </c>
      <c r="O9" s="47">
        <f t="shared" si="1"/>
        <v>2.4616237184815737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360140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360140</v>
      </c>
      <c r="O10" s="47">
        <f t="shared" si="1"/>
        <v>2.1231790500109065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1067522</v>
      </c>
      <c r="G11" s="46">
        <v>2224109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3291631</v>
      </c>
      <c r="O11" s="47">
        <f t="shared" si="1"/>
        <v>19.405569999351503</v>
      </c>
      <c r="P11" s="9"/>
    </row>
    <row r="12" spans="1:133">
      <c r="A12" s="12"/>
      <c r="B12" s="44">
        <v>519</v>
      </c>
      <c r="C12" s="20" t="s">
        <v>27</v>
      </c>
      <c r="D12" s="46">
        <v>23393235</v>
      </c>
      <c r="E12" s="46">
        <v>238928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56848</v>
      </c>
      <c r="N12" s="46">
        <f t="shared" si="2"/>
        <v>23689011</v>
      </c>
      <c r="O12" s="47">
        <f t="shared" si="1"/>
        <v>139.65683309456855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40100298</v>
      </c>
      <c r="E13" s="31">
        <f t="shared" si="3"/>
        <v>9286468</v>
      </c>
      <c r="F13" s="31">
        <f t="shared" si="3"/>
        <v>0</v>
      </c>
      <c r="G13" s="31">
        <f t="shared" si="3"/>
        <v>1307683</v>
      </c>
      <c r="H13" s="31">
        <f t="shared" si="3"/>
        <v>0</v>
      </c>
      <c r="I13" s="31">
        <f t="shared" si="3"/>
        <v>507990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51202439</v>
      </c>
      <c r="O13" s="43">
        <f t="shared" si="1"/>
        <v>301.86023711407063</v>
      </c>
      <c r="P13" s="10"/>
    </row>
    <row r="14" spans="1:133">
      <c r="A14" s="12"/>
      <c r="B14" s="44">
        <v>521</v>
      </c>
      <c r="C14" s="20" t="s">
        <v>29</v>
      </c>
      <c r="D14" s="46">
        <v>26426290</v>
      </c>
      <c r="E14" s="46">
        <v>132197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26558487</v>
      </c>
      <c r="O14" s="47">
        <f t="shared" si="1"/>
        <v>156.57361914363028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6826597</v>
      </c>
      <c r="F15" s="46">
        <v>0</v>
      </c>
      <c r="G15" s="46">
        <v>60417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6887014</v>
      </c>
      <c r="O15" s="47">
        <f t="shared" si="1"/>
        <v>40.601887715698929</v>
      </c>
      <c r="P15" s="9"/>
    </row>
    <row r="16" spans="1:133">
      <c r="A16" s="12"/>
      <c r="B16" s="44">
        <v>523</v>
      </c>
      <c r="C16" s="20" t="s">
        <v>31</v>
      </c>
      <c r="D16" s="46">
        <v>8189000</v>
      </c>
      <c r="E16" s="46">
        <v>747980</v>
      </c>
      <c r="F16" s="46">
        <v>0</v>
      </c>
      <c r="G16" s="46">
        <v>0</v>
      </c>
      <c r="H16" s="46">
        <v>0</v>
      </c>
      <c r="I16" s="46">
        <v>507990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9444970</v>
      </c>
      <c r="O16" s="47">
        <f t="shared" si="1"/>
        <v>55.682130371470848</v>
      </c>
      <c r="P16" s="9"/>
    </row>
    <row r="17" spans="1:16">
      <c r="A17" s="12"/>
      <c r="B17" s="44">
        <v>524</v>
      </c>
      <c r="C17" s="20" t="s">
        <v>98</v>
      </c>
      <c r="D17" s="46">
        <v>0</v>
      </c>
      <c r="E17" s="46">
        <v>1136898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1136898</v>
      </c>
      <c r="O17" s="47">
        <f t="shared" si="1"/>
        <v>6.7024990714702604</v>
      </c>
      <c r="P17" s="9"/>
    </row>
    <row r="18" spans="1:16">
      <c r="A18" s="12"/>
      <c r="B18" s="44">
        <v>525</v>
      </c>
      <c r="C18" s="20" t="s">
        <v>84</v>
      </c>
      <c r="D18" s="46">
        <v>1668728</v>
      </c>
      <c r="E18" s="46">
        <v>20439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1689167</v>
      </c>
      <c r="O18" s="47">
        <f t="shared" si="1"/>
        <v>9.9583605996828268</v>
      </c>
      <c r="P18" s="9"/>
    </row>
    <row r="19" spans="1:16">
      <c r="A19" s="12"/>
      <c r="B19" s="44">
        <v>526</v>
      </c>
      <c r="C19" s="20" t="s">
        <v>32</v>
      </c>
      <c r="D19" s="46">
        <v>3563729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3563729</v>
      </c>
      <c r="O19" s="47">
        <f t="shared" si="1"/>
        <v>21.009703872705941</v>
      </c>
      <c r="P19" s="9"/>
    </row>
    <row r="20" spans="1:16">
      <c r="A20" s="12"/>
      <c r="B20" s="44">
        <v>527</v>
      </c>
      <c r="C20" s="20" t="s">
        <v>33</v>
      </c>
      <c r="D20" s="46">
        <v>196880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196880</v>
      </c>
      <c r="O20" s="47">
        <f t="shared" si="1"/>
        <v>1.1606916514859424</v>
      </c>
      <c r="P20" s="9"/>
    </row>
    <row r="21" spans="1:16">
      <c r="A21" s="12"/>
      <c r="B21" s="44">
        <v>529</v>
      </c>
      <c r="C21" s="20" t="s">
        <v>34</v>
      </c>
      <c r="D21" s="46">
        <v>55671</v>
      </c>
      <c r="E21" s="46">
        <v>422357</v>
      </c>
      <c r="F21" s="46">
        <v>0</v>
      </c>
      <c r="G21" s="46">
        <v>1247266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1725294</v>
      </c>
      <c r="O21" s="47">
        <f t="shared" si="1"/>
        <v>10.171344687925576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SUM(D23:D25)</f>
        <v>795704</v>
      </c>
      <c r="E22" s="31">
        <f t="shared" si="5"/>
        <v>0</v>
      </c>
      <c r="F22" s="31">
        <f t="shared" si="5"/>
        <v>0</v>
      </c>
      <c r="G22" s="31">
        <f t="shared" si="5"/>
        <v>14313</v>
      </c>
      <c r="H22" s="31">
        <f t="shared" si="5"/>
        <v>0</v>
      </c>
      <c r="I22" s="31">
        <f t="shared" si="5"/>
        <v>10303175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11113192</v>
      </c>
      <c r="O22" s="43">
        <f t="shared" si="1"/>
        <v>65.51701125436999</v>
      </c>
      <c r="P22" s="10"/>
    </row>
    <row r="23" spans="1:16">
      <c r="A23" s="12"/>
      <c r="B23" s="44">
        <v>534</v>
      </c>
      <c r="C23" s="20" t="s">
        <v>36</v>
      </c>
      <c r="D23" s="46">
        <v>280808</v>
      </c>
      <c r="E23" s="46">
        <v>0</v>
      </c>
      <c r="F23" s="46">
        <v>0</v>
      </c>
      <c r="G23" s="46">
        <v>0</v>
      </c>
      <c r="H23" s="46">
        <v>0</v>
      </c>
      <c r="I23" s="46">
        <v>10303175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10583983</v>
      </c>
      <c r="O23" s="47">
        <f t="shared" si="1"/>
        <v>62.397098270871282</v>
      </c>
      <c r="P23" s="9"/>
    </row>
    <row r="24" spans="1:16">
      <c r="A24" s="12"/>
      <c r="B24" s="44">
        <v>537</v>
      </c>
      <c r="C24" s="20" t="s">
        <v>37</v>
      </c>
      <c r="D24" s="46">
        <v>418657</v>
      </c>
      <c r="E24" s="46">
        <v>0</v>
      </c>
      <c r="F24" s="46">
        <v>0</v>
      </c>
      <c r="G24" s="46">
        <v>14313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432970</v>
      </c>
      <c r="O24" s="47">
        <f t="shared" si="1"/>
        <v>2.5525429924007947</v>
      </c>
      <c r="P24" s="9"/>
    </row>
    <row r="25" spans="1:16">
      <c r="A25" s="12"/>
      <c r="B25" s="44">
        <v>538</v>
      </c>
      <c r="C25" s="20" t="s">
        <v>104</v>
      </c>
      <c r="D25" s="46">
        <v>96239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96239</v>
      </c>
      <c r="O25" s="47">
        <f t="shared" si="1"/>
        <v>0.56736999109790531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35332</v>
      </c>
      <c r="E26" s="31">
        <f t="shared" si="6"/>
        <v>10158647</v>
      </c>
      <c r="F26" s="31">
        <f t="shared" si="6"/>
        <v>0</v>
      </c>
      <c r="G26" s="31">
        <f t="shared" si="6"/>
        <v>2854246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13048225</v>
      </c>
      <c r="O26" s="43">
        <f t="shared" si="1"/>
        <v>76.924856888511584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10158647</v>
      </c>
      <c r="F27" s="46">
        <v>0</v>
      </c>
      <c r="G27" s="46">
        <v>2854246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13012893</v>
      </c>
      <c r="O27" s="47">
        <f t="shared" si="1"/>
        <v>76.716559664668111</v>
      </c>
      <c r="P27" s="9"/>
    </row>
    <row r="28" spans="1:16">
      <c r="A28" s="12"/>
      <c r="B28" s="44">
        <v>544</v>
      </c>
      <c r="C28" s="20" t="s">
        <v>40</v>
      </c>
      <c r="D28" s="46">
        <v>35332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35332</v>
      </c>
      <c r="O28" s="47">
        <f t="shared" si="1"/>
        <v>0.20829722384346464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187334</v>
      </c>
      <c r="E29" s="31">
        <f t="shared" si="8"/>
        <v>2281520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286253</v>
      </c>
      <c r="N29" s="31">
        <f t="shared" si="7"/>
        <v>2755107</v>
      </c>
      <c r="O29" s="43">
        <f t="shared" si="1"/>
        <v>16.242531967952459</v>
      </c>
      <c r="P29" s="10"/>
    </row>
    <row r="30" spans="1:16">
      <c r="A30" s="13"/>
      <c r="B30" s="45">
        <v>552</v>
      </c>
      <c r="C30" s="21" t="s">
        <v>106</v>
      </c>
      <c r="D30" s="46">
        <v>141564</v>
      </c>
      <c r="E30" s="46">
        <v>248434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389998</v>
      </c>
      <c r="O30" s="47">
        <f t="shared" si="1"/>
        <v>2.2992047069088506</v>
      </c>
      <c r="P30" s="9"/>
    </row>
    <row r="31" spans="1:16">
      <c r="A31" s="13"/>
      <c r="B31" s="45">
        <v>553</v>
      </c>
      <c r="C31" s="21" t="s">
        <v>44</v>
      </c>
      <c r="D31" s="46">
        <v>45770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45770</v>
      </c>
      <c r="O31" s="47">
        <f t="shared" si="1"/>
        <v>0.26983369000666185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2033086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286253</v>
      </c>
      <c r="N32" s="46">
        <f t="shared" si="7"/>
        <v>2319339</v>
      </c>
      <c r="O32" s="47">
        <f t="shared" si="1"/>
        <v>13.673493571036946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3537493</v>
      </c>
      <c r="E33" s="31">
        <f t="shared" si="9"/>
        <v>470572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4008065</v>
      </c>
      <c r="O33" s="43">
        <f t="shared" si="1"/>
        <v>23.629254287449225</v>
      </c>
      <c r="P33" s="10"/>
    </row>
    <row r="34" spans="1:16">
      <c r="A34" s="12"/>
      <c r="B34" s="44">
        <v>562</v>
      </c>
      <c r="C34" s="20" t="s">
        <v>49</v>
      </c>
      <c r="D34" s="46">
        <v>1779112</v>
      </c>
      <c r="E34" s="46">
        <v>86344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0">SUM(D34:M34)</f>
        <v>1865456</v>
      </c>
      <c r="O34" s="47">
        <f t="shared" si="1"/>
        <v>10.997659515513815</v>
      </c>
      <c r="P34" s="9"/>
    </row>
    <row r="35" spans="1:16">
      <c r="A35" s="12"/>
      <c r="B35" s="44">
        <v>563</v>
      </c>
      <c r="C35" s="20" t="s">
        <v>107</v>
      </c>
      <c r="D35" s="46">
        <v>0</v>
      </c>
      <c r="E35" s="46">
        <v>384228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384228</v>
      </c>
      <c r="O35" s="47">
        <f t="shared" si="1"/>
        <v>2.2651880935957975</v>
      </c>
      <c r="P35" s="9"/>
    </row>
    <row r="36" spans="1:16">
      <c r="A36" s="12"/>
      <c r="B36" s="44">
        <v>564</v>
      </c>
      <c r="C36" s="20" t="s">
        <v>50</v>
      </c>
      <c r="D36" s="46">
        <v>1758381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1758381</v>
      </c>
      <c r="O36" s="47">
        <f t="shared" si="1"/>
        <v>10.366406678339612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SUM(D38:D43)</f>
        <v>4515498</v>
      </c>
      <c r="E37" s="31">
        <f t="shared" si="11"/>
        <v>48955</v>
      </c>
      <c r="F37" s="31">
        <f t="shared" si="11"/>
        <v>0</v>
      </c>
      <c r="G37" s="31">
        <f t="shared" si="11"/>
        <v>657408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5221861</v>
      </c>
      <c r="O37" s="43">
        <f t="shared" ref="O37:O68" si="12">(N37/O$72)</f>
        <v>30.785099898009115</v>
      </c>
      <c r="P37" s="9"/>
    </row>
    <row r="38" spans="1:16">
      <c r="A38" s="12"/>
      <c r="B38" s="44">
        <v>571</v>
      </c>
      <c r="C38" s="20" t="s">
        <v>53</v>
      </c>
      <c r="D38" s="46">
        <v>2257018</v>
      </c>
      <c r="E38" s="46">
        <v>0</v>
      </c>
      <c r="F38" s="46">
        <v>0</v>
      </c>
      <c r="G38" s="46">
        <v>419992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2677010</v>
      </c>
      <c r="O38" s="47">
        <f t="shared" si="12"/>
        <v>15.78211681198894</v>
      </c>
      <c r="P38" s="9"/>
    </row>
    <row r="39" spans="1:16">
      <c r="A39" s="12"/>
      <c r="B39" s="44">
        <v>572</v>
      </c>
      <c r="C39" s="20" t="s">
        <v>54</v>
      </c>
      <c r="D39" s="46">
        <v>1097031</v>
      </c>
      <c r="E39" s="46">
        <v>35708</v>
      </c>
      <c r="F39" s="46">
        <v>0</v>
      </c>
      <c r="G39" s="46">
        <v>227585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1360324</v>
      </c>
      <c r="O39" s="47">
        <f t="shared" si="12"/>
        <v>8.0196907259039172</v>
      </c>
      <c r="P39" s="9"/>
    </row>
    <row r="40" spans="1:16">
      <c r="A40" s="12"/>
      <c r="B40" s="44">
        <v>573</v>
      </c>
      <c r="C40" s="20" t="s">
        <v>55</v>
      </c>
      <c r="D40" s="46">
        <v>18187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18187</v>
      </c>
      <c r="O40" s="47">
        <f t="shared" si="12"/>
        <v>0.10722012934566656</v>
      </c>
      <c r="P40" s="9"/>
    </row>
    <row r="41" spans="1:16">
      <c r="A41" s="12"/>
      <c r="B41" s="44">
        <v>574</v>
      </c>
      <c r="C41" s="20" t="s">
        <v>109</v>
      </c>
      <c r="D41" s="46">
        <v>305428</v>
      </c>
      <c r="E41" s="46">
        <v>0</v>
      </c>
      <c r="F41" s="46">
        <v>0</v>
      </c>
      <c r="G41" s="46">
        <v>9831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315259</v>
      </c>
      <c r="O41" s="47">
        <f t="shared" si="12"/>
        <v>1.8585863945337602</v>
      </c>
      <c r="P41" s="9"/>
    </row>
    <row r="42" spans="1:16">
      <c r="A42" s="12"/>
      <c r="B42" s="44">
        <v>575</v>
      </c>
      <c r="C42" s="20" t="s">
        <v>56</v>
      </c>
      <c r="D42" s="46">
        <v>0</v>
      </c>
      <c r="E42" s="46">
        <v>13247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13247</v>
      </c>
      <c r="O42" s="47">
        <f t="shared" si="12"/>
        <v>7.809672037400589E-2</v>
      </c>
      <c r="P42" s="9"/>
    </row>
    <row r="43" spans="1:16">
      <c r="A43" s="12"/>
      <c r="B43" s="44">
        <v>579</v>
      </c>
      <c r="C43" s="20" t="s">
        <v>111</v>
      </c>
      <c r="D43" s="46">
        <v>837834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837834</v>
      </c>
      <c r="O43" s="47">
        <f t="shared" si="12"/>
        <v>4.9393891158628254</v>
      </c>
      <c r="P43" s="9"/>
    </row>
    <row r="44" spans="1:16" ht="15.75">
      <c r="A44" s="28" t="s">
        <v>78</v>
      </c>
      <c r="B44" s="29"/>
      <c r="C44" s="30"/>
      <c r="D44" s="31">
        <f t="shared" ref="D44:M44" si="13">SUM(D45:D46)</f>
        <v>11586006</v>
      </c>
      <c r="E44" s="31">
        <f t="shared" si="13"/>
        <v>45684857</v>
      </c>
      <c r="F44" s="31">
        <f t="shared" si="13"/>
        <v>1655000</v>
      </c>
      <c r="G44" s="31">
        <f t="shared" si="13"/>
        <v>1795219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60721082</v>
      </c>
      <c r="O44" s="43">
        <f t="shared" si="12"/>
        <v>357.97670127282265</v>
      </c>
      <c r="P44" s="9"/>
    </row>
    <row r="45" spans="1:16">
      <c r="A45" s="12"/>
      <c r="B45" s="44">
        <v>581</v>
      </c>
      <c r="C45" s="20" t="s">
        <v>57</v>
      </c>
      <c r="D45" s="46">
        <v>4972767</v>
      </c>
      <c r="E45" s="46">
        <v>9297568</v>
      </c>
      <c r="F45" s="46">
        <v>1655000</v>
      </c>
      <c r="G45" s="46">
        <v>1795219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17720554</v>
      </c>
      <c r="O45" s="47">
        <f t="shared" si="12"/>
        <v>104.47023104178089</v>
      </c>
      <c r="P45" s="9"/>
    </row>
    <row r="46" spans="1:16">
      <c r="A46" s="12"/>
      <c r="B46" s="44">
        <v>586</v>
      </c>
      <c r="C46" s="20" t="s">
        <v>58</v>
      </c>
      <c r="D46" s="46">
        <v>6613239</v>
      </c>
      <c r="E46" s="46">
        <v>36387289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7" si="14">SUM(D46:M46)</f>
        <v>43000528</v>
      </c>
      <c r="O46" s="47">
        <f t="shared" si="12"/>
        <v>253.50647023104179</v>
      </c>
      <c r="P46" s="9"/>
    </row>
    <row r="47" spans="1:16" ht="15.75">
      <c r="A47" s="28" t="s">
        <v>59</v>
      </c>
      <c r="B47" s="29"/>
      <c r="C47" s="30"/>
      <c r="D47" s="31">
        <f t="shared" ref="D47:M47" si="15">SUM(D48:D69)</f>
        <v>1678370</v>
      </c>
      <c r="E47" s="31">
        <f t="shared" si="15"/>
        <v>3973267</v>
      </c>
      <c r="F47" s="31">
        <f t="shared" si="15"/>
        <v>0</v>
      </c>
      <c r="G47" s="31">
        <f t="shared" si="15"/>
        <v>1022784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6674421</v>
      </c>
      <c r="O47" s="43">
        <f t="shared" si="12"/>
        <v>39.348561221060827</v>
      </c>
      <c r="P47" s="9"/>
    </row>
    <row r="48" spans="1:16">
      <c r="A48" s="12"/>
      <c r="B48" s="44">
        <v>601</v>
      </c>
      <c r="C48" s="20" t="s">
        <v>60</v>
      </c>
      <c r="D48" s="46">
        <v>22941</v>
      </c>
      <c r="E48" s="46">
        <v>26356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49297</v>
      </c>
      <c r="O48" s="47">
        <f t="shared" si="12"/>
        <v>0.29062686074412081</v>
      </c>
      <c r="P48" s="9"/>
    </row>
    <row r="49" spans="1:16">
      <c r="A49" s="12"/>
      <c r="B49" s="44">
        <v>602</v>
      </c>
      <c r="C49" s="20" t="s">
        <v>61</v>
      </c>
      <c r="D49" s="46">
        <v>0</v>
      </c>
      <c r="E49" s="46">
        <v>47874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47874</v>
      </c>
      <c r="O49" s="47">
        <f t="shared" si="12"/>
        <v>0.28223766824074564</v>
      </c>
      <c r="P49" s="9"/>
    </row>
    <row r="50" spans="1:16">
      <c r="A50" s="12"/>
      <c r="B50" s="44">
        <v>603</v>
      </c>
      <c r="C50" s="20" t="s">
        <v>62</v>
      </c>
      <c r="D50" s="46">
        <v>0</v>
      </c>
      <c r="E50" s="46">
        <v>33109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33109</v>
      </c>
      <c r="O50" s="47">
        <f t="shared" si="12"/>
        <v>0.19519168980621732</v>
      </c>
      <c r="P50" s="9"/>
    </row>
    <row r="51" spans="1:16">
      <c r="A51" s="12"/>
      <c r="B51" s="44">
        <v>604</v>
      </c>
      <c r="C51" s="20" t="s">
        <v>63</v>
      </c>
      <c r="D51" s="46">
        <v>432335</v>
      </c>
      <c r="E51" s="46">
        <v>1380081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1812416</v>
      </c>
      <c r="O51" s="47">
        <f t="shared" si="12"/>
        <v>10.68496607181809</v>
      </c>
      <c r="P51" s="9"/>
    </row>
    <row r="52" spans="1:16">
      <c r="A52" s="12"/>
      <c r="B52" s="44">
        <v>605</v>
      </c>
      <c r="C52" s="20" t="s">
        <v>64</v>
      </c>
      <c r="D52" s="46">
        <v>0</v>
      </c>
      <c r="E52" s="46">
        <v>83547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83547</v>
      </c>
      <c r="O52" s="47">
        <f t="shared" si="12"/>
        <v>0.4925452326630233</v>
      </c>
      <c r="P52" s="9"/>
    </row>
    <row r="53" spans="1:16">
      <c r="A53" s="12"/>
      <c r="B53" s="44">
        <v>608</v>
      </c>
      <c r="C53" s="20" t="s">
        <v>65</v>
      </c>
      <c r="D53" s="46">
        <v>0</v>
      </c>
      <c r="E53" s="46">
        <v>1783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1783</v>
      </c>
      <c r="O53" s="47">
        <f t="shared" si="12"/>
        <v>1.0511546193617612E-2</v>
      </c>
      <c r="P53" s="9"/>
    </row>
    <row r="54" spans="1:16">
      <c r="A54" s="12"/>
      <c r="B54" s="44">
        <v>614</v>
      </c>
      <c r="C54" s="20" t="s">
        <v>123</v>
      </c>
      <c r="D54" s="46">
        <v>0</v>
      </c>
      <c r="E54" s="46">
        <v>221777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221777</v>
      </c>
      <c r="O54" s="47">
        <f t="shared" si="12"/>
        <v>1.3074700954469618</v>
      </c>
      <c r="P54" s="9"/>
    </row>
    <row r="55" spans="1:16">
      <c r="A55" s="12"/>
      <c r="B55" s="44">
        <v>615</v>
      </c>
      <c r="C55" s="20" t="s">
        <v>132</v>
      </c>
      <c r="D55" s="46">
        <v>31009</v>
      </c>
      <c r="E55" s="46">
        <v>10491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41500</v>
      </c>
      <c r="O55" s="47">
        <f t="shared" si="12"/>
        <v>0.2446602170696191</v>
      </c>
      <c r="P55" s="9"/>
    </row>
    <row r="56" spans="1:16">
      <c r="A56" s="12"/>
      <c r="B56" s="44">
        <v>634</v>
      </c>
      <c r="C56" s="20" t="s">
        <v>68</v>
      </c>
      <c r="D56" s="46">
        <v>2762</v>
      </c>
      <c r="E56" s="46">
        <v>382084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384846</v>
      </c>
      <c r="O56" s="47">
        <f t="shared" si="12"/>
        <v>2.2688314674307142</v>
      </c>
      <c r="P56" s="9"/>
    </row>
    <row r="57" spans="1:16">
      <c r="A57" s="12"/>
      <c r="B57" s="44">
        <v>654</v>
      </c>
      <c r="C57" s="20" t="s">
        <v>70</v>
      </c>
      <c r="D57" s="46">
        <v>0</v>
      </c>
      <c r="E57" s="46">
        <v>275843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275843</v>
      </c>
      <c r="O57" s="47">
        <f t="shared" si="12"/>
        <v>1.6262122471598781</v>
      </c>
      <c r="P57" s="9"/>
    </row>
    <row r="58" spans="1:16">
      <c r="A58" s="12"/>
      <c r="B58" s="44">
        <v>674</v>
      </c>
      <c r="C58" s="20" t="s">
        <v>71</v>
      </c>
      <c r="D58" s="46">
        <v>79334</v>
      </c>
      <c r="E58" s="46">
        <v>93290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172624</v>
      </c>
      <c r="O58" s="47">
        <f t="shared" si="12"/>
        <v>1.0176921761789379</v>
      </c>
      <c r="P58" s="9"/>
    </row>
    <row r="59" spans="1:16">
      <c r="A59" s="12"/>
      <c r="B59" s="44">
        <v>675</v>
      </c>
      <c r="C59" s="20" t="s">
        <v>133</v>
      </c>
      <c r="D59" s="46">
        <v>1974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1974</v>
      </c>
      <c r="O59" s="47">
        <f t="shared" si="12"/>
        <v>1.1637572734829594E-2</v>
      </c>
      <c r="P59" s="9"/>
    </row>
    <row r="60" spans="1:16">
      <c r="A60" s="12"/>
      <c r="B60" s="44">
        <v>677</v>
      </c>
      <c r="C60" s="20" t="s">
        <v>134</v>
      </c>
      <c r="D60" s="46">
        <v>0</v>
      </c>
      <c r="E60" s="46">
        <v>137130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137130</v>
      </c>
      <c r="O60" s="47">
        <f t="shared" si="12"/>
        <v>0.80843989317486431</v>
      </c>
      <c r="P60" s="9"/>
    </row>
    <row r="61" spans="1:16">
      <c r="A61" s="12"/>
      <c r="B61" s="44">
        <v>685</v>
      </c>
      <c r="C61" s="20" t="s">
        <v>72</v>
      </c>
      <c r="D61" s="46">
        <v>0</v>
      </c>
      <c r="E61" s="46">
        <v>3463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3463</v>
      </c>
      <c r="O61" s="47">
        <f t="shared" si="12"/>
        <v>2.0415863414749179E-2</v>
      </c>
      <c r="P61" s="9"/>
    </row>
    <row r="62" spans="1:16">
      <c r="A62" s="12"/>
      <c r="B62" s="44">
        <v>694</v>
      </c>
      <c r="C62" s="20" t="s">
        <v>74</v>
      </c>
      <c r="D62" s="46">
        <v>0</v>
      </c>
      <c r="E62" s="46">
        <v>88949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88949</v>
      </c>
      <c r="O62" s="47">
        <f t="shared" si="12"/>
        <v>0.52439232887049514</v>
      </c>
      <c r="P62" s="9"/>
    </row>
    <row r="63" spans="1:16">
      <c r="A63" s="12"/>
      <c r="B63" s="44">
        <v>711</v>
      </c>
      <c r="C63" s="20" t="s">
        <v>88</v>
      </c>
      <c r="D63" s="46">
        <v>588108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6">SUM(D63:M63)</f>
        <v>588108</v>
      </c>
      <c r="O63" s="47">
        <f t="shared" si="12"/>
        <v>3.4671477335031216</v>
      </c>
      <c r="P63" s="9"/>
    </row>
    <row r="64" spans="1:16">
      <c r="A64" s="12"/>
      <c r="B64" s="44">
        <v>712</v>
      </c>
      <c r="C64" s="20" t="s">
        <v>129</v>
      </c>
      <c r="D64" s="46">
        <v>0</v>
      </c>
      <c r="E64" s="46">
        <v>24495</v>
      </c>
      <c r="F64" s="46">
        <v>0</v>
      </c>
      <c r="G64" s="46">
        <v>1022784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1047279</v>
      </c>
      <c r="O64" s="47">
        <f t="shared" si="12"/>
        <v>6.1741568065651471</v>
      </c>
      <c r="P64" s="9"/>
    </row>
    <row r="65" spans="1:119">
      <c r="A65" s="12"/>
      <c r="B65" s="44">
        <v>713</v>
      </c>
      <c r="C65" s="20" t="s">
        <v>75</v>
      </c>
      <c r="D65" s="46">
        <v>519907</v>
      </c>
      <c r="E65" s="46">
        <v>123927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643834</v>
      </c>
      <c r="O65" s="47">
        <f t="shared" si="12"/>
        <v>3.7956762938988229</v>
      </c>
      <c r="P65" s="9"/>
    </row>
    <row r="66" spans="1:119">
      <c r="A66" s="12"/>
      <c r="B66" s="44">
        <v>714</v>
      </c>
      <c r="C66" s="20" t="s">
        <v>135</v>
      </c>
      <c r="D66" s="46">
        <v>0</v>
      </c>
      <c r="E66" s="46">
        <v>5791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5791</v>
      </c>
      <c r="O66" s="47">
        <f t="shared" si="12"/>
        <v>3.4140417278317209E-2</v>
      </c>
      <c r="P66" s="9"/>
    </row>
    <row r="67" spans="1:119">
      <c r="A67" s="12"/>
      <c r="B67" s="44">
        <v>724</v>
      </c>
      <c r="C67" s="20" t="s">
        <v>77</v>
      </c>
      <c r="D67" s="46">
        <v>0</v>
      </c>
      <c r="E67" s="46">
        <v>325328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325328</v>
      </c>
      <c r="O67" s="47">
        <f t="shared" si="12"/>
        <v>1.9179474481644587</v>
      </c>
      <c r="P67" s="9"/>
    </row>
    <row r="68" spans="1:119">
      <c r="A68" s="12"/>
      <c r="B68" s="44">
        <v>744</v>
      </c>
      <c r="C68" s="20" t="s">
        <v>79</v>
      </c>
      <c r="D68" s="46">
        <v>0</v>
      </c>
      <c r="E68" s="46">
        <v>305066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305066</v>
      </c>
      <c r="O68" s="47">
        <f t="shared" si="12"/>
        <v>1.7984943079653113</v>
      </c>
      <c r="P68" s="9"/>
    </row>
    <row r="69" spans="1:119" ht="15.75" thickBot="1">
      <c r="A69" s="12"/>
      <c r="B69" s="44">
        <v>764</v>
      </c>
      <c r="C69" s="20" t="s">
        <v>81</v>
      </c>
      <c r="D69" s="46">
        <v>0</v>
      </c>
      <c r="E69" s="46">
        <v>402883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402883</v>
      </c>
      <c r="O69" s="47">
        <f>(N69/O$72)</f>
        <v>2.3751672827387798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7">SUM(D5,D13,D22,D26,D29,D33,D37,D44,D47)</f>
        <v>96473407</v>
      </c>
      <c r="E70" s="15">
        <f t="shared" si="17"/>
        <v>72671454</v>
      </c>
      <c r="F70" s="15">
        <f t="shared" si="17"/>
        <v>2722522</v>
      </c>
      <c r="G70" s="15">
        <f t="shared" si="17"/>
        <v>10353717</v>
      </c>
      <c r="H70" s="15">
        <f t="shared" si="17"/>
        <v>0</v>
      </c>
      <c r="I70" s="15">
        <f t="shared" si="17"/>
        <v>10811165</v>
      </c>
      <c r="J70" s="15">
        <f t="shared" si="17"/>
        <v>0</v>
      </c>
      <c r="K70" s="15">
        <f t="shared" si="17"/>
        <v>0</v>
      </c>
      <c r="L70" s="15">
        <f t="shared" si="17"/>
        <v>0</v>
      </c>
      <c r="M70" s="15">
        <f t="shared" si="17"/>
        <v>343101</v>
      </c>
      <c r="N70" s="15">
        <f>SUM(D70:M70)</f>
        <v>193375366</v>
      </c>
      <c r="O70" s="37">
        <f>(N70/O$72)</f>
        <v>1140.0303378669166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136</v>
      </c>
      <c r="M72" s="48"/>
      <c r="N72" s="48"/>
      <c r="O72" s="41">
        <v>169623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95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189</v>
      </c>
      <c r="N4" s="34" t="s">
        <v>5</v>
      </c>
      <c r="O4" s="34" t="s">
        <v>190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33624250</v>
      </c>
      <c r="E5" s="26">
        <f t="shared" si="0"/>
        <v>1033386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19240283</v>
      </c>
      <c r="K5" s="26">
        <f t="shared" si="0"/>
        <v>0</v>
      </c>
      <c r="L5" s="26">
        <f t="shared" si="0"/>
        <v>0</v>
      </c>
      <c r="M5" s="26">
        <f t="shared" si="0"/>
        <v>377499850</v>
      </c>
      <c r="N5" s="26">
        <f t="shared" si="0"/>
        <v>0</v>
      </c>
      <c r="O5" s="27">
        <f>SUM(D5:N5)</f>
        <v>431397769</v>
      </c>
      <c r="P5" s="32">
        <f t="shared" ref="P5:P36" si="1">(O5/P$59)</f>
        <v>1912.6226164138805</v>
      </c>
      <c r="Q5" s="6"/>
    </row>
    <row r="6" spans="1:134">
      <c r="A6" s="12"/>
      <c r="B6" s="44">
        <v>511</v>
      </c>
      <c r="C6" s="20" t="s">
        <v>20</v>
      </c>
      <c r="D6" s="46">
        <v>785124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785124</v>
      </c>
      <c r="P6" s="47">
        <f t="shared" si="1"/>
        <v>3.4808847587928335</v>
      </c>
      <c r="Q6" s="9"/>
    </row>
    <row r="7" spans="1:134">
      <c r="A7" s="12"/>
      <c r="B7" s="44">
        <v>512</v>
      </c>
      <c r="C7" s="20" t="s">
        <v>21</v>
      </c>
      <c r="D7" s="46">
        <v>646558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646558</v>
      </c>
      <c r="P7" s="47">
        <f t="shared" si="1"/>
        <v>2.8665457785974917</v>
      </c>
      <c r="Q7" s="9"/>
    </row>
    <row r="8" spans="1:134">
      <c r="A8" s="12"/>
      <c r="B8" s="44">
        <v>513</v>
      </c>
      <c r="C8" s="20" t="s">
        <v>22</v>
      </c>
      <c r="D8" s="46">
        <v>9864966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377499850</v>
      </c>
      <c r="N8" s="46">
        <v>0</v>
      </c>
      <c r="O8" s="46">
        <f t="shared" si="2"/>
        <v>387364816</v>
      </c>
      <c r="P8" s="47">
        <f t="shared" si="1"/>
        <v>1717.4004158667808</v>
      </c>
      <c r="Q8" s="9"/>
    </row>
    <row r="9" spans="1:134">
      <c r="A9" s="12"/>
      <c r="B9" s="44">
        <v>514</v>
      </c>
      <c r="C9" s="20" t="s">
        <v>23</v>
      </c>
      <c r="D9" s="46">
        <v>765739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765739</v>
      </c>
      <c r="P9" s="47">
        <f t="shared" si="1"/>
        <v>3.39494043528572</v>
      </c>
      <c r="Q9" s="9"/>
    </row>
    <row r="10" spans="1:134">
      <c r="A10" s="12"/>
      <c r="B10" s="44">
        <v>515</v>
      </c>
      <c r="C10" s="20" t="s">
        <v>24</v>
      </c>
      <c r="D10" s="46">
        <v>285900</v>
      </c>
      <c r="E10" s="46">
        <v>978690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1264590</v>
      </c>
      <c r="P10" s="47">
        <f t="shared" si="1"/>
        <v>5.6066201735290599</v>
      </c>
      <c r="Q10" s="9"/>
    </row>
    <row r="11" spans="1:134">
      <c r="A11" s="12"/>
      <c r="B11" s="44">
        <v>519</v>
      </c>
      <c r="C11" s="20" t="s">
        <v>27</v>
      </c>
      <c r="D11" s="46">
        <v>21275963</v>
      </c>
      <c r="E11" s="46">
        <v>54696</v>
      </c>
      <c r="F11" s="46">
        <v>0</v>
      </c>
      <c r="G11" s="46">
        <v>0</v>
      </c>
      <c r="H11" s="46">
        <v>0</v>
      </c>
      <c r="I11" s="46">
        <v>0</v>
      </c>
      <c r="J11" s="46">
        <v>19240283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40570942</v>
      </c>
      <c r="P11" s="47">
        <f t="shared" si="1"/>
        <v>179.87320940089469</v>
      </c>
      <c r="Q11" s="9"/>
    </row>
    <row r="12" spans="1:134" ht="15.75">
      <c r="A12" s="28" t="s">
        <v>28</v>
      </c>
      <c r="B12" s="29"/>
      <c r="C12" s="30"/>
      <c r="D12" s="31">
        <f t="shared" ref="D12:N12" si="3">SUM(D13:D20)</f>
        <v>90133739</v>
      </c>
      <c r="E12" s="31">
        <f t="shared" si="3"/>
        <v>16822184</v>
      </c>
      <c r="F12" s="31">
        <f t="shared" si="3"/>
        <v>0</v>
      </c>
      <c r="G12" s="31">
        <f t="shared" si="3"/>
        <v>57873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107013796</v>
      </c>
      <c r="P12" s="43">
        <f t="shared" si="1"/>
        <v>474.4507765358918</v>
      </c>
      <c r="Q12" s="10"/>
    </row>
    <row r="13" spans="1:134">
      <c r="A13" s="12"/>
      <c r="B13" s="44">
        <v>521</v>
      </c>
      <c r="C13" s="20" t="s">
        <v>29</v>
      </c>
      <c r="D13" s="46">
        <v>46362397</v>
      </c>
      <c r="E13" s="46">
        <v>5609073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51971470</v>
      </c>
      <c r="P13" s="47">
        <f t="shared" si="1"/>
        <v>230.41799488368588</v>
      </c>
      <c r="Q13" s="9"/>
    </row>
    <row r="14" spans="1:134">
      <c r="A14" s="12"/>
      <c r="B14" s="44">
        <v>522</v>
      </c>
      <c r="C14" s="20" t="s">
        <v>30</v>
      </c>
      <c r="D14" s="46">
        <v>0</v>
      </c>
      <c r="E14" s="46">
        <v>7218160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7218160</v>
      </c>
      <c r="P14" s="47">
        <f t="shared" si="1"/>
        <v>32.002057166164938</v>
      </c>
      <c r="Q14" s="9"/>
    </row>
    <row r="15" spans="1:134">
      <c r="A15" s="12"/>
      <c r="B15" s="44">
        <v>523</v>
      </c>
      <c r="C15" s="20" t="s">
        <v>31</v>
      </c>
      <c r="D15" s="46">
        <v>16804898</v>
      </c>
      <c r="E15" s="46">
        <v>593868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17398766</v>
      </c>
      <c r="P15" s="47">
        <f t="shared" si="1"/>
        <v>77.138260187184386</v>
      </c>
      <c r="Q15" s="9"/>
    </row>
    <row r="16" spans="1:134">
      <c r="A16" s="12"/>
      <c r="B16" s="44">
        <v>524</v>
      </c>
      <c r="C16" s="20" t="s">
        <v>98</v>
      </c>
      <c r="D16" s="46">
        <v>0</v>
      </c>
      <c r="E16" s="46">
        <v>2662560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2662560</v>
      </c>
      <c r="P16" s="47">
        <f t="shared" si="1"/>
        <v>11.804586948522077</v>
      </c>
      <c r="Q16" s="9"/>
    </row>
    <row r="17" spans="1:17">
      <c r="A17" s="12"/>
      <c r="B17" s="44">
        <v>525</v>
      </c>
      <c r="C17" s="20" t="s">
        <v>84</v>
      </c>
      <c r="D17" s="46">
        <v>579098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579098</v>
      </c>
      <c r="P17" s="47">
        <f t="shared" si="1"/>
        <v>2.5674586460831823</v>
      </c>
      <c r="Q17" s="9"/>
    </row>
    <row r="18" spans="1:17">
      <c r="A18" s="12"/>
      <c r="B18" s="44">
        <v>526</v>
      </c>
      <c r="C18" s="20" t="s">
        <v>32</v>
      </c>
      <c r="D18" s="46">
        <v>21491889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21491889</v>
      </c>
      <c r="P18" s="47">
        <f t="shared" si="1"/>
        <v>95.285316533142989</v>
      </c>
      <c r="Q18" s="9"/>
    </row>
    <row r="19" spans="1:17">
      <c r="A19" s="12"/>
      <c r="B19" s="44">
        <v>527</v>
      </c>
      <c r="C19" s="20" t="s">
        <v>33</v>
      </c>
      <c r="D19" s="46">
        <v>732175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732175</v>
      </c>
      <c r="P19" s="47">
        <f t="shared" si="1"/>
        <v>3.2461328379582626</v>
      </c>
      <c r="Q19" s="9"/>
    </row>
    <row r="20" spans="1:17">
      <c r="A20" s="12"/>
      <c r="B20" s="44">
        <v>529</v>
      </c>
      <c r="C20" s="20" t="s">
        <v>34</v>
      </c>
      <c r="D20" s="46">
        <v>4163282</v>
      </c>
      <c r="E20" s="46">
        <v>738523</v>
      </c>
      <c r="F20" s="46">
        <v>0</v>
      </c>
      <c r="G20" s="46">
        <v>57873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4959678</v>
      </c>
      <c r="P20" s="47">
        <f t="shared" si="1"/>
        <v>21.988969333150081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SUM(D22:D23)</f>
        <v>667221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21404468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22071689</v>
      </c>
      <c r="P21" s="43">
        <f t="shared" si="1"/>
        <v>97.855887529760196</v>
      </c>
      <c r="Q21" s="10"/>
    </row>
    <row r="22" spans="1:17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21404468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0" si="6">SUM(D22:N22)</f>
        <v>21404468</v>
      </c>
      <c r="P22" s="47">
        <f t="shared" si="1"/>
        <v>94.897731353606474</v>
      </c>
      <c r="Q22" s="9"/>
    </row>
    <row r="23" spans="1:17">
      <c r="A23" s="12"/>
      <c r="B23" s="44">
        <v>539</v>
      </c>
      <c r="C23" s="20" t="s">
        <v>93</v>
      </c>
      <c r="D23" s="46">
        <v>667221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667221</v>
      </c>
      <c r="P23" s="47">
        <f t="shared" si="1"/>
        <v>2.9581561761537198</v>
      </c>
      <c r="Q23" s="9"/>
    </row>
    <row r="24" spans="1:17" ht="15.75">
      <c r="A24" s="28" t="s">
        <v>38</v>
      </c>
      <c r="B24" s="29"/>
      <c r="C24" s="30"/>
      <c r="D24" s="31">
        <f t="shared" ref="D24:N24" si="7">SUM(D25:D26)</f>
        <v>3718415</v>
      </c>
      <c r="E24" s="31">
        <f t="shared" si="7"/>
        <v>13858826</v>
      </c>
      <c r="F24" s="31">
        <f t="shared" si="7"/>
        <v>8406000</v>
      </c>
      <c r="G24" s="31">
        <f t="shared" si="7"/>
        <v>31593785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57577026</v>
      </c>
      <c r="P24" s="43">
        <f t="shared" si="1"/>
        <v>255.27049518295036</v>
      </c>
      <c r="Q24" s="10"/>
    </row>
    <row r="25" spans="1:17">
      <c r="A25" s="12"/>
      <c r="B25" s="44">
        <v>541</v>
      </c>
      <c r="C25" s="20" t="s">
        <v>39</v>
      </c>
      <c r="D25" s="46">
        <v>0</v>
      </c>
      <c r="E25" s="46">
        <v>13858826</v>
      </c>
      <c r="F25" s="46">
        <v>8406000</v>
      </c>
      <c r="G25" s="46">
        <v>31593785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53858611</v>
      </c>
      <c r="P25" s="47">
        <f t="shared" si="1"/>
        <v>238.7847246545158</v>
      </c>
      <c r="Q25" s="9"/>
    </row>
    <row r="26" spans="1:17">
      <c r="A26" s="12"/>
      <c r="B26" s="44">
        <v>549</v>
      </c>
      <c r="C26" s="20" t="s">
        <v>86</v>
      </c>
      <c r="D26" s="46">
        <v>3718415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3718415</v>
      </c>
      <c r="P26" s="47">
        <f t="shared" si="1"/>
        <v>16.485770528434557</v>
      </c>
      <c r="Q26" s="9"/>
    </row>
    <row r="27" spans="1:17" ht="15.75">
      <c r="A27" s="28" t="s">
        <v>42</v>
      </c>
      <c r="B27" s="29"/>
      <c r="C27" s="30"/>
      <c r="D27" s="31">
        <f t="shared" ref="D27:N27" si="8">SUM(D28:D31)</f>
        <v>256404</v>
      </c>
      <c r="E27" s="31">
        <f t="shared" si="8"/>
        <v>2411600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349229</v>
      </c>
      <c r="O27" s="31">
        <f t="shared" si="6"/>
        <v>3017233</v>
      </c>
      <c r="P27" s="43">
        <f t="shared" si="1"/>
        <v>13.377046636488984</v>
      </c>
      <c r="Q27" s="10"/>
    </row>
    <row r="28" spans="1:17">
      <c r="A28" s="13"/>
      <c r="B28" s="45">
        <v>552</v>
      </c>
      <c r="C28" s="21" t="s">
        <v>106</v>
      </c>
      <c r="D28" s="46">
        <v>167562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167562</v>
      </c>
      <c r="P28" s="47">
        <f t="shared" si="1"/>
        <v>0.74289413131281778</v>
      </c>
      <c r="Q28" s="9"/>
    </row>
    <row r="29" spans="1:17">
      <c r="A29" s="13"/>
      <c r="B29" s="45">
        <v>553</v>
      </c>
      <c r="C29" s="21" t="s">
        <v>44</v>
      </c>
      <c r="D29" s="46">
        <v>88842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88842</v>
      </c>
      <c r="P29" s="47">
        <f t="shared" si="1"/>
        <v>0.39388525091663601</v>
      </c>
      <c r="Q29" s="9"/>
    </row>
    <row r="30" spans="1:17">
      <c r="A30" s="13"/>
      <c r="B30" s="45">
        <v>554</v>
      </c>
      <c r="C30" s="21" t="s">
        <v>45</v>
      </c>
      <c r="D30" s="46">
        <v>0</v>
      </c>
      <c r="E30" s="46">
        <v>1228132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349229</v>
      </c>
      <c r="O30" s="46">
        <f t="shared" si="6"/>
        <v>1577361</v>
      </c>
      <c r="P30" s="47">
        <f t="shared" si="1"/>
        <v>6.9933053428684167</v>
      </c>
      <c r="Q30" s="9"/>
    </row>
    <row r="31" spans="1:17">
      <c r="A31" s="13"/>
      <c r="B31" s="45">
        <v>559</v>
      </c>
      <c r="C31" s="21" t="s">
        <v>46</v>
      </c>
      <c r="D31" s="46">
        <v>0</v>
      </c>
      <c r="E31" s="46">
        <v>1183468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1183468</v>
      </c>
      <c r="P31" s="47">
        <f t="shared" si="1"/>
        <v>5.2469619113911143</v>
      </c>
      <c r="Q31" s="9"/>
    </row>
    <row r="32" spans="1:17" ht="15.75">
      <c r="A32" s="28" t="s">
        <v>47</v>
      </c>
      <c r="B32" s="29"/>
      <c r="C32" s="30"/>
      <c r="D32" s="31">
        <f t="shared" ref="D32:N32" si="9">SUM(D33:D35)</f>
        <v>7653309</v>
      </c>
      <c r="E32" s="31">
        <f t="shared" si="9"/>
        <v>7538258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15191567</v>
      </c>
      <c r="P32" s="43">
        <f t="shared" si="1"/>
        <v>67.352537984420508</v>
      </c>
      <c r="Q32" s="10"/>
    </row>
    <row r="33" spans="1:17">
      <c r="A33" s="12"/>
      <c r="B33" s="44">
        <v>562</v>
      </c>
      <c r="C33" s="20" t="s">
        <v>49</v>
      </c>
      <c r="D33" s="46">
        <v>3214583</v>
      </c>
      <c r="E33" s="46">
        <v>350000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3564583</v>
      </c>
      <c r="P33" s="47">
        <f t="shared" si="1"/>
        <v>15.803749007993687</v>
      </c>
      <c r="Q33" s="9"/>
    </row>
    <row r="34" spans="1:17">
      <c r="A34" s="12"/>
      <c r="B34" s="44">
        <v>564</v>
      </c>
      <c r="C34" s="20" t="s">
        <v>50</v>
      </c>
      <c r="D34" s="46">
        <v>4110088</v>
      </c>
      <c r="E34" s="46">
        <v>7032189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11142277</v>
      </c>
      <c r="P34" s="47">
        <f t="shared" si="1"/>
        <v>49.399817337831905</v>
      </c>
      <c r="Q34" s="9"/>
    </row>
    <row r="35" spans="1:17">
      <c r="A35" s="12"/>
      <c r="B35" s="44">
        <v>569</v>
      </c>
      <c r="C35" s="20" t="s">
        <v>51</v>
      </c>
      <c r="D35" s="46">
        <v>328638</v>
      </c>
      <c r="E35" s="46">
        <v>156069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484707</v>
      </c>
      <c r="P35" s="47">
        <f t="shared" si="1"/>
        <v>2.14897163859492</v>
      </c>
      <c r="Q35" s="9"/>
    </row>
    <row r="36" spans="1:17" ht="15.75">
      <c r="A36" s="28" t="s">
        <v>52</v>
      </c>
      <c r="B36" s="29"/>
      <c r="C36" s="30"/>
      <c r="D36" s="31">
        <f t="shared" ref="D36:N36" si="10">SUM(D37:D40)</f>
        <v>6778482</v>
      </c>
      <c r="E36" s="31">
        <f t="shared" si="10"/>
        <v>65696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6844178</v>
      </c>
      <c r="P36" s="43">
        <f t="shared" si="1"/>
        <v>30.343990104321378</v>
      </c>
      <c r="Q36" s="9"/>
    </row>
    <row r="37" spans="1:17">
      <c r="A37" s="12"/>
      <c r="B37" s="44">
        <v>571</v>
      </c>
      <c r="C37" s="20" t="s">
        <v>53</v>
      </c>
      <c r="D37" s="46">
        <v>3274769</v>
      </c>
      <c r="E37" s="46">
        <v>64696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3339465</v>
      </c>
      <c r="P37" s="47">
        <f t="shared" ref="P37:P57" si="11">(O37/P$59)</f>
        <v>14.805677601273315</v>
      </c>
      <c r="Q37" s="9"/>
    </row>
    <row r="38" spans="1:17">
      <c r="A38" s="12"/>
      <c r="B38" s="44">
        <v>572</v>
      </c>
      <c r="C38" s="20" t="s">
        <v>54</v>
      </c>
      <c r="D38" s="46">
        <v>3266296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3266296</v>
      </c>
      <c r="P38" s="47">
        <f t="shared" si="11"/>
        <v>14.481279344544298</v>
      </c>
      <c r="Q38" s="9"/>
    </row>
    <row r="39" spans="1:17">
      <c r="A39" s="12"/>
      <c r="B39" s="44">
        <v>573</v>
      </c>
      <c r="C39" s="20" t="s">
        <v>55</v>
      </c>
      <c r="D39" s="46">
        <v>0</v>
      </c>
      <c r="E39" s="46">
        <v>1000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1000</v>
      </c>
      <c r="P39" s="47">
        <f t="shared" si="11"/>
        <v>4.4335477692604396E-3</v>
      </c>
      <c r="Q39" s="9"/>
    </row>
    <row r="40" spans="1:17">
      <c r="A40" s="12"/>
      <c r="B40" s="44">
        <v>579</v>
      </c>
      <c r="C40" s="20" t="s">
        <v>111</v>
      </c>
      <c r="D40" s="46">
        <v>237417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237417</v>
      </c>
      <c r="P40" s="47">
        <f t="shared" si="11"/>
        <v>1.0525996107345059</v>
      </c>
      <c r="Q40" s="9"/>
    </row>
    <row r="41" spans="1:17" ht="15.75">
      <c r="A41" s="28" t="s">
        <v>78</v>
      </c>
      <c r="B41" s="29"/>
      <c r="C41" s="30"/>
      <c r="D41" s="31">
        <f t="shared" ref="D41:N41" si="12">SUM(D42:D42)</f>
        <v>2787068</v>
      </c>
      <c r="E41" s="31">
        <f t="shared" si="12"/>
        <v>59839527</v>
      </c>
      <c r="F41" s="31">
        <f t="shared" si="12"/>
        <v>0</v>
      </c>
      <c r="G41" s="31">
        <f t="shared" si="12"/>
        <v>2466413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>SUM(D41:N41)</f>
        <v>65093008</v>
      </c>
      <c r="P41" s="43">
        <f t="shared" si="11"/>
        <v>288.59296041285199</v>
      </c>
      <c r="Q41" s="9"/>
    </row>
    <row r="42" spans="1:17">
      <c r="A42" s="12"/>
      <c r="B42" s="44">
        <v>581</v>
      </c>
      <c r="C42" s="20" t="s">
        <v>191</v>
      </c>
      <c r="D42" s="46">
        <v>2787068</v>
      </c>
      <c r="E42" s="46">
        <v>59839527</v>
      </c>
      <c r="F42" s="46">
        <v>0</v>
      </c>
      <c r="G42" s="46">
        <v>2466413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65093008</v>
      </c>
      <c r="P42" s="47">
        <f t="shared" si="11"/>
        <v>288.59296041285199</v>
      </c>
      <c r="Q42" s="9"/>
    </row>
    <row r="43" spans="1:17" ht="15.75">
      <c r="A43" s="28" t="s">
        <v>59</v>
      </c>
      <c r="B43" s="29"/>
      <c r="C43" s="30"/>
      <c r="D43" s="31">
        <f t="shared" ref="D43:N43" si="13">SUM(D44:D56)</f>
        <v>2171882</v>
      </c>
      <c r="E43" s="31">
        <f t="shared" si="13"/>
        <v>4018061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3"/>
        <v>0</v>
      </c>
      <c r="O43" s="31">
        <f>SUM(D43:N43)</f>
        <v>6189943</v>
      </c>
      <c r="P43" s="43">
        <f t="shared" si="11"/>
        <v>27.443407979499273</v>
      </c>
      <c r="Q43" s="9"/>
    </row>
    <row r="44" spans="1:17">
      <c r="A44" s="12"/>
      <c r="B44" s="44">
        <v>601</v>
      </c>
      <c r="C44" s="20" t="s">
        <v>60</v>
      </c>
      <c r="D44" s="46">
        <v>376041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6" si="14">SUM(D44:N44)</f>
        <v>376041</v>
      </c>
      <c r="P44" s="47">
        <f t="shared" si="11"/>
        <v>1.6671957367004651</v>
      </c>
      <c r="Q44" s="9"/>
    </row>
    <row r="45" spans="1:17">
      <c r="A45" s="12"/>
      <c r="B45" s="44">
        <v>604</v>
      </c>
      <c r="C45" s="20" t="s">
        <v>63</v>
      </c>
      <c r="D45" s="46">
        <v>0</v>
      </c>
      <c r="E45" s="46">
        <v>1346180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1346180</v>
      </c>
      <c r="P45" s="47">
        <f t="shared" si="11"/>
        <v>5.9683533360230188</v>
      </c>
      <c r="Q45" s="9"/>
    </row>
    <row r="46" spans="1:17">
      <c r="A46" s="12"/>
      <c r="B46" s="44">
        <v>608</v>
      </c>
      <c r="C46" s="20" t="s">
        <v>65</v>
      </c>
      <c r="D46" s="46">
        <v>0</v>
      </c>
      <c r="E46" s="46">
        <v>84794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84794</v>
      </c>
      <c r="P46" s="47">
        <f t="shared" si="11"/>
        <v>0.37593824954666977</v>
      </c>
      <c r="Q46" s="9"/>
    </row>
    <row r="47" spans="1:17">
      <c r="A47" s="12"/>
      <c r="B47" s="44">
        <v>614</v>
      </c>
      <c r="C47" s="20" t="s">
        <v>123</v>
      </c>
      <c r="D47" s="46">
        <v>0</v>
      </c>
      <c r="E47" s="46">
        <v>211107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6" si="15">SUM(D47:N47)</f>
        <v>211107</v>
      </c>
      <c r="P47" s="47">
        <f t="shared" si="11"/>
        <v>0.9359529689252637</v>
      </c>
      <c r="Q47" s="9"/>
    </row>
    <row r="48" spans="1:17">
      <c r="A48" s="12"/>
      <c r="B48" s="44">
        <v>622</v>
      </c>
      <c r="C48" s="20" t="s">
        <v>67</v>
      </c>
      <c r="D48" s="46">
        <v>0</v>
      </c>
      <c r="E48" s="46">
        <v>255574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255574</v>
      </c>
      <c r="P48" s="47">
        <f t="shared" si="11"/>
        <v>1.1330995375809676</v>
      </c>
      <c r="Q48" s="9"/>
    </row>
    <row r="49" spans="1:120">
      <c r="A49" s="12"/>
      <c r="B49" s="44">
        <v>634</v>
      </c>
      <c r="C49" s="20" t="s">
        <v>68</v>
      </c>
      <c r="D49" s="46">
        <v>0</v>
      </c>
      <c r="E49" s="46">
        <v>102890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102890</v>
      </c>
      <c r="P49" s="47">
        <f t="shared" si="11"/>
        <v>0.45616772997920668</v>
      </c>
      <c r="Q49" s="9"/>
    </row>
    <row r="50" spans="1:120">
      <c r="A50" s="12"/>
      <c r="B50" s="44">
        <v>654</v>
      </c>
      <c r="C50" s="20" t="s">
        <v>192</v>
      </c>
      <c r="D50" s="46">
        <v>0</v>
      </c>
      <c r="E50" s="46">
        <v>659659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659659</v>
      </c>
      <c r="P50" s="47">
        <f t="shared" si="11"/>
        <v>2.9246296879225726</v>
      </c>
      <c r="Q50" s="9"/>
    </row>
    <row r="51" spans="1:120">
      <c r="A51" s="12"/>
      <c r="B51" s="44">
        <v>689</v>
      </c>
      <c r="C51" s="20" t="s">
        <v>124</v>
      </c>
      <c r="D51" s="46">
        <v>0</v>
      </c>
      <c r="E51" s="46">
        <v>103062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103062</v>
      </c>
      <c r="P51" s="47">
        <f t="shared" si="11"/>
        <v>0.45693030019551945</v>
      </c>
      <c r="Q51" s="9"/>
    </row>
    <row r="52" spans="1:120">
      <c r="A52" s="12"/>
      <c r="B52" s="44">
        <v>694</v>
      </c>
      <c r="C52" s="20" t="s">
        <v>74</v>
      </c>
      <c r="D52" s="46">
        <v>0</v>
      </c>
      <c r="E52" s="46">
        <v>136164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136164</v>
      </c>
      <c r="P52" s="47">
        <f t="shared" si="11"/>
        <v>0.6036895984535785</v>
      </c>
      <c r="Q52" s="9"/>
    </row>
    <row r="53" spans="1:120">
      <c r="A53" s="12"/>
      <c r="B53" s="44">
        <v>711</v>
      </c>
      <c r="C53" s="20" t="s">
        <v>88</v>
      </c>
      <c r="D53" s="46">
        <v>1795841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1795841</v>
      </c>
      <c r="P53" s="47">
        <f t="shared" si="11"/>
        <v>7.9619468594964378</v>
      </c>
      <c r="Q53" s="9"/>
    </row>
    <row r="54" spans="1:120">
      <c r="A54" s="12"/>
      <c r="B54" s="44">
        <v>712</v>
      </c>
      <c r="C54" s="20" t="s">
        <v>129</v>
      </c>
      <c r="D54" s="46">
        <v>0</v>
      </c>
      <c r="E54" s="46">
        <v>558510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558510</v>
      </c>
      <c r="P54" s="47">
        <f t="shared" si="11"/>
        <v>2.4761807646096483</v>
      </c>
      <c r="Q54" s="9"/>
    </row>
    <row r="55" spans="1:120">
      <c r="A55" s="12"/>
      <c r="B55" s="44">
        <v>713</v>
      </c>
      <c r="C55" s="20" t="s">
        <v>75</v>
      </c>
      <c r="D55" s="46">
        <v>0</v>
      </c>
      <c r="E55" s="46">
        <v>557071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557071</v>
      </c>
      <c r="P55" s="47">
        <f t="shared" si="11"/>
        <v>2.4698008893696826</v>
      </c>
      <c r="Q55" s="9"/>
    </row>
    <row r="56" spans="1:120" ht="15.75" thickBot="1">
      <c r="A56" s="12"/>
      <c r="B56" s="44">
        <v>714</v>
      </c>
      <c r="C56" s="20" t="s">
        <v>135</v>
      </c>
      <c r="D56" s="46">
        <v>0</v>
      </c>
      <c r="E56" s="46">
        <v>3050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3050</v>
      </c>
      <c r="P56" s="47">
        <f t="shared" si="11"/>
        <v>1.3522320696244341E-2</v>
      </c>
      <c r="Q56" s="9"/>
    </row>
    <row r="57" spans="1:120" ht="16.5" thickBot="1">
      <c r="A57" s="14" t="s">
        <v>10</v>
      </c>
      <c r="B57" s="23"/>
      <c r="C57" s="22"/>
      <c r="D57" s="15">
        <f t="shared" ref="D57:N57" si="16">SUM(D5,D12,D21,D24,D27,D32,D36,D41,D43)</f>
        <v>147790770</v>
      </c>
      <c r="E57" s="15">
        <f t="shared" si="16"/>
        <v>105587538</v>
      </c>
      <c r="F57" s="15">
        <f t="shared" si="16"/>
        <v>8406000</v>
      </c>
      <c r="G57" s="15">
        <f t="shared" si="16"/>
        <v>34118071</v>
      </c>
      <c r="H57" s="15">
        <f t="shared" si="16"/>
        <v>0</v>
      </c>
      <c r="I57" s="15">
        <f t="shared" si="16"/>
        <v>21404468</v>
      </c>
      <c r="J57" s="15">
        <f t="shared" si="16"/>
        <v>19240283</v>
      </c>
      <c r="K57" s="15">
        <f t="shared" si="16"/>
        <v>0</v>
      </c>
      <c r="L57" s="15">
        <f t="shared" si="16"/>
        <v>0</v>
      </c>
      <c r="M57" s="15">
        <f t="shared" si="16"/>
        <v>377499850</v>
      </c>
      <c r="N57" s="15">
        <f t="shared" si="16"/>
        <v>349229</v>
      </c>
      <c r="O57" s="15">
        <f>SUM(D57:N57)</f>
        <v>714396209</v>
      </c>
      <c r="P57" s="37">
        <f t="shared" si="11"/>
        <v>3167.3097187800649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9"/>
    </row>
    <row r="59" spans="1:120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8" t="s">
        <v>194</v>
      </c>
      <c r="N59" s="48"/>
      <c r="O59" s="48"/>
      <c r="P59" s="41">
        <v>225553</v>
      </c>
    </row>
    <row r="60" spans="1:120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</row>
    <row r="61" spans="1:120" ht="15.75" customHeight="1" thickBot="1">
      <c r="A61" s="52" t="s">
        <v>95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189</v>
      </c>
      <c r="N4" s="34" t="s">
        <v>5</v>
      </c>
      <c r="O4" s="34" t="s">
        <v>190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31383137</v>
      </c>
      <c r="E5" s="26">
        <f t="shared" si="0"/>
        <v>1130944</v>
      </c>
      <c r="F5" s="26">
        <f t="shared" si="0"/>
        <v>0</v>
      </c>
      <c r="G5" s="26">
        <f t="shared" si="0"/>
        <v>609908</v>
      </c>
      <c r="H5" s="26">
        <f t="shared" si="0"/>
        <v>0</v>
      </c>
      <c r="I5" s="26">
        <f t="shared" si="0"/>
        <v>0</v>
      </c>
      <c r="J5" s="26">
        <f t="shared" si="0"/>
        <v>19297998</v>
      </c>
      <c r="K5" s="26">
        <f t="shared" si="0"/>
        <v>0</v>
      </c>
      <c r="L5" s="26">
        <f t="shared" si="0"/>
        <v>0</v>
      </c>
      <c r="M5" s="26">
        <f t="shared" si="0"/>
        <v>612525674</v>
      </c>
      <c r="N5" s="26">
        <f t="shared" si="0"/>
        <v>0</v>
      </c>
      <c r="O5" s="27">
        <f t="shared" ref="O5:O22" si="1">SUM(D5:N5)</f>
        <v>664947661</v>
      </c>
      <c r="P5" s="32">
        <f t="shared" ref="P5:P36" si="2">(O5/P$63)</f>
        <v>3002.8344517702312</v>
      </c>
      <c r="Q5" s="6"/>
    </row>
    <row r="6" spans="1:134">
      <c r="A6" s="12"/>
      <c r="B6" s="44">
        <v>511</v>
      </c>
      <c r="C6" s="20" t="s">
        <v>20</v>
      </c>
      <c r="D6" s="46">
        <v>621468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621468</v>
      </c>
      <c r="P6" s="47">
        <f t="shared" si="2"/>
        <v>2.8064848265895952</v>
      </c>
      <c r="Q6" s="9"/>
    </row>
    <row r="7" spans="1:134">
      <c r="A7" s="12"/>
      <c r="B7" s="44">
        <v>512</v>
      </c>
      <c r="C7" s="20" t="s">
        <v>21</v>
      </c>
      <c r="D7" s="46">
        <v>445208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445208</v>
      </c>
      <c r="P7" s="47">
        <f t="shared" si="2"/>
        <v>2.0105130057803469</v>
      </c>
      <c r="Q7" s="9"/>
    </row>
    <row r="8" spans="1:134">
      <c r="A8" s="12"/>
      <c r="B8" s="44">
        <v>513</v>
      </c>
      <c r="C8" s="20" t="s">
        <v>22</v>
      </c>
      <c r="D8" s="46">
        <v>20339984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612525674</v>
      </c>
      <c r="N8" s="46">
        <v>0</v>
      </c>
      <c r="O8" s="46">
        <f t="shared" si="1"/>
        <v>632865658</v>
      </c>
      <c r="P8" s="47">
        <f t="shared" si="2"/>
        <v>2857.9554642341041</v>
      </c>
      <c r="Q8" s="9"/>
    </row>
    <row r="9" spans="1:134">
      <c r="A9" s="12"/>
      <c r="B9" s="44">
        <v>514</v>
      </c>
      <c r="C9" s="20" t="s">
        <v>23</v>
      </c>
      <c r="D9" s="46">
        <v>671739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671739</v>
      </c>
      <c r="P9" s="47">
        <f t="shared" si="2"/>
        <v>3.0335034320809249</v>
      </c>
      <c r="Q9" s="9"/>
    </row>
    <row r="10" spans="1:134">
      <c r="A10" s="12"/>
      <c r="B10" s="44">
        <v>515</v>
      </c>
      <c r="C10" s="20" t="s">
        <v>24</v>
      </c>
      <c r="D10" s="46">
        <v>4247186</v>
      </c>
      <c r="E10" s="46">
        <v>1025598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5272784</v>
      </c>
      <c r="P10" s="47">
        <f t="shared" si="2"/>
        <v>23.811343930635839</v>
      </c>
      <c r="Q10" s="9"/>
    </row>
    <row r="11" spans="1:134">
      <c r="A11" s="12"/>
      <c r="B11" s="44">
        <v>519</v>
      </c>
      <c r="C11" s="20" t="s">
        <v>27</v>
      </c>
      <c r="D11" s="46">
        <v>5057552</v>
      </c>
      <c r="E11" s="46">
        <v>105346</v>
      </c>
      <c r="F11" s="46">
        <v>0</v>
      </c>
      <c r="G11" s="46">
        <v>609908</v>
      </c>
      <c r="H11" s="46">
        <v>0</v>
      </c>
      <c r="I11" s="46">
        <v>0</v>
      </c>
      <c r="J11" s="46">
        <v>19297998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25070804</v>
      </c>
      <c r="P11" s="47">
        <f t="shared" si="2"/>
        <v>113.21714234104046</v>
      </c>
      <c r="Q11" s="9"/>
    </row>
    <row r="12" spans="1:134" ht="15.75">
      <c r="A12" s="28" t="s">
        <v>28</v>
      </c>
      <c r="B12" s="29"/>
      <c r="C12" s="30"/>
      <c r="D12" s="31">
        <f t="shared" ref="D12:N12" si="3">SUM(D13:D18)</f>
        <v>78167563</v>
      </c>
      <c r="E12" s="31">
        <f t="shared" si="3"/>
        <v>15416148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93583711</v>
      </c>
      <c r="P12" s="43">
        <f t="shared" si="2"/>
        <v>422.61430184248553</v>
      </c>
      <c r="Q12" s="10"/>
    </row>
    <row r="13" spans="1:134">
      <c r="A13" s="12"/>
      <c r="B13" s="44">
        <v>521</v>
      </c>
      <c r="C13" s="20" t="s">
        <v>29</v>
      </c>
      <c r="D13" s="46">
        <v>37246710</v>
      </c>
      <c r="E13" s="46">
        <v>4939094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42185804</v>
      </c>
      <c r="P13" s="47">
        <f t="shared" si="2"/>
        <v>190.50670158959537</v>
      </c>
      <c r="Q13" s="9"/>
    </row>
    <row r="14" spans="1:134">
      <c r="A14" s="12"/>
      <c r="B14" s="44">
        <v>522</v>
      </c>
      <c r="C14" s="20" t="s">
        <v>30</v>
      </c>
      <c r="D14" s="46">
        <v>0</v>
      </c>
      <c r="E14" s="46">
        <v>6474035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6474035</v>
      </c>
      <c r="P14" s="47">
        <f t="shared" si="2"/>
        <v>29.236068460982658</v>
      </c>
      <c r="Q14" s="9"/>
    </row>
    <row r="15" spans="1:134">
      <c r="A15" s="12"/>
      <c r="B15" s="44">
        <v>523</v>
      </c>
      <c r="C15" s="20" t="s">
        <v>31</v>
      </c>
      <c r="D15" s="46">
        <v>17590744</v>
      </c>
      <c r="E15" s="46">
        <v>545979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18136723</v>
      </c>
      <c r="P15" s="47">
        <f t="shared" si="2"/>
        <v>81.903554010115613</v>
      </c>
      <c r="Q15" s="9"/>
    </row>
    <row r="16" spans="1:134">
      <c r="A16" s="12"/>
      <c r="B16" s="44">
        <v>526</v>
      </c>
      <c r="C16" s="20" t="s">
        <v>32</v>
      </c>
      <c r="D16" s="46">
        <v>19964382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19964382</v>
      </c>
      <c r="P16" s="47">
        <f t="shared" si="2"/>
        <v>90.157071893063588</v>
      </c>
      <c r="Q16" s="9"/>
    </row>
    <row r="17" spans="1:17">
      <c r="A17" s="12"/>
      <c r="B17" s="44">
        <v>527</v>
      </c>
      <c r="C17" s="20" t="s">
        <v>33</v>
      </c>
      <c r="D17" s="46">
        <v>805825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805825</v>
      </c>
      <c r="P17" s="47">
        <f t="shared" si="2"/>
        <v>3.6390218569364161</v>
      </c>
      <c r="Q17" s="9"/>
    </row>
    <row r="18" spans="1:17">
      <c r="A18" s="12"/>
      <c r="B18" s="44">
        <v>529</v>
      </c>
      <c r="C18" s="20" t="s">
        <v>34</v>
      </c>
      <c r="D18" s="46">
        <v>2559902</v>
      </c>
      <c r="E18" s="46">
        <v>3457040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6016942</v>
      </c>
      <c r="P18" s="47">
        <f t="shared" si="2"/>
        <v>27.171884031791908</v>
      </c>
      <c r="Q18" s="9"/>
    </row>
    <row r="19" spans="1:17" ht="15.75">
      <c r="A19" s="28" t="s">
        <v>35</v>
      </c>
      <c r="B19" s="29"/>
      <c r="C19" s="30"/>
      <c r="D19" s="31">
        <f t="shared" ref="D19:N19" si="4">SUM(D20:D22)</f>
        <v>541803</v>
      </c>
      <c r="E19" s="31">
        <f t="shared" si="4"/>
        <v>0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20587094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31">
        <f t="shared" si="4"/>
        <v>0</v>
      </c>
      <c r="O19" s="42">
        <f t="shared" si="1"/>
        <v>21128897</v>
      </c>
      <c r="P19" s="43">
        <f t="shared" si="2"/>
        <v>95.415900469653181</v>
      </c>
      <c r="Q19" s="10"/>
    </row>
    <row r="20" spans="1:17">
      <c r="A20" s="12"/>
      <c r="B20" s="44">
        <v>534</v>
      </c>
      <c r="C20" s="20" t="s">
        <v>36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20587094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20587094</v>
      </c>
      <c r="P20" s="47">
        <f t="shared" si="2"/>
        <v>92.969174494219658</v>
      </c>
      <c r="Q20" s="9"/>
    </row>
    <row r="21" spans="1:17">
      <c r="A21" s="12"/>
      <c r="B21" s="44">
        <v>537</v>
      </c>
      <c r="C21" s="20" t="s">
        <v>37</v>
      </c>
      <c r="D21" s="46">
        <v>531407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531407</v>
      </c>
      <c r="P21" s="47">
        <f t="shared" si="2"/>
        <v>2.399778721098266</v>
      </c>
      <c r="Q21" s="9"/>
    </row>
    <row r="22" spans="1:17">
      <c r="A22" s="12"/>
      <c r="B22" s="44">
        <v>539</v>
      </c>
      <c r="C22" s="20" t="s">
        <v>93</v>
      </c>
      <c r="D22" s="46">
        <v>10396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10396</v>
      </c>
      <c r="P22" s="47">
        <f t="shared" si="2"/>
        <v>4.6947254335260119E-2</v>
      </c>
      <c r="Q22" s="9"/>
    </row>
    <row r="23" spans="1:17" ht="15.75">
      <c r="A23" s="28" t="s">
        <v>38</v>
      </c>
      <c r="B23" s="29"/>
      <c r="C23" s="30"/>
      <c r="D23" s="31">
        <f t="shared" ref="D23:N23" si="5">SUM(D24:D27)</f>
        <v>2478046</v>
      </c>
      <c r="E23" s="31">
        <f t="shared" si="5"/>
        <v>14571345</v>
      </c>
      <c r="F23" s="31">
        <f t="shared" si="5"/>
        <v>8405500</v>
      </c>
      <c r="G23" s="31">
        <f t="shared" si="5"/>
        <v>20892129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31">
        <f t="shared" ref="O23:O35" si="6">SUM(D23:N23)</f>
        <v>46347020</v>
      </c>
      <c r="P23" s="43">
        <f t="shared" si="2"/>
        <v>209.29832008670519</v>
      </c>
      <c r="Q23" s="10"/>
    </row>
    <row r="24" spans="1:17">
      <c r="A24" s="12"/>
      <c r="B24" s="44">
        <v>541</v>
      </c>
      <c r="C24" s="20" t="s">
        <v>39</v>
      </c>
      <c r="D24" s="46">
        <v>0</v>
      </c>
      <c r="E24" s="46">
        <v>13397892</v>
      </c>
      <c r="F24" s="46">
        <v>8405500</v>
      </c>
      <c r="G24" s="46">
        <v>20892129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42695521</v>
      </c>
      <c r="P24" s="47">
        <f t="shared" si="2"/>
        <v>192.80853052745664</v>
      </c>
      <c r="Q24" s="9"/>
    </row>
    <row r="25" spans="1:17">
      <c r="A25" s="12"/>
      <c r="B25" s="44">
        <v>544</v>
      </c>
      <c r="C25" s="20" t="s">
        <v>40</v>
      </c>
      <c r="D25" s="46">
        <v>75693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75693</v>
      </c>
      <c r="P25" s="47">
        <f t="shared" si="2"/>
        <v>0.34182171242774567</v>
      </c>
      <c r="Q25" s="9"/>
    </row>
    <row r="26" spans="1:17">
      <c r="A26" s="12"/>
      <c r="B26" s="44">
        <v>545</v>
      </c>
      <c r="C26" s="20" t="s">
        <v>41</v>
      </c>
      <c r="D26" s="46">
        <v>2402353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2402353</v>
      </c>
      <c r="P26" s="47">
        <f t="shared" si="2"/>
        <v>10.848776192196532</v>
      </c>
      <c r="Q26" s="9"/>
    </row>
    <row r="27" spans="1:17">
      <c r="A27" s="12"/>
      <c r="B27" s="44">
        <v>549</v>
      </c>
      <c r="C27" s="20" t="s">
        <v>86</v>
      </c>
      <c r="D27" s="46">
        <v>0</v>
      </c>
      <c r="E27" s="46">
        <v>1173453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1173453</v>
      </c>
      <c r="P27" s="47">
        <f t="shared" si="2"/>
        <v>5.2991916546242779</v>
      </c>
      <c r="Q27" s="9"/>
    </row>
    <row r="28" spans="1:17" ht="15.75">
      <c r="A28" s="28" t="s">
        <v>42</v>
      </c>
      <c r="B28" s="29"/>
      <c r="C28" s="30"/>
      <c r="D28" s="31">
        <f>SUM(D29:D33)</f>
        <v>221387</v>
      </c>
      <c r="E28" s="31">
        <f t="shared" ref="E28:N28" si="7">SUM(E29:E33)</f>
        <v>2416911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>SUM(L29:L33)</f>
        <v>0</v>
      </c>
      <c r="M28" s="31">
        <f t="shared" si="7"/>
        <v>0</v>
      </c>
      <c r="N28" s="31">
        <f t="shared" si="7"/>
        <v>322764</v>
      </c>
      <c r="O28" s="31">
        <f t="shared" si="6"/>
        <v>2961062</v>
      </c>
      <c r="P28" s="43">
        <f t="shared" si="2"/>
        <v>13.371847904624277</v>
      </c>
      <c r="Q28" s="10"/>
    </row>
    <row r="29" spans="1:17">
      <c r="A29" s="13"/>
      <c r="B29" s="45">
        <v>551</v>
      </c>
      <c r="C29" s="21" t="s">
        <v>43</v>
      </c>
      <c r="D29" s="46">
        <v>152278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152278</v>
      </c>
      <c r="P29" s="47">
        <f t="shared" si="2"/>
        <v>0.68767160404624272</v>
      </c>
      <c r="Q29" s="9"/>
    </row>
    <row r="30" spans="1:17">
      <c r="A30" s="13"/>
      <c r="B30" s="45">
        <v>552</v>
      </c>
      <c r="C30" s="21" t="s">
        <v>106</v>
      </c>
      <c r="D30" s="46">
        <v>0</v>
      </c>
      <c r="E30" s="46">
        <v>104684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104684</v>
      </c>
      <c r="P30" s="47">
        <f t="shared" si="2"/>
        <v>0.47274205202312136</v>
      </c>
      <c r="Q30" s="9"/>
    </row>
    <row r="31" spans="1:17">
      <c r="A31" s="13"/>
      <c r="B31" s="45">
        <v>553</v>
      </c>
      <c r="C31" s="21" t="s">
        <v>44</v>
      </c>
      <c r="D31" s="46">
        <v>69109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69109</v>
      </c>
      <c r="P31" s="47">
        <f t="shared" si="2"/>
        <v>0.31208905346820809</v>
      </c>
      <c r="Q31" s="9"/>
    </row>
    <row r="32" spans="1:17">
      <c r="A32" s="13"/>
      <c r="B32" s="45">
        <v>554</v>
      </c>
      <c r="C32" s="21" t="s">
        <v>45</v>
      </c>
      <c r="D32" s="46">
        <v>0</v>
      </c>
      <c r="E32" s="46">
        <v>1597846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322764</v>
      </c>
      <c r="O32" s="46">
        <f t="shared" si="6"/>
        <v>1920610</v>
      </c>
      <c r="P32" s="47">
        <f t="shared" si="2"/>
        <v>8.6732749277456644</v>
      </c>
      <c r="Q32" s="9"/>
    </row>
    <row r="33" spans="1:17">
      <c r="A33" s="13"/>
      <c r="B33" s="45">
        <v>559</v>
      </c>
      <c r="C33" s="21" t="s">
        <v>46</v>
      </c>
      <c r="D33" s="46">
        <v>0</v>
      </c>
      <c r="E33" s="46">
        <v>714381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714381</v>
      </c>
      <c r="P33" s="47">
        <f t="shared" si="2"/>
        <v>3.2260702673410404</v>
      </c>
      <c r="Q33" s="9"/>
    </row>
    <row r="34" spans="1:17" ht="15.75">
      <c r="A34" s="28" t="s">
        <v>47</v>
      </c>
      <c r="B34" s="29"/>
      <c r="C34" s="30"/>
      <c r="D34" s="31">
        <f t="shared" ref="D34:N34" si="8">SUM(D35:D38)</f>
        <v>6169828</v>
      </c>
      <c r="E34" s="31">
        <f t="shared" si="8"/>
        <v>19091657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0</v>
      </c>
      <c r="O34" s="31">
        <f t="shared" si="6"/>
        <v>25261485</v>
      </c>
      <c r="P34" s="43">
        <f t="shared" si="2"/>
        <v>114.07823789739885</v>
      </c>
      <c r="Q34" s="10"/>
    </row>
    <row r="35" spans="1:17">
      <c r="A35" s="12"/>
      <c r="B35" s="44">
        <v>561</v>
      </c>
      <c r="C35" s="20" t="s">
        <v>48</v>
      </c>
      <c r="D35" s="46">
        <v>8009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8009</v>
      </c>
      <c r="P35" s="47">
        <f t="shared" si="2"/>
        <v>3.6167810693641618E-2</v>
      </c>
      <c r="Q35" s="9"/>
    </row>
    <row r="36" spans="1:17">
      <c r="A36" s="12"/>
      <c r="B36" s="44">
        <v>562</v>
      </c>
      <c r="C36" s="20" t="s">
        <v>49</v>
      </c>
      <c r="D36" s="46">
        <v>1552013</v>
      </c>
      <c r="E36" s="46">
        <v>350000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2" si="9">SUM(D36:N36)</f>
        <v>1902013</v>
      </c>
      <c r="P36" s="47">
        <f t="shared" si="2"/>
        <v>8.5892928106936424</v>
      </c>
      <c r="Q36" s="9"/>
    </row>
    <row r="37" spans="1:17">
      <c r="A37" s="12"/>
      <c r="B37" s="44">
        <v>564</v>
      </c>
      <c r="C37" s="20" t="s">
        <v>50</v>
      </c>
      <c r="D37" s="46">
        <v>4609806</v>
      </c>
      <c r="E37" s="46">
        <v>18460182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23069988</v>
      </c>
      <c r="P37" s="47">
        <f t="shared" ref="P37:P61" si="10">(O37/P$63)</f>
        <v>104.18166546242774</v>
      </c>
      <c r="Q37" s="9"/>
    </row>
    <row r="38" spans="1:17">
      <c r="A38" s="12"/>
      <c r="B38" s="44">
        <v>569</v>
      </c>
      <c r="C38" s="20" t="s">
        <v>51</v>
      </c>
      <c r="D38" s="46">
        <v>0</v>
      </c>
      <c r="E38" s="46">
        <v>281475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281475</v>
      </c>
      <c r="P38" s="47">
        <f t="shared" si="10"/>
        <v>1.2711118135838151</v>
      </c>
      <c r="Q38" s="9"/>
    </row>
    <row r="39" spans="1:17" ht="15.75">
      <c r="A39" s="28" t="s">
        <v>52</v>
      </c>
      <c r="B39" s="29"/>
      <c r="C39" s="30"/>
      <c r="D39" s="31">
        <f t="shared" ref="D39:N39" si="11">SUM(D40:D42)</f>
        <v>4487618</v>
      </c>
      <c r="E39" s="31">
        <f t="shared" si="11"/>
        <v>52749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4540367</v>
      </c>
      <c r="P39" s="43">
        <f t="shared" si="10"/>
        <v>20.503824963872834</v>
      </c>
      <c r="Q39" s="9"/>
    </row>
    <row r="40" spans="1:17">
      <c r="A40" s="12"/>
      <c r="B40" s="44">
        <v>571</v>
      </c>
      <c r="C40" s="20" t="s">
        <v>53</v>
      </c>
      <c r="D40" s="46">
        <v>2917861</v>
      </c>
      <c r="E40" s="46">
        <v>51749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2969610</v>
      </c>
      <c r="P40" s="47">
        <f t="shared" si="10"/>
        <v>13.410449783236995</v>
      </c>
      <c r="Q40" s="9"/>
    </row>
    <row r="41" spans="1:17">
      <c r="A41" s="12"/>
      <c r="B41" s="44">
        <v>572</v>
      </c>
      <c r="C41" s="20" t="s">
        <v>54</v>
      </c>
      <c r="D41" s="46">
        <v>1569757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1569757</v>
      </c>
      <c r="P41" s="47">
        <f t="shared" si="10"/>
        <v>7.0888592846820808</v>
      </c>
      <c r="Q41" s="9"/>
    </row>
    <row r="42" spans="1:17">
      <c r="A42" s="12"/>
      <c r="B42" s="44">
        <v>573</v>
      </c>
      <c r="C42" s="20" t="s">
        <v>55</v>
      </c>
      <c r="D42" s="46">
        <v>0</v>
      </c>
      <c r="E42" s="46">
        <v>1000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1000</v>
      </c>
      <c r="P42" s="47">
        <f t="shared" si="10"/>
        <v>4.5158959537572258E-3</v>
      </c>
      <c r="Q42" s="9"/>
    </row>
    <row r="43" spans="1:17" ht="15.75">
      <c r="A43" s="28" t="s">
        <v>78</v>
      </c>
      <c r="B43" s="29"/>
      <c r="C43" s="30"/>
      <c r="D43" s="31">
        <f t="shared" ref="D43:N43" si="12">SUM(D44:D44)</f>
        <v>2467195</v>
      </c>
      <c r="E43" s="31">
        <f t="shared" si="12"/>
        <v>59392183</v>
      </c>
      <c r="F43" s="31">
        <f t="shared" si="12"/>
        <v>0</v>
      </c>
      <c r="G43" s="31">
        <f t="shared" si="12"/>
        <v>1433199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si="12"/>
        <v>0</v>
      </c>
      <c r="O43" s="31">
        <f t="shared" ref="O43:O48" si="13">SUM(D43:N43)</f>
        <v>63292577</v>
      </c>
      <c r="P43" s="43">
        <f t="shared" si="10"/>
        <v>285.82269237716764</v>
      </c>
      <c r="Q43" s="9"/>
    </row>
    <row r="44" spans="1:17">
      <c r="A44" s="12"/>
      <c r="B44" s="44">
        <v>581</v>
      </c>
      <c r="C44" s="20" t="s">
        <v>191</v>
      </c>
      <c r="D44" s="46">
        <v>2467195</v>
      </c>
      <c r="E44" s="46">
        <v>59392183</v>
      </c>
      <c r="F44" s="46">
        <v>0</v>
      </c>
      <c r="G44" s="46">
        <v>1433199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63292577</v>
      </c>
      <c r="P44" s="47">
        <f t="shared" si="10"/>
        <v>285.82269237716764</v>
      </c>
      <c r="Q44" s="9"/>
    </row>
    <row r="45" spans="1:17" ht="15.75">
      <c r="A45" s="28" t="s">
        <v>59</v>
      </c>
      <c r="B45" s="29"/>
      <c r="C45" s="30"/>
      <c r="D45" s="31">
        <f t="shared" ref="D45:N45" si="14">SUM(D46:D60)</f>
        <v>2256267</v>
      </c>
      <c r="E45" s="31">
        <f t="shared" si="14"/>
        <v>6126867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4"/>
        <v>0</v>
      </c>
      <c r="O45" s="31">
        <f t="shared" si="13"/>
        <v>8383134</v>
      </c>
      <c r="P45" s="43">
        <f t="shared" si="10"/>
        <v>37.857360910404623</v>
      </c>
      <c r="Q45" s="9"/>
    </row>
    <row r="46" spans="1:17">
      <c r="A46" s="12"/>
      <c r="B46" s="44">
        <v>601</v>
      </c>
      <c r="C46" s="20" t="s">
        <v>60</v>
      </c>
      <c r="D46" s="46">
        <v>349894</v>
      </c>
      <c r="E46" s="46">
        <v>452187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802081</v>
      </c>
      <c r="P46" s="47">
        <f t="shared" si="10"/>
        <v>3.6221143424855491</v>
      </c>
      <c r="Q46" s="9"/>
    </row>
    <row r="47" spans="1:17">
      <c r="A47" s="12"/>
      <c r="B47" s="44">
        <v>604</v>
      </c>
      <c r="C47" s="20" t="s">
        <v>63</v>
      </c>
      <c r="D47" s="46">
        <v>2967</v>
      </c>
      <c r="E47" s="46">
        <v>1752322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1755289</v>
      </c>
      <c r="P47" s="47">
        <f t="shared" si="10"/>
        <v>7.9267024927745666</v>
      </c>
      <c r="Q47" s="9"/>
    </row>
    <row r="48" spans="1:17">
      <c r="A48" s="12"/>
      <c r="B48" s="44">
        <v>608</v>
      </c>
      <c r="C48" s="20" t="s">
        <v>65</v>
      </c>
      <c r="D48" s="46">
        <v>0</v>
      </c>
      <c r="E48" s="46">
        <v>65925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65925</v>
      </c>
      <c r="P48" s="47">
        <f t="shared" si="10"/>
        <v>0.29771044075144509</v>
      </c>
      <c r="Q48" s="9"/>
    </row>
    <row r="49" spans="1:120">
      <c r="A49" s="12"/>
      <c r="B49" s="44">
        <v>614</v>
      </c>
      <c r="C49" s="20" t="s">
        <v>123</v>
      </c>
      <c r="D49" s="46">
        <v>0</v>
      </c>
      <c r="E49" s="46">
        <v>401847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7" si="15">SUM(D49:N49)</f>
        <v>401847</v>
      </c>
      <c r="P49" s="47">
        <f t="shared" si="10"/>
        <v>1.8146992413294798</v>
      </c>
      <c r="Q49" s="9"/>
    </row>
    <row r="50" spans="1:120">
      <c r="A50" s="12"/>
      <c r="B50" s="44">
        <v>622</v>
      </c>
      <c r="C50" s="20" t="s">
        <v>67</v>
      </c>
      <c r="D50" s="46">
        <v>0</v>
      </c>
      <c r="E50" s="46">
        <v>258845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258845</v>
      </c>
      <c r="P50" s="47">
        <f t="shared" si="10"/>
        <v>1.1689170881502891</v>
      </c>
      <c r="Q50" s="9"/>
    </row>
    <row r="51" spans="1:120">
      <c r="A51" s="12"/>
      <c r="B51" s="44">
        <v>634</v>
      </c>
      <c r="C51" s="20" t="s">
        <v>68</v>
      </c>
      <c r="D51" s="46">
        <v>0</v>
      </c>
      <c r="E51" s="46">
        <v>110473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110473</v>
      </c>
      <c r="P51" s="47">
        <f t="shared" si="10"/>
        <v>0.49888457369942196</v>
      </c>
      <c r="Q51" s="9"/>
    </row>
    <row r="52" spans="1:120">
      <c r="A52" s="12"/>
      <c r="B52" s="44">
        <v>654</v>
      </c>
      <c r="C52" s="20" t="s">
        <v>192</v>
      </c>
      <c r="D52" s="46">
        <v>0</v>
      </c>
      <c r="E52" s="46">
        <v>605448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605448</v>
      </c>
      <c r="P52" s="47">
        <f t="shared" si="10"/>
        <v>2.7341401734104047</v>
      </c>
      <c r="Q52" s="9"/>
    </row>
    <row r="53" spans="1:120">
      <c r="A53" s="12"/>
      <c r="B53" s="44">
        <v>674</v>
      </c>
      <c r="C53" s="20" t="s">
        <v>71</v>
      </c>
      <c r="D53" s="46">
        <v>0</v>
      </c>
      <c r="E53" s="46">
        <v>143217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143217</v>
      </c>
      <c r="P53" s="47">
        <f t="shared" si="10"/>
        <v>0.6467530708092486</v>
      </c>
      <c r="Q53" s="9"/>
    </row>
    <row r="54" spans="1:120">
      <c r="A54" s="12"/>
      <c r="B54" s="44">
        <v>689</v>
      </c>
      <c r="C54" s="20" t="s">
        <v>124</v>
      </c>
      <c r="D54" s="46">
        <v>99605</v>
      </c>
      <c r="E54" s="46">
        <v>95071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194676</v>
      </c>
      <c r="P54" s="47">
        <f t="shared" si="10"/>
        <v>0.87913656069364166</v>
      </c>
      <c r="Q54" s="9"/>
    </row>
    <row r="55" spans="1:120">
      <c r="A55" s="12"/>
      <c r="B55" s="44">
        <v>694</v>
      </c>
      <c r="C55" s="20" t="s">
        <v>74</v>
      </c>
      <c r="D55" s="46">
        <v>0</v>
      </c>
      <c r="E55" s="46">
        <v>49259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49259</v>
      </c>
      <c r="P55" s="47">
        <f t="shared" si="10"/>
        <v>0.22244851878612718</v>
      </c>
      <c r="Q55" s="9"/>
    </row>
    <row r="56" spans="1:120">
      <c r="A56" s="12"/>
      <c r="B56" s="44">
        <v>711</v>
      </c>
      <c r="C56" s="20" t="s">
        <v>88</v>
      </c>
      <c r="D56" s="46">
        <v>1803801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1803801</v>
      </c>
      <c r="P56" s="47">
        <f t="shared" si="10"/>
        <v>8.1457776372832367</v>
      </c>
      <c r="Q56" s="9"/>
    </row>
    <row r="57" spans="1:120">
      <c r="A57" s="12"/>
      <c r="B57" s="44">
        <v>713</v>
      </c>
      <c r="C57" s="20" t="s">
        <v>75</v>
      </c>
      <c r="D57" s="46">
        <v>0</v>
      </c>
      <c r="E57" s="46">
        <v>752648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752648</v>
      </c>
      <c r="P57" s="47">
        <f t="shared" si="10"/>
        <v>3.3988800578034684</v>
      </c>
      <c r="Q57" s="9"/>
    </row>
    <row r="58" spans="1:120">
      <c r="A58" s="12"/>
      <c r="B58" s="44">
        <v>724</v>
      </c>
      <c r="C58" s="20" t="s">
        <v>77</v>
      </c>
      <c r="D58" s="46">
        <v>0</v>
      </c>
      <c r="E58" s="46">
        <v>629047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629047</v>
      </c>
      <c r="P58" s="47">
        <f t="shared" si="10"/>
        <v>2.8407108020231213</v>
      </c>
      <c r="Q58" s="9"/>
    </row>
    <row r="59" spans="1:120">
      <c r="A59" s="12"/>
      <c r="B59" s="44">
        <v>744</v>
      </c>
      <c r="C59" s="20" t="s">
        <v>79</v>
      </c>
      <c r="D59" s="46">
        <v>0</v>
      </c>
      <c r="E59" s="46">
        <v>195577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195577</v>
      </c>
      <c r="P59" s="47">
        <f t="shared" si="10"/>
        <v>0.8832053829479769</v>
      </c>
      <c r="Q59" s="9"/>
    </row>
    <row r="60" spans="1:120" ht="15.75" thickBot="1">
      <c r="A60" s="12"/>
      <c r="B60" s="44">
        <v>764</v>
      </c>
      <c r="C60" s="20" t="s">
        <v>81</v>
      </c>
      <c r="D60" s="46">
        <v>0</v>
      </c>
      <c r="E60" s="46">
        <v>615001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615001</v>
      </c>
      <c r="P60" s="47">
        <f t="shared" si="10"/>
        <v>2.7772805274566474</v>
      </c>
      <c r="Q60" s="9"/>
    </row>
    <row r="61" spans="1:120" ht="16.5" thickBot="1">
      <c r="A61" s="14" t="s">
        <v>10</v>
      </c>
      <c r="B61" s="23"/>
      <c r="C61" s="22"/>
      <c r="D61" s="15">
        <f t="shared" ref="D61:N61" si="16">SUM(D5,D12,D19,D23,D28,D34,D39,D43,D45)</f>
        <v>128172844</v>
      </c>
      <c r="E61" s="15">
        <f t="shared" si="16"/>
        <v>118198804</v>
      </c>
      <c r="F61" s="15">
        <f t="shared" si="16"/>
        <v>8405500</v>
      </c>
      <c r="G61" s="15">
        <f t="shared" si="16"/>
        <v>22935236</v>
      </c>
      <c r="H61" s="15">
        <f t="shared" si="16"/>
        <v>0</v>
      </c>
      <c r="I61" s="15">
        <f t="shared" si="16"/>
        <v>20587094</v>
      </c>
      <c r="J61" s="15">
        <f t="shared" si="16"/>
        <v>19297998</v>
      </c>
      <c r="K61" s="15">
        <f t="shared" si="16"/>
        <v>0</v>
      </c>
      <c r="L61" s="15">
        <f t="shared" si="16"/>
        <v>0</v>
      </c>
      <c r="M61" s="15">
        <f t="shared" si="16"/>
        <v>612525674</v>
      </c>
      <c r="N61" s="15">
        <f t="shared" si="16"/>
        <v>322764</v>
      </c>
      <c r="O61" s="15">
        <f>SUM(D61:N61)</f>
        <v>930445914</v>
      </c>
      <c r="P61" s="37">
        <f t="shared" si="10"/>
        <v>4201.7969382225438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48" t="s">
        <v>187</v>
      </c>
      <c r="N63" s="48"/>
      <c r="O63" s="48"/>
      <c r="P63" s="41">
        <v>221440</v>
      </c>
    </row>
    <row r="64" spans="1:120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ht="15.75" customHeight="1" thickBot="1">
      <c r="A65" s="52" t="s">
        <v>95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27860970</v>
      </c>
      <c r="E5" s="26">
        <f t="shared" si="0"/>
        <v>1549034</v>
      </c>
      <c r="F5" s="26">
        <f t="shared" si="0"/>
        <v>2575868</v>
      </c>
      <c r="G5" s="26">
        <f t="shared" si="0"/>
        <v>1404302</v>
      </c>
      <c r="H5" s="26">
        <f t="shared" si="0"/>
        <v>0</v>
      </c>
      <c r="I5" s="26">
        <f t="shared" si="0"/>
        <v>0</v>
      </c>
      <c r="J5" s="26">
        <f t="shared" si="0"/>
        <v>17439307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50829481</v>
      </c>
      <c r="O5" s="32">
        <f t="shared" ref="O5:O36" si="1">(N5/O$67)</f>
        <v>231.49029261072528</v>
      </c>
      <c r="P5" s="6"/>
    </row>
    <row r="6" spans="1:133">
      <c r="A6" s="12"/>
      <c r="B6" s="44">
        <v>511</v>
      </c>
      <c r="C6" s="20" t="s">
        <v>20</v>
      </c>
      <c r="D6" s="46">
        <v>583672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583672</v>
      </c>
      <c r="O6" s="47">
        <f t="shared" si="1"/>
        <v>2.6581896846180122</v>
      </c>
      <c r="P6" s="9"/>
    </row>
    <row r="7" spans="1:133">
      <c r="A7" s="12"/>
      <c r="B7" s="44">
        <v>512</v>
      </c>
      <c r="C7" s="20" t="s">
        <v>21</v>
      </c>
      <c r="D7" s="46">
        <v>439985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439985</v>
      </c>
      <c r="O7" s="47">
        <f t="shared" si="1"/>
        <v>2.0038028008653082</v>
      </c>
      <c r="P7" s="9"/>
    </row>
    <row r="8" spans="1:133">
      <c r="A8" s="12"/>
      <c r="B8" s="44">
        <v>513</v>
      </c>
      <c r="C8" s="20" t="s">
        <v>22</v>
      </c>
      <c r="D8" s="46">
        <v>18523226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17439307</v>
      </c>
      <c r="K8" s="46">
        <v>0</v>
      </c>
      <c r="L8" s="46">
        <v>0</v>
      </c>
      <c r="M8" s="46">
        <v>0</v>
      </c>
      <c r="N8" s="46">
        <f t="shared" si="2"/>
        <v>35962533</v>
      </c>
      <c r="O8" s="47">
        <f t="shared" si="1"/>
        <v>163.78245701924172</v>
      </c>
      <c r="P8" s="9"/>
    </row>
    <row r="9" spans="1:133">
      <c r="A9" s="12"/>
      <c r="B9" s="44">
        <v>514</v>
      </c>
      <c r="C9" s="20" t="s">
        <v>23</v>
      </c>
      <c r="D9" s="46">
        <v>822382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822382</v>
      </c>
      <c r="O9" s="47">
        <f t="shared" si="1"/>
        <v>3.7453353068427644</v>
      </c>
      <c r="P9" s="9"/>
    </row>
    <row r="10" spans="1:133">
      <c r="A10" s="12"/>
      <c r="B10" s="44">
        <v>515</v>
      </c>
      <c r="C10" s="20" t="s">
        <v>24</v>
      </c>
      <c r="D10" s="46">
        <v>3657061</v>
      </c>
      <c r="E10" s="46">
        <v>818986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4476047</v>
      </c>
      <c r="O10" s="47">
        <f t="shared" si="1"/>
        <v>20.385048388933168</v>
      </c>
      <c r="P10" s="9"/>
    </row>
    <row r="11" spans="1:133">
      <c r="A11" s="12"/>
      <c r="B11" s="44">
        <v>516</v>
      </c>
      <c r="C11" s="20" t="s">
        <v>25</v>
      </c>
      <c r="D11" s="46">
        <v>1627280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1627280</v>
      </c>
      <c r="O11" s="47">
        <f t="shared" si="1"/>
        <v>7.4110440623932599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2575868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2575868</v>
      </c>
      <c r="O12" s="47">
        <f t="shared" si="1"/>
        <v>11.731153364454059</v>
      </c>
      <c r="P12" s="9"/>
    </row>
    <row r="13" spans="1:133">
      <c r="A13" s="12"/>
      <c r="B13" s="44">
        <v>519</v>
      </c>
      <c r="C13" s="20" t="s">
        <v>138</v>
      </c>
      <c r="D13" s="46">
        <v>2207364</v>
      </c>
      <c r="E13" s="46">
        <v>730048</v>
      </c>
      <c r="F13" s="46">
        <v>0</v>
      </c>
      <c r="G13" s="46">
        <v>1404302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4341714</v>
      </c>
      <c r="O13" s="47">
        <f t="shared" si="1"/>
        <v>19.77326198337698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SUM(D15:D21)</f>
        <v>73522631</v>
      </c>
      <c r="E14" s="31">
        <f t="shared" si="3"/>
        <v>12033449</v>
      </c>
      <c r="F14" s="31">
        <f t="shared" si="3"/>
        <v>0</v>
      </c>
      <c r="G14" s="31">
        <f t="shared" si="3"/>
        <v>1750646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87306726</v>
      </c>
      <c r="O14" s="43">
        <f t="shared" si="1"/>
        <v>397.61687805988839</v>
      </c>
      <c r="P14" s="10"/>
    </row>
    <row r="15" spans="1:133">
      <c r="A15" s="12"/>
      <c r="B15" s="44">
        <v>521</v>
      </c>
      <c r="C15" s="20" t="s">
        <v>29</v>
      </c>
      <c r="D15" s="46">
        <v>41232429</v>
      </c>
      <c r="E15" s="46">
        <v>3206177</v>
      </c>
      <c r="F15" s="46">
        <v>0</v>
      </c>
      <c r="G15" s="46">
        <v>1750646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46189252</v>
      </c>
      <c r="O15" s="47">
        <f t="shared" si="1"/>
        <v>210.35751793236935</v>
      </c>
      <c r="P15" s="9"/>
    </row>
    <row r="16" spans="1:133">
      <c r="A16" s="12"/>
      <c r="B16" s="44">
        <v>522</v>
      </c>
      <c r="C16" s="20" t="s">
        <v>30</v>
      </c>
      <c r="D16" s="46">
        <v>26777</v>
      </c>
      <c r="E16" s="46">
        <v>5263267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5290044</v>
      </c>
      <c r="O16" s="47">
        <f t="shared" si="1"/>
        <v>24.092196288284185</v>
      </c>
      <c r="P16" s="9"/>
    </row>
    <row r="17" spans="1:16">
      <c r="A17" s="12"/>
      <c r="B17" s="44">
        <v>523</v>
      </c>
      <c r="C17" s="20" t="s">
        <v>139</v>
      </c>
      <c r="D17" s="46">
        <v>12712485</v>
      </c>
      <c r="E17" s="46">
        <v>512561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13225046</v>
      </c>
      <c r="O17" s="47">
        <f t="shared" si="1"/>
        <v>60.230199248548331</v>
      </c>
      <c r="P17" s="9"/>
    </row>
    <row r="18" spans="1:16">
      <c r="A18" s="12"/>
      <c r="B18" s="44">
        <v>525</v>
      </c>
      <c r="C18" s="20" t="s">
        <v>84</v>
      </c>
      <c r="D18" s="46">
        <v>174494</v>
      </c>
      <c r="E18" s="46">
        <v>155314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329808</v>
      </c>
      <c r="O18" s="47">
        <f t="shared" si="1"/>
        <v>1.5020289195035865</v>
      </c>
      <c r="P18" s="9"/>
    </row>
    <row r="19" spans="1:16">
      <c r="A19" s="12"/>
      <c r="B19" s="44">
        <v>526</v>
      </c>
      <c r="C19" s="20" t="s">
        <v>32</v>
      </c>
      <c r="D19" s="46">
        <v>15621046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15621046</v>
      </c>
      <c r="O19" s="47">
        <f t="shared" si="1"/>
        <v>71.142188318342249</v>
      </c>
      <c r="P19" s="9"/>
    </row>
    <row r="20" spans="1:16">
      <c r="A20" s="12"/>
      <c r="B20" s="44">
        <v>527</v>
      </c>
      <c r="C20" s="20" t="s">
        <v>33</v>
      </c>
      <c r="D20" s="46">
        <v>709375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709375</v>
      </c>
      <c r="O20" s="47">
        <f t="shared" si="1"/>
        <v>3.2306728908117957</v>
      </c>
      <c r="P20" s="9"/>
    </row>
    <row r="21" spans="1:16">
      <c r="A21" s="12"/>
      <c r="B21" s="44">
        <v>529</v>
      </c>
      <c r="C21" s="20" t="s">
        <v>34</v>
      </c>
      <c r="D21" s="46">
        <v>3046025</v>
      </c>
      <c r="E21" s="46">
        <v>2896130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5942155</v>
      </c>
      <c r="O21" s="47">
        <f t="shared" si="1"/>
        <v>27.062074462028921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SUM(D23:D25)</f>
        <v>536351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19796423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20332774</v>
      </c>
      <c r="O22" s="43">
        <f t="shared" si="1"/>
        <v>92.6005874985768</v>
      </c>
      <c r="P22" s="10"/>
    </row>
    <row r="23" spans="1:16">
      <c r="A23" s="12"/>
      <c r="B23" s="44">
        <v>534</v>
      </c>
      <c r="C23" s="20" t="s">
        <v>140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19796423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19796423</v>
      </c>
      <c r="O23" s="47">
        <f t="shared" si="1"/>
        <v>90.157909598087215</v>
      </c>
      <c r="P23" s="9"/>
    </row>
    <row r="24" spans="1:16">
      <c r="A24" s="12"/>
      <c r="B24" s="44">
        <v>537</v>
      </c>
      <c r="C24" s="20" t="s">
        <v>154</v>
      </c>
      <c r="D24" s="46">
        <v>509976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509976</v>
      </c>
      <c r="O24" s="47">
        <f t="shared" si="1"/>
        <v>2.3225594899237163</v>
      </c>
      <c r="P24" s="9"/>
    </row>
    <row r="25" spans="1:16">
      <c r="A25" s="12"/>
      <c r="B25" s="44">
        <v>539</v>
      </c>
      <c r="C25" s="20" t="s">
        <v>93</v>
      </c>
      <c r="D25" s="46">
        <v>26375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26375</v>
      </c>
      <c r="O25" s="47">
        <f t="shared" si="1"/>
        <v>0.12011841056586588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SUM(D27:D30)</f>
        <v>2174622</v>
      </c>
      <c r="E26" s="31">
        <f t="shared" si="6"/>
        <v>8835095</v>
      </c>
      <c r="F26" s="31">
        <f t="shared" si="6"/>
        <v>0</v>
      </c>
      <c r="G26" s="31">
        <f t="shared" si="6"/>
        <v>10335321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8" si="7">SUM(D26:M26)</f>
        <v>21345038</v>
      </c>
      <c r="O26" s="43">
        <f t="shared" si="1"/>
        <v>97.2106933849482</v>
      </c>
      <c r="P26" s="10"/>
    </row>
    <row r="27" spans="1:16">
      <c r="A27" s="12"/>
      <c r="B27" s="44">
        <v>541</v>
      </c>
      <c r="C27" s="20" t="s">
        <v>141</v>
      </c>
      <c r="D27" s="46">
        <v>0</v>
      </c>
      <c r="E27" s="46">
        <v>8153658</v>
      </c>
      <c r="F27" s="46">
        <v>0</v>
      </c>
      <c r="G27" s="46">
        <v>10335321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18488979</v>
      </c>
      <c r="O27" s="47">
        <f t="shared" si="1"/>
        <v>84.20347944893544</v>
      </c>
      <c r="P27" s="9"/>
    </row>
    <row r="28" spans="1:16">
      <c r="A28" s="12"/>
      <c r="B28" s="44">
        <v>544</v>
      </c>
      <c r="C28" s="20" t="s">
        <v>142</v>
      </c>
      <c r="D28" s="46">
        <v>73876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73876</v>
      </c>
      <c r="O28" s="47">
        <f t="shared" si="1"/>
        <v>0.33644996015029033</v>
      </c>
      <c r="P28" s="9"/>
    </row>
    <row r="29" spans="1:16">
      <c r="A29" s="12"/>
      <c r="B29" s="44">
        <v>545</v>
      </c>
      <c r="C29" s="20" t="s">
        <v>41</v>
      </c>
      <c r="D29" s="46">
        <v>2100746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2100746</v>
      </c>
      <c r="O29" s="47">
        <f t="shared" si="1"/>
        <v>9.5673277923260844</v>
      </c>
      <c r="P29" s="9"/>
    </row>
    <row r="30" spans="1:16">
      <c r="A30" s="12"/>
      <c r="B30" s="44">
        <v>549</v>
      </c>
      <c r="C30" s="20" t="s">
        <v>143</v>
      </c>
      <c r="D30" s="46">
        <v>0</v>
      </c>
      <c r="E30" s="46">
        <v>681437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681437</v>
      </c>
      <c r="O30" s="47">
        <f t="shared" si="1"/>
        <v>3.1034361835363771</v>
      </c>
      <c r="P30" s="9"/>
    </row>
    <row r="31" spans="1:16" ht="15.75">
      <c r="A31" s="28" t="s">
        <v>42</v>
      </c>
      <c r="B31" s="29"/>
      <c r="C31" s="30"/>
      <c r="D31" s="31">
        <f>SUM(D32:D36)</f>
        <v>207975</v>
      </c>
      <c r="E31" s="31">
        <f t="shared" ref="E31:M31" si="8">SUM(E32:E36)</f>
        <v>1679918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287492</v>
      </c>
      <c r="N31" s="31">
        <f t="shared" si="7"/>
        <v>2175385</v>
      </c>
      <c r="O31" s="43">
        <f t="shared" si="1"/>
        <v>9.9072526471592841</v>
      </c>
      <c r="P31" s="10"/>
    </row>
    <row r="32" spans="1:16">
      <c r="A32" s="13"/>
      <c r="B32" s="45">
        <v>551</v>
      </c>
      <c r="C32" s="21" t="s">
        <v>155</v>
      </c>
      <c r="D32" s="46">
        <v>76047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76047</v>
      </c>
      <c r="O32" s="47">
        <f t="shared" si="1"/>
        <v>0.34633724240009106</v>
      </c>
      <c r="P32" s="9"/>
    </row>
    <row r="33" spans="1:16">
      <c r="A33" s="13"/>
      <c r="B33" s="45">
        <v>552</v>
      </c>
      <c r="C33" s="21" t="s">
        <v>106</v>
      </c>
      <c r="D33" s="46">
        <v>0</v>
      </c>
      <c r="E33" s="46">
        <v>734104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734104</v>
      </c>
      <c r="O33" s="47">
        <f t="shared" si="1"/>
        <v>3.3432950017078449</v>
      </c>
      <c r="P33" s="9"/>
    </row>
    <row r="34" spans="1:16">
      <c r="A34" s="13"/>
      <c r="B34" s="45">
        <v>553</v>
      </c>
      <c r="C34" s="21" t="s">
        <v>144</v>
      </c>
      <c r="D34" s="46">
        <v>71833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71833</v>
      </c>
      <c r="O34" s="47">
        <f t="shared" si="1"/>
        <v>0.32714562222475235</v>
      </c>
      <c r="P34" s="9"/>
    </row>
    <row r="35" spans="1:16">
      <c r="A35" s="13"/>
      <c r="B35" s="45">
        <v>554</v>
      </c>
      <c r="C35" s="21" t="s">
        <v>45</v>
      </c>
      <c r="D35" s="46">
        <v>0</v>
      </c>
      <c r="E35" s="46">
        <v>808770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287492</v>
      </c>
      <c r="N35" s="46">
        <f t="shared" si="7"/>
        <v>1096262</v>
      </c>
      <c r="O35" s="47">
        <f t="shared" si="1"/>
        <v>4.9926539906637819</v>
      </c>
      <c r="P35" s="9"/>
    </row>
    <row r="36" spans="1:16">
      <c r="A36" s="13"/>
      <c r="B36" s="45">
        <v>559</v>
      </c>
      <c r="C36" s="21" t="s">
        <v>46</v>
      </c>
      <c r="D36" s="46">
        <v>60095</v>
      </c>
      <c r="E36" s="46">
        <v>137044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197139</v>
      </c>
      <c r="O36" s="47">
        <f t="shared" si="1"/>
        <v>0.89782079016281457</v>
      </c>
      <c r="P36" s="9"/>
    </row>
    <row r="37" spans="1:16" ht="15.75">
      <c r="A37" s="28" t="s">
        <v>47</v>
      </c>
      <c r="B37" s="29"/>
      <c r="C37" s="30"/>
      <c r="D37" s="31">
        <f t="shared" ref="D37:M37" si="9">SUM(D38:D41)</f>
        <v>6010811</v>
      </c>
      <c r="E37" s="31">
        <f t="shared" si="9"/>
        <v>5907839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11918650</v>
      </c>
      <c r="O37" s="43">
        <f t="shared" ref="O37:O65" si="10">(N37/O$67)</f>
        <v>54.280541956051465</v>
      </c>
      <c r="P37" s="10"/>
    </row>
    <row r="38" spans="1:16">
      <c r="A38" s="12"/>
      <c r="B38" s="44">
        <v>561</v>
      </c>
      <c r="C38" s="20" t="s">
        <v>156</v>
      </c>
      <c r="D38" s="46">
        <v>32152</v>
      </c>
      <c r="E38" s="46">
        <v>285600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317752</v>
      </c>
      <c r="O38" s="47">
        <f t="shared" si="10"/>
        <v>1.4471228509620859</v>
      </c>
      <c r="P38" s="9"/>
    </row>
    <row r="39" spans="1:16">
      <c r="A39" s="12"/>
      <c r="B39" s="44">
        <v>562</v>
      </c>
      <c r="C39" s="20" t="s">
        <v>145</v>
      </c>
      <c r="D39" s="46">
        <v>0</v>
      </c>
      <c r="E39" s="46">
        <v>350000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1">SUM(D39:M39)</f>
        <v>350000</v>
      </c>
      <c r="O39" s="47">
        <f t="shared" si="10"/>
        <v>1.59398838665604</v>
      </c>
      <c r="P39" s="9"/>
    </row>
    <row r="40" spans="1:16">
      <c r="A40" s="12"/>
      <c r="B40" s="44">
        <v>564</v>
      </c>
      <c r="C40" s="20" t="s">
        <v>157</v>
      </c>
      <c r="D40" s="46">
        <v>4314598</v>
      </c>
      <c r="E40" s="46">
        <v>5272239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9586837</v>
      </c>
      <c r="O40" s="47">
        <f t="shared" si="10"/>
        <v>43.660876693612664</v>
      </c>
      <c r="P40" s="9"/>
    </row>
    <row r="41" spans="1:16">
      <c r="A41" s="12"/>
      <c r="B41" s="44">
        <v>569</v>
      </c>
      <c r="C41" s="20" t="s">
        <v>51</v>
      </c>
      <c r="D41" s="46">
        <v>1664061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1664061</v>
      </c>
      <c r="O41" s="47">
        <f t="shared" si="10"/>
        <v>7.5785540248206766</v>
      </c>
      <c r="P41" s="9"/>
    </row>
    <row r="42" spans="1:16" ht="15.75">
      <c r="A42" s="28" t="s">
        <v>52</v>
      </c>
      <c r="B42" s="29"/>
      <c r="C42" s="30"/>
      <c r="D42" s="31">
        <f t="shared" ref="D42:M42" si="12">SUM(D43:D46)</f>
        <v>4902826</v>
      </c>
      <c r="E42" s="31">
        <f t="shared" si="12"/>
        <v>194936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5097762</v>
      </c>
      <c r="O42" s="43">
        <f t="shared" si="10"/>
        <v>23.216495502675624</v>
      </c>
      <c r="P42" s="9"/>
    </row>
    <row r="43" spans="1:16">
      <c r="A43" s="12"/>
      <c r="B43" s="44">
        <v>571</v>
      </c>
      <c r="C43" s="20" t="s">
        <v>53</v>
      </c>
      <c r="D43" s="46">
        <v>2946868</v>
      </c>
      <c r="E43" s="46">
        <v>19639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2966507</v>
      </c>
      <c r="O43" s="47">
        <f t="shared" si="10"/>
        <v>13.510222019810998</v>
      </c>
      <c r="P43" s="9"/>
    </row>
    <row r="44" spans="1:16">
      <c r="A44" s="12"/>
      <c r="B44" s="44">
        <v>572</v>
      </c>
      <c r="C44" s="20" t="s">
        <v>146</v>
      </c>
      <c r="D44" s="46">
        <v>1953457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1953457</v>
      </c>
      <c r="O44" s="47">
        <f t="shared" si="10"/>
        <v>8.8965364909484226</v>
      </c>
      <c r="P44" s="9"/>
    </row>
    <row r="45" spans="1:16">
      <c r="A45" s="12"/>
      <c r="B45" s="44">
        <v>573</v>
      </c>
      <c r="C45" s="20" t="s">
        <v>55</v>
      </c>
      <c r="D45" s="46">
        <v>0</v>
      </c>
      <c r="E45" s="46">
        <v>175297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175297</v>
      </c>
      <c r="O45" s="47">
        <f t="shared" si="10"/>
        <v>0.798346806330411</v>
      </c>
      <c r="P45" s="9"/>
    </row>
    <row r="46" spans="1:16">
      <c r="A46" s="12"/>
      <c r="B46" s="44">
        <v>575</v>
      </c>
      <c r="C46" s="20" t="s">
        <v>158</v>
      </c>
      <c r="D46" s="46">
        <v>2501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2501</v>
      </c>
      <c r="O46" s="47">
        <f t="shared" si="10"/>
        <v>1.1390185585790732E-2</v>
      </c>
      <c r="P46" s="9"/>
    </row>
    <row r="47" spans="1:16" ht="15.75">
      <c r="A47" s="28" t="s">
        <v>147</v>
      </c>
      <c r="B47" s="29"/>
      <c r="C47" s="30"/>
      <c r="D47" s="31">
        <f t="shared" ref="D47:M47" si="13">SUM(D48:D48)</f>
        <v>4232922</v>
      </c>
      <c r="E47" s="31">
        <f t="shared" si="13"/>
        <v>179660293</v>
      </c>
      <c r="F47" s="31">
        <f t="shared" si="13"/>
        <v>0</v>
      </c>
      <c r="G47" s="31">
        <f t="shared" si="13"/>
        <v>5964709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 t="shared" ref="N47:N52" si="14">SUM(D47:M47)</f>
        <v>189857924</v>
      </c>
      <c r="O47" s="43">
        <f t="shared" si="10"/>
        <v>864.66093134464302</v>
      </c>
      <c r="P47" s="9"/>
    </row>
    <row r="48" spans="1:16">
      <c r="A48" s="12"/>
      <c r="B48" s="44">
        <v>581</v>
      </c>
      <c r="C48" s="20" t="s">
        <v>148</v>
      </c>
      <c r="D48" s="46">
        <v>4232922</v>
      </c>
      <c r="E48" s="46">
        <v>179660293</v>
      </c>
      <c r="F48" s="46">
        <v>0</v>
      </c>
      <c r="G48" s="46">
        <v>5964709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189857924</v>
      </c>
      <c r="O48" s="47">
        <f t="shared" si="10"/>
        <v>864.66093134464302</v>
      </c>
      <c r="P48" s="9"/>
    </row>
    <row r="49" spans="1:16" ht="15.75">
      <c r="A49" s="28" t="s">
        <v>59</v>
      </c>
      <c r="B49" s="29"/>
      <c r="C49" s="30"/>
      <c r="D49" s="31">
        <f t="shared" ref="D49:M49" si="15">SUM(D50:D64)</f>
        <v>2316976</v>
      </c>
      <c r="E49" s="31">
        <f t="shared" si="15"/>
        <v>5872014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8188990</v>
      </c>
      <c r="O49" s="43">
        <f t="shared" si="10"/>
        <v>37.294728452692702</v>
      </c>
      <c r="P49" s="9"/>
    </row>
    <row r="50" spans="1:16">
      <c r="A50" s="12"/>
      <c r="B50" s="44">
        <v>601</v>
      </c>
      <c r="C50" s="20" t="s">
        <v>159</v>
      </c>
      <c r="D50" s="46">
        <v>0</v>
      </c>
      <c r="E50" s="46">
        <v>105576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105576</v>
      </c>
      <c r="O50" s="47">
        <f t="shared" si="10"/>
        <v>0.48081976545599453</v>
      </c>
      <c r="P50" s="9"/>
    </row>
    <row r="51" spans="1:16">
      <c r="A51" s="12"/>
      <c r="B51" s="44">
        <v>604</v>
      </c>
      <c r="C51" s="20" t="s">
        <v>150</v>
      </c>
      <c r="D51" s="46">
        <v>2402</v>
      </c>
      <c r="E51" s="46">
        <v>1563171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1565573</v>
      </c>
      <c r="O51" s="47">
        <f t="shared" si="10"/>
        <v>7.1300148013207334</v>
      </c>
      <c r="P51" s="9"/>
    </row>
    <row r="52" spans="1:16">
      <c r="A52" s="12"/>
      <c r="B52" s="44">
        <v>608</v>
      </c>
      <c r="C52" s="20" t="s">
        <v>162</v>
      </c>
      <c r="D52" s="46">
        <v>0</v>
      </c>
      <c r="E52" s="46">
        <v>499287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499287</v>
      </c>
      <c r="O52" s="47">
        <f t="shared" si="10"/>
        <v>2.273879084595241</v>
      </c>
      <c r="P52" s="9"/>
    </row>
    <row r="53" spans="1:16">
      <c r="A53" s="12"/>
      <c r="B53" s="44">
        <v>614</v>
      </c>
      <c r="C53" s="20" t="s">
        <v>163</v>
      </c>
      <c r="D53" s="46">
        <v>0</v>
      </c>
      <c r="E53" s="46">
        <v>428810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6">SUM(D53:M53)</f>
        <v>428810</v>
      </c>
      <c r="O53" s="47">
        <f t="shared" si="10"/>
        <v>1.9529090288056472</v>
      </c>
      <c r="P53" s="9"/>
    </row>
    <row r="54" spans="1:16">
      <c r="A54" s="12"/>
      <c r="B54" s="44">
        <v>622</v>
      </c>
      <c r="C54" s="20" t="s">
        <v>67</v>
      </c>
      <c r="D54" s="46">
        <v>0</v>
      </c>
      <c r="E54" s="46">
        <v>280687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280687</v>
      </c>
      <c r="O54" s="47">
        <f t="shared" si="10"/>
        <v>1.2783194808152112</v>
      </c>
      <c r="P54" s="9"/>
    </row>
    <row r="55" spans="1:16">
      <c r="A55" s="12"/>
      <c r="B55" s="44">
        <v>634</v>
      </c>
      <c r="C55" s="20" t="s">
        <v>164</v>
      </c>
      <c r="D55" s="46">
        <v>0</v>
      </c>
      <c r="E55" s="46">
        <v>199068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199068</v>
      </c>
      <c r="O55" s="47">
        <f t="shared" si="10"/>
        <v>0.90660594329955591</v>
      </c>
      <c r="P55" s="9"/>
    </row>
    <row r="56" spans="1:16">
      <c r="A56" s="12"/>
      <c r="B56" s="44">
        <v>654</v>
      </c>
      <c r="C56" s="20" t="s">
        <v>165</v>
      </c>
      <c r="D56" s="46">
        <v>0</v>
      </c>
      <c r="E56" s="46">
        <v>268217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268217</v>
      </c>
      <c r="O56" s="47">
        <f t="shared" si="10"/>
        <v>1.2215279517249231</v>
      </c>
      <c r="P56" s="9"/>
    </row>
    <row r="57" spans="1:16">
      <c r="A57" s="12"/>
      <c r="B57" s="44">
        <v>674</v>
      </c>
      <c r="C57" s="20" t="s">
        <v>166</v>
      </c>
      <c r="D57" s="46">
        <v>0</v>
      </c>
      <c r="E57" s="46">
        <v>234408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234408</v>
      </c>
      <c r="O57" s="47">
        <f t="shared" si="10"/>
        <v>1.067553227826483</v>
      </c>
      <c r="P57" s="9"/>
    </row>
    <row r="58" spans="1:16">
      <c r="A58" s="12"/>
      <c r="B58" s="44">
        <v>689</v>
      </c>
      <c r="C58" s="20" t="s">
        <v>124</v>
      </c>
      <c r="D58" s="46">
        <v>0</v>
      </c>
      <c r="E58" s="46">
        <v>254686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254686</v>
      </c>
      <c r="O58" s="47">
        <f t="shared" si="10"/>
        <v>1.1599043606968007</v>
      </c>
      <c r="P58" s="9"/>
    </row>
    <row r="59" spans="1:16">
      <c r="A59" s="12"/>
      <c r="B59" s="44">
        <v>694</v>
      </c>
      <c r="C59" s="20" t="s">
        <v>167</v>
      </c>
      <c r="D59" s="46">
        <v>0</v>
      </c>
      <c r="E59" s="46">
        <v>2843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2843</v>
      </c>
      <c r="O59" s="47">
        <f t="shared" si="10"/>
        <v>1.2947739952180348E-2</v>
      </c>
      <c r="P59" s="9"/>
    </row>
    <row r="60" spans="1:16">
      <c r="A60" s="12"/>
      <c r="B60" s="44">
        <v>711</v>
      </c>
      <c r="C60" s="20" t="s">
        <v>168</v>
      </c>
      <c r="D60" s="46">
        <v>1557583</v>
      </c>
      <c r="E60" s="46">
        <v>1271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7">SUM(D60:M60)</f>
        <v>1558854</v>
      </c>
      <c r="O60" s="47">
        <f t="shared" si="10"/>
        <v>7.0994147785494706</v>
      </c>
      <c r="P60" s="9"/>
    </row>
    <row r="61" spans="1:16">
      <c r="A61" s="12"/>
      <c r="B61" s="44">
        <v>713</v>
      </c>
      <c r="C61" s="20" t="s">
        <v>151</v>
      </c>
      <c r="D61" s="46">
        <v>0</v>
      </c>
      <c r="E61" s="46">
        <v>564897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564897</v>
      </c>
      <c r="O61" s="47">
        <f t="shared" si="10"/>
        <v>2.572683593305249</v>
      </c>
      <c r="P61" s="9"/>
    </row>
    <row r="62" spans="1:16">
      <c r="A62" s="12"/>
      <c r="B62" s="44">
        <v>719</v>
      </c>
      <c r="C62" s="20" t="s">
        <v>126</v>
      </c>
      <c r="D62" s="46">
        <v>756241</v>
      </c>
      <c r="E62" s="46">
        <v>858149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1614390</v>
      </c>
      <c r="O62" s="47">
        <f t="shared" si="10"/>
        <v>7.3523397472389842</v>
      </c>
      <c r="P62" s="9"/>
    </row>
    <row r="63" spans="1:16">
      <c r="A63" s="12"/>
      <c r="B63" s="44">
        <v>722</v>
      </c>
      <c r="C63" s="20" t="s">
        <v>169</v>
      </c>
      <c r="D63" s="46">
        <v>750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750</v>
      </c>
      <c r="O63" s="47">
        <f t="shared" si="10"/>
        <v>3.4156893999772288E-3</v>
      </c>
      <c r="P63" s="9"/>
    </row>
    <row r="64" spans="1:16" ht="15.75" thickBot="1">
      <c r="A64" s="12"/>
      <c r="B64" s="44">
        <v>724</v>
      </c>
      <c r="C64" s="20" t="s">
        <v>170</v>
      </c>
      <c r="D64" s="46">
        <v>0</v>
      </c>
      <c r="E64" s="46">
        <v>610944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610944</v>
      </c>
      <c r="O64" s="47">
        <f t="shared" si="10"/>
        <v>2.7823932597062506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SUM(D5,D14,D22,D26,D31,D37,D42,D47,D49)</f>
        <v>121766084</v>
      </c>
      <c r="E65" s="15">
        <f t="shared" si="18"/>
        <v>215732578</v>
      </c>
      <c r="F65" s="15">
        <f t="shared" si="18"/>
        <v>2575868</v>
      </c>
      <c r="G65" s="15">
        <f t="shared" si="18"/>
        <v>19454978</v>
      </c>
      <c r="H65" s="15">
        <f t="shared" si="18"/>
        <v>0</v>
      </c>
      <c r="I65" s="15">
        <f t="shared" si="18"/>
        <v>19796423</v>
      </c>
      <c r="J65" s="15">
        <f t="shared" si="18"/>
        <v>17439307</v>
      </c>
      <c r="K65" s="15">
        <f t="shared" si="18"/>
        <v>0</v>
      </c>
      <c r="L65" s="15">
        <f t="shared" si="18"/>
        <v>0</v>
      </c>
      <c r="M65" s="15">
        <f t="shared" si="18"/>
        <v>287492</v>
      </c>
      <c r="N65" s="15">
        <f t="shared" si="17"/>
        <v>397052730</v>
      </c>
      <c r="O65" s="37">
        <f t="shared" si="10"/>
        <v>1808.2784014573608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185</v>
      </c>
      <c r="M67" s="48"/>
      <c r="N67" s="48"/>
      <c r="O67" s="41">
        <v>219575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95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26080440</v>
      </c>
      <c r="E5" s="26">
        <f t="shared" si="0"/>
        <v>1020709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18103853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45205002</v>
      </c>
      <c r="O5" s="32">
        <f t="shared" ref="O5:O36" si="1">(N5/O$70)</f>
        <v>210.01552642093233</v>
      </c>
      <c r="P5" s="6"/>
    </row>
    <row r="6" spans="1:133">
      <c r="A6" s="12"/>
      <c r="B6" s="44">
        <v>511</v>
      </c>
      <c r="C6" s="20" t="s">
        <v>20</v>
      </c>
      <c r="D6" s="46">
        <v>602176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602176</v>
      </c>
      <c r="O6" s="47">
        <f t="shared" si="1"/>
        <v>2.7976176096187619</v>
      </c>
      <c r="P6" s="9"/>
    </row>
    <row r="7" spans="1:133">
      <c r="A7" s="12"/>
      <c r="B7" s="44">
        <v>512</v>
      </c>
      <c r="C7" s="20" t="s">
        <v>21</v>
      </c>
      <c r="D7" s="46">
        <v>460158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460158</v>
      </c>
      <c r="O7" s="47">
        <f t="shared" si="1"/>
        <v>2.1378236993951107</v>
      </c>
      <c r="P7" s="9"/>
    </row>
    <row r="8" spans="1:133">
      <c r="A8" s="12"/>
      <c r="B8" s="44">
        <v>513</v>
      </c>
      <c r="C8" s="20" t="s">
        <v>22</v>
      </c>
      <c r="D8" s="46">
        <v>17737768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18103853</v>
      </c>
      <c r="K8" s="46">
        <v>0</v>
      </c>
      <c r="L8" s="46">
        <v>0</v>
      </c>
      <c r="M8" s="46">
        <v>0</v>
      </c>
      <c r="N8" s="46">
        <f t="shared" si="2"/>
        <v>35841621</v>
      </c>
      <c r="O8" s="47">
        <f t="shared" si="1"/>
        <v>166.5146901684584</v>
      </c>
      <c r="P8" s="9"/>
    </row>
    <row r="9" spans="1:133">
      <c r="A9" s="12"/>
      <c r="B9" s="44">
        <v>514</v>
      </c>
      <c r="C9" s="20" t="s">
        <v>23</v>
      </c>
      <c r="D9" s="46">
        <v>699804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699804</v>
      </c>
      <c r="O9" s="47">
        <f t="shared" si="1"/>
        <v>3.2511823680811722</v>
      </c>
      <c r="P9" s="9"/>
    </row>
    <row r="10" spans="1:133">
      <c r="A10" s="12"/>
      <c r="B10" s="44">
        <v>515</v>
      </c>
      <c r="C10" s="20" t="s">
        <v>24</v>
      </c>
      <c r="D10" s="46">
        <v>3371231</v>
      </c>
      <c r="E10" s="46">
        <v>859583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4230814</v>
      </c>
      <c r="O10" s="47">
        <f t="shared" si="1"/>
        <v>19.655714856489784</v>
      </c>
      <c r="P10" s="9"/>
    </row>
    <row r="11" spans="1:133">
      <c r="A11" s="12"/>
      <c r="B11" s="44">
        <v>516</v>
      </c>
      <c r="C11" s="20" t="s">
        <v>25</v>
      </c>
      <c r="D11" s="46">
        <v>320649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320649</v>
      </c>
      <c r="O11" s="47">
        <f t="shared" si="1"/>
        <v>1.4896862194883993</v>
      </c>
      <c r="P11" s="9"/>
    </row>
    <row r="12" spans="1:133">
      <c r="A12" s="12"/>
      <c r="B12" s="44">
        <v>519</v>
      </c>
      <c r="C12" s="20" t="s">
        <v>138</v>
      </c>
      <c r="D12" s="46">
        <v>2888654</v>
      </c>
      <c r="E12" s="46">
        <v>161126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3049780</v>
      </c>
      <c r="O12" s="47">
        <f t="shared" si="1"/>
        <v>14.168811499400686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SUM(D14:D20)</f>
        <v>69909329</v>
      </c>
      <c r="E13" s="31">
        <f t="shared" si="3"/>
        <v>11621159</v>
      </c>
      <c r="F13" s="31">
        <f t="shared" si="3"/>
        <v>0</v>
      </c>
      <c r="G13" s="31">
        <f t="shared" si="3"/>
        <v>1336847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82867335</v>
      </c>
      <c r="O13" s="43">
        <f t="shared" si="1"/>
        <v>384.9889661131914</v>
      </c>
      <c r="P13" s="10"/>
    </row>
    <row r="14" spans="1:133">
      <c r="A14" s="12"/>
      <c r="B14" s="44">
        <v>521</v>
      </c>
      <c r="C14" s="20" t="s">
        <v>29</v>
      </c>
      <c r="D14" s="46">
        <v>37948743</v>
      </c>
      <c r="E14" s="46">
        <v>3174704</v>
      </c>
      <c r="F14" s="46">
        <v>0</v>
      </c>
      <c r="G14" s="46">
        <v>1336847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42460294</v>
      </c>
      <c r="O14" s="47">
        <f t="shared" si="1"/>
        <v>197.26403278109697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5288500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5288500</v>
      </c>
      <c r="O15" s="47">
        <f t="shared" si="1"/>
        <v>24.569562268288376</v>
      </c>
      <c r="P15" s="9"/>
    </row>
    <row r="16" spans="1:133">
      <c r="A16" s="12"/>
      <c r="B16" s="44">
        <v>523</v>
      </c>
      <c r="C16" s="20" t="s">
        <v>139</v>
      </c>
      <c r="D16" s="46">
        <v>12238373</v>
      </c>
      <c r="E16" s="46">
        <v>310461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12548834</v>
      </c>
      <c r="O16" s="47">
        <f t="shared" si="1"/>
        <v>58.2999637623928</v>
      </c>
      <c r="P16" s="9"/>
    </row>
    <row r="17" spans="1:16">
      <c r="A17" s="12"/>
      <c r="B17" s="44">
        <v>525</v>
      </c>
      <c r="C17" s="20" t="s">
        <v>84</v>
      </c>
      <c r="D17" s="46">
        <v>139658</v>
      </c>
      <c r="E17" s="46">
        <v>192116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331774</v>
      </c>
      <c r="O17" s="47">
        <f t="shared" si="1"/>
        <v>1.5413712682233351</v>
      </c>
      <c r="P17" s="9"/>
    </row>
    <row r="18" spans="1:16">
      <c r="A18" s="12"/>
      <c r="B18" s="44">
        <v>526</v>
      </c>
      <c r="C18" s="20" t="s">
        <v>32</v>
      </c>
      <c r="D18" s="46">
        <v>15889086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15889086</v>
      </c>
      <c r="O18" s="47">
        <f t="shared" si="1"/>
        <v>73.818263754030269</v>
      </c>
      <c r="P18" s="9"/>
    </row>
    <row r="19" spans="1:16">
      <c r="A19" s="12"/>
      <c r="B19" s="44">
        <v>527</v>
      </c>
      <c r="C19" s="20" t="s">
        <v>33</v>
      </c>
      <c r="D19" s="46">
        <v>717825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717825</v>
      </c>
      <c r="O19" s="47">
        <f t="shared" si="1"/>
        <v>3.3349051782611525</v>
      </c>
      <c r="P19" s="9"/>
    </row>
    <row r="20" spans="1:16">
      <c r="A20" s="12"/>
      <c r="B20" s="44">
        <v>529</v>
      </c>
      <c r="C20" s="20" t="s">
        <v>34</v>
      </c>
      <c r="D20" s="46">
        <v>2975644</v>
      </c>
      <c r="E20" s="46">
        <v>2655378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5631022</v>
      </c>
      <c r="O20" s="47">
        <f t="shared" si="1"/>
        <v>26.160867100898507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545096</v>
      </c>
      <c r="E21" s="31">
        <f t="shared" si="5"/>
        <v>810156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19503816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20859068</v>
      </c>
      <c r="O21" s="43">
        <f t="shared" si="1"/>
        <v>96.908040102951972</v>
      </c>
      <c r="P21" s="10"/>
    </row>
    <row r="22" spans="1:16">
      <c r="A22" s="12"/>
      <c r="B22" s="44">
        <v>534</v>
      </c>
      <c r="C22" s="20" t="s">
        <v>140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19503816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19503816</v>
      </c>
      <c r="O22" s="47">
        <f t="shared" si="1"/>
        <v>90.611746559750245</v>
      </c>
      <c r="P22" s="9"/>
    </row>
    <row r="23" spans="1:16">
      <c r="A23" s="12"/>
      <c r="B23" s="44">
        <v>537</v>
      </c>
      <c r="C23" s="20" t="s">
        <v>154</v>
      </c>
      <c r="D23" s="46">
        <v>534201</v>
      </c>
      <c r="E23" s="46">
        <v>810156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1344357</v>
      </c>
      <c r="O23" s="47">
        <f t="shared" si="1"/>
        <v>6.2456770392945744</v>
      </c>
      <c r="P23" s="9"/>
    </row>
    <row r="24" spans="1:16">
      <c r="A24" s="12"/>
      <c r="B24" s="44">
        <v>539</v>
      </c>
      <c r="C24" s="20" t="s">
        <v>93</v>
      </c>
      <c r="D24" s="46">
        <v>10895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10895</v>
      </c>
      <c r="O24" s="47">
        <f t="shared" si="1"/>
        <v>5.0616503907157391E-2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2423791</v>
      </c>
      <c r="E25" s="31">
        <f t="shared" si="6"/>
        <v>8395242</v>
      </c>
      <c r="F25" s="31">
        <f t="shared" si="6"/>
        <v>13246</v>
      </c>
      <c r="G25" s="31">
        <f t="shared" si="6"/>
        <v>13934010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6" si="7">SUM(D25:M25)</f>
        <v>24766289</v>
      </c>
      <c r="O25" s="43">
        <f t="shared" si="1"/>
        <v>115.06039136615779</v>
      </c>
      <c r="P25" s="10"/>
    </row>
    <row r="26" spans="1:16">
      <c r="A26" s="12"/>
      <c r="B26" s="44">
        <v>541</v>
      </c>
      <c r="C26" s="20" t="s">
        <v>141</v>
      </c>
      <c r="D26" s="46">
        <v>0</v>
      </c>
      <c r="E26" s="46">
        <v>8395242</v>
      </c>
      <c r="F26" s="46">
        <v>13246</v>
      </c>
      <c r="G26" s="46">
        <v>13934010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22342498</v>
      </c>
      <c r="O26" s="47">
        <f t="shared" si="1"/>
        <v>103.79982903282756</v>
      </c>
      <c r="P26" s="9"/>
    </row>
    <row r="27" spans="1:16">
      <c r="A27" s="12"/>
      <c r="B27" s="44">
        <v>544</v>
      </c>
      <c r="C27" s="20" t="s">
        <v>142</v>
      </c>
      <c r="D27" s="46">
        <v>70802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70802</v>
      </c>
      <c r="O27" s="47">
        <f t="shared" si="1"/>
        <v>0.32893526476682494</v>
      </c>
      <c r="P27" s="9"/>
    </row>
    <row r="28" spans="1:16">
      <c r="A28" s="12"/>
      <c r="B28" s="44">
        <v>545</v>
      </c>
      <c r="C28" s="20" t="s">
        <v>41</v>
      </c>
      <c r="D28" s="46">
        <v>2352989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2352989</v>
      </c>
      <c r="O28" s="47">
        <f t="shared" si="1"/>
        <v>10.931627068563412</v>
      </c>
      <c r="P28" s="9"/>
    </row>
    <row r="29" spans="1:16" ht="15.75">
      <c r="A29" s="28" t="s">
        <v>42</v>
      </c>
      <c r="B29" s="29"/>
      <c r="C29" s="30"/>
      <c r="D29" s="31">
        <f>SUM(D30:D34)</f>
        <v>217592</v>
      </c>
      <c r="E29" s="31">
        <f t="shared" ref="E29:M29" si="8">SUM(E30:E34)</f>
        <v>1555676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269121</v>
      </c>
      <c r="N29" s="31">
        <f t="shared" si="7"/>
        <v>2042389</v>
      </c>
      <c r="O29" s="43">
        <f t="shared" si="1"/>
        <v>9.4886269663547758</v>
      </c>
      <c r="P29" s="10"/>
    </row>
    <row r="30" spans="1:16">
      <c r="A30" s="13"/>
      <c r="B30" s="45">
        <v>551</v>
      </c>
      <c r="C30" s="21" t="s">
        <v>155</v>
      </c>
      <c r="D30" s="46">
        <v>98261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98261</v>
      </c>
      <c r="O30" s="47">
        <f t="shared" si="1"/>
        <v>0.45650557966233984</v>
      </c>
      <c r="P30" s="9"/>
    </row>
    <row r="31" spans="1:16">
      <c r="A31" s="13"/>
      <c r="B31" s="45">
        <v>552</v>
      </c>
      <c r="C31" s="21" t="s">
        <v>106</v>
      </c>
      <c r="D31" s="46">
        <v>0</v>
      </c>
      <c r="E31" s="46">
        <v>70613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70613</v>
      </c>
      <c r="O31" s="47">
        <f t="shared" si="1"/>
        <v>0.3280571996692157</v>
      </c>
      <c r="P31" s="9"/>
    </row>
    <row r="32" spans="1:16">
      <c r="A32" s="13"/>
      <c r="B32" s="45">
        <v>553</v>
      </c>
      <c r="C32" s="21" t="s">
        <v>144</v>
      </c>
      <c r="D32" s="46">
        <v>65452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65452</v>
      </c>
      <c r="O32" s="47">
        <f t="shared" si="1"/>
        <v>0.30407998290328275</v>
      </c>
      <c r="P32" s="9"/>
    </row>
    <row r="33" spans="1:16">
      <c r="A33" s="13"/>
      <c r="B33" s="45">
        <v>554</v>
      </c>
      <c r="C33" s="21" t="s">
        <v>45</v>
      </c>
      <c r="D33" s="46">
        <v>0</v>
      </c>
      <c r="E33" s="46">
        <v>911331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269121</v>
      </c>
      <c r="N33" s="46">
        <f t="shared" si="7"/>
        <v>1180452</v>
      </c>
      <c r="O33" s="47">
        <f t="shared" si="1"/>
        <v>5.4841994740901105</v>
      </c>
      <c r="P33" s="9"/>
    </row>
    <row r="34" spans="1:16">
      <c r="A34" s="13"/>
      <c r="B34" s="45">
        <v>559</v>
      </c>
      <c r="C34" s="21" t="s">
        <v>46</v>
      </c>
      <c r="D34" s="46">
        <v>53879</v>
      </c>
      <c r="E34" s="46">
        <v>573732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627611</v>
      </c>
      <c r="O34" s="47">
        <f t="shared" si="1"/>
        <v>2.9157847300298263</v>
      </c>
      <c r="P34" s="9"/>
    </row>
    <row r="35" spans="1:16" ht="15.75">
      <c r="A35" s="28" t="s">
        <v>47</v>
      </c>
      <c r="B35" s="29"/>
      <c r="C35" s="30"/>
      <c r="D35" s="31">
        <f t="shared" ref="D35:M35" si="9">SUM(D36:D39)</f>
        <v>5713026</v>
      </c>
      <c r="E35" s="31">
        <f t="shared" si="9"/>
        <v>811451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6524477</v>
      </c>
      <c r="O35" s="43">
        <f t="shared" si="1"/>
        <v>30.311722401345438</v>
      </c>
      <c r="P35" s="10"/>
    </row>
    <row r="36" spans="1:16">
      <c r="A36" s="12"/>
      <c r="B36" s="44">
        <v>561</v>
      </c>
      <c r="C36" s="20" t="s">
        <v>156</v>
      </c>
      <c r="D36" s="46">
        <v>29399</v>
      </c>
      <c r="E36" s="46">
        <v>294732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324131</v>
      </c>
      <c r="O36" s="47">
        <f t="shared" si="1"/>
        <v>1.5058630590115496</v>
      </c>
      <c r="P36" s="9"/>
    </row>
    <row r="37" spans="1:16">
      <c r="A37" s="12"/>
      <c r="B37" s="44">
        <v>562</v>
      </c>
      <c r="C37" s="20" t="s">
        <v>145</v>
      </c>
      <c r="D37" s="46">
        <v>0</v>
      </c>
      <c r="E37" s="46">
        <v>350000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350000</v>
      </c>
      <c r="O37" s="47">
        <f t="shared" ref="O37:O68" si="11">(N37/O$70)</f>
        <v>1.6260464770541614</v>
      </c>
      <c r="P37" s="9"/>
    </row>
    <row r="38" spans="1:16">
      <c r="A38" s="12"/>
      <c r="B38" s="44">
        <v>564</v>
      </c>
      <c r="C38" s="20" t="s">
        <v>157</v>
      </c>
      <c r="D38" s="46">
        <v>4360737</v>
      </c>
      <c r="E38" s="46">
        <v>166719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4527456</v>
      </c>
      <c r="O38" s="47">
        <f t="shared" si="11"/>
        <v>21.033868225193501</v>
      </c>
      <c r="P38" s="9"/>
    </row>
    <row r="39" spans="1:16">
      <c r="A39" s="12"/>
      <c r="B39" s="44">
        <v>569</v>
      </c>
      <c r="C39" s="20" t="s">
        <v>51</v>
      </c>
      <c r="D39" s="46">
        <v>1322890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1322890</v>
      </c>
      <c r="O39" s="47">
        <f t="shared" si="11"/>
        <v>6.1459446400862268</v>
      </c>
      <c r="P39" s="9"/>
    </row>
    <row r="40" spans="1:16" ht="15.75">
      <c r="A40" s="28" t="s">
        <v>52</v>
      </c>
      <c r="B40" s="29"/>
      <c r="C40" s="30"/>
      <c r="D40" s="31">
        <f t="shared" ref="D40:M40" si="12">SUM(D41:D44)</f>
        <v>6191509</v>
      </c>
      <c r="E40" s="31">
        <f t="shared" si="12"/>
        <v>209419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6400928</v>
      </c>
      <c r="O40" s="43">
        <f t="shared" si="11"/>
        <v>29.737732640792395</v>
      </c>
      <c r="P40" s="9"/>
    </row>
    <row r="41" spans="1:16">
      <c r="A41" s="12"/>
      <c r="B41" s="44">
        <v>571</v>
      </c>
      <c r="C41" s="20" t="s">
        <v>53</v>
      </c>
      <c r="D41" s="46">
        <v>3801120</v>
      </c>
      <c r="E41" s="46">
        <v>88781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3889901</v>
      </c>
      <c r="O41" s="47">
        <f t="shared" si="11"/>
        <v>18.071885191827025</v>
      </c>
      <c r="P41" s="9"/>
    </row>
    <row r="42" spans="1:16">
      <c r="A42" s="12"/>
      <c r="B42" s="44">
        <v>572</v>
      </c>
      <c r="C42" s="20" t="s">
        <v>146</v>
      </c>
      <c r="D42" s="46">
        <v>2386399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2386399</v>
      </c>
      <c r="O42" s="47">
        <f t="shared" si="11"/>
        <v>11.086844819415925</v>
      </c>
      <c r="P42" s="9"/>
    </row>
    <row r="43" spans="1:16">
      <c r="A43" s="12"/>
      <c r="B43" s="44">
        <v>573</v>
      </c>
      <c r="C43" s="20" t="s">
        <v>55</v>
      </c>
      <c r="D43" s="46">
        <v>0</v>
      </c>
      <c r="E43" s="46">
        <v>120638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120638</v>
      </c>
      <c r="O43" s="47">
        <f t="shared" si="11"/>
        <v>0.56046569971102833</v>
      </c>
      <c r="P43" s="9"/>
    </row>
    <row r="44" spans="1:16">
      <c r="A44" s="12"/>
      <c r="B44" s="44">
        <v>575</v>
      </c>
      <c r="C44" s="20" t="s">
        <v>158</v>
      </c>
      <c r="D44" s="46">
        <v>3990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3990</v>
      </c>
      <c r="O44" s="47">
        <f t="shared" si="11"/>
        <v>1.853692983841744E-2</v>
      </c>
      <c r="P44" s="9"/>
    </row>
    <row r="45" spans="1:16" ht="15.75">
      <c r="A45" s="28" t="s">
        <v>147</v>
      </c>
      <c r="B45" s="29"/>
      <c r="C45" s="30"/>
      <c r="D45" s="31">
        <f t="shared" ref="D45:M45" si="13">SUM(D46:D46)</f>
        <v>1738246</v>
      </c>
      <c r="E45" s="31">
        <f t="shared" si="13"/>
        <v>18947403</v>
      </c>
      <c r="F45" s="31">
        <f t="shared" si="13"/>
        <v>503021</v>
      </c>
      <c r="G45" s="31">
        <f t="shared" si="13"/>
        <v>1774561</v>
      </c>
      <c r="H45" s="31">
        <f t="shared" si="13"/>
        <v>0</v>
      </c>
      <c r="I45" s="31">
        <f t="shared" si="13"/>
        <v>0</v>
      </c>
      <c r="J45" s="31">
        <f t="shared" si="13"/>
        <v>45788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3" si="14">SUM(D45:M45)</f>
        <v>23009019</v>
      </c>
      <c r="O45" s="43">
        <f t="shared" si="11"/>
        <v>106.89638367263503</v>
      </c>
      <c r="P45" s="9"/>
    </row>
    <row r="46" spans="1:16">
      <c r="A46" s="12"/>
      <c r="B46" s="44">
        <v>581</v>
      </c>
      <c r="C46" s="20" t="s">
        <v>148</v>
      </c>
      <c r="D46" s="46">
        <v>1738246</v>
      </c>
      <c r="E46" s="46">
        <v>18947403</v>
      </c>
      <c r="F46" s="46">
        <v>503021</v>
      </c>
      <c r="G46" s="46">
        <v>1774561</v>
      </c>
      <c r="H46" s="46">
        <v>0</v>
      </c>
      <c r="I46" s="46">
        <v>0</v>
      </c>
      <c r="J46" s="46">
        <v>45788</v>
      </c>
      <c r="K46" s="46">
        <v>0</v>
      </c>
      <c r="L46" s="46">
        <v>0</v>
      </c>
      <c r="M46" s="46">
        <v>0</v>
      </c>
      <c r="N46" s="46">
        <f t="shared" si="14"/>
        <v>23009019</v>
      </c>
      <c r="O46" s="47">
        <f t="shared" si="11"/>
        <v>106.89638367263503</v>
      </c>
      <c r="P46" s="9"/>
    </row>
    <row r="47" spans="1:16" ht="15.75">
      <c r="A47" s="28" t="s">
        <v>59</v>
      </c>
      <c r="B47" s="29"/>
      <c r="C47" s="30"/>
      <c r="D47" s="31">
        <f t="shared" ref="D47:M47" si="15">SUM(D48:D67)</f>
        <v>2143016</v>
      </c>
      <c r="E47" s="31">
        <f t="shared" si="15"/>
        <v>5412279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7555295</v>
      </c>
      <c r="O47" s="43">
        <f t="shared" si="11"/>
        <v>35.100745193871198</v>
      </c>
      <c r="P47" s="9"/>
    </row>
    <row r="48" spans="1:16">
      <c r="A48" s="12"/>
      <c r="B48" s="44">
        <v>601</v>
      </c>
      <c r="C48" s="20" t="s">
        <v>159</v>
      </c>
      <c r="D48" s="46">
        <v>16048</v>
      </c>
      <c r="E48" s="46">
        <v>84253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100301</v>
      </c>
      <c r="O48" s="47">
        <f t="shared" si="11"/>
        <v>0.46598310770002693</v>
      </c>
      <c r="P48" s="9"/>
    </row>
    <row r="49" spans="1:16">
      <c r="A49" s="12"/>
      <c r="B49" s="44">
        <v>602</v>
      </c>
      <c r="C49" s="20" t="s">
        <v>149</v>
      </c>
      <c r="D49" s="46">
        <v>848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848</v>
      </c>
      <c r="O49" s="47">
        <f t="shared" si="11"/>
        <v>3.9396783215483681E-3</v>
      </c>
      <c r="P49" s="9"/>
    </row>
    <row r="50" spans="1:16">
      <c r="A50" s="12"/>
      <c r="B50" s="44">
        <v>603</v>
      </c>
      <c r="C50" s="20" t="s">
        <v>160</v>
      </c>
      <c r="D50" s="46">
        <v>0</v>
      </c>
      <c r="E50" s="46">
        <v>59384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59384</v>
      </c>
      <c r="O50" s="47">
        <f t="shared" si="11"/>
        <v>0.27588898283824087</v>
      </c>
      <c r="P50" s="9"/>
    </row>
    <row r="51" spans="1:16">
      <c r="A51" s="12"/>
      <c r="B51" s="44">
        <v>604</v>
      </c>
      <c r="C51" s="20" t="s">
        <v>150</v>
      </c>
      <c r="D51" s="46">
        <v>1440</v>
      </c>
      <c r="E51" s="46">
        <v>1857536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1858976</v>
      </c>
      <c r="O51" s="47">
        <f t="shared" si="11"/>
        <v>8.6365182163663903</v>
      </c>
      <c r="P51" s="9"/>
    </row>
    <row r="52" spans="1:16">
      <c r="A52" s="12"/>
      <c r="B52" s="44">
        <v>605</v>
      </c>
      <c r="C52" s="20" t="s">
        <v>161</v>
      </c>
      <c r="D52" s="46">
        <v>0</v>
      </c>
      <c r="E52" s="46">
        <v>114358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114358</v>
      </c>
      <c r="O52" s="47">
        <f t="shared" si="11"/>
        <v>0.53128978006559935</v>
      </c>
      <c r="P52" s="9"/>
    </row>
    <row r="53" spans="1:16">
      <c r="A53" s="12"/>
      <c r="B53" s="44">
        <v>608</v>
      </c>
      <c r="C53" s="20" t="s">
        <v>162</v>
      </c>
      <c r="D53" s="46">
        <v>0</v>
      </c>
      <c r="E53" s="46">
        <v>41019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41019</v>
      </c>
      <c r="O53" s="47">
        <f t="shared" si="11"/>
        <v>0.19056800126367041</v>
      </c>
      <c r="P53" s="9"/>
    </row>
    <row r="54" spans="1:16">
      <c r="A54" s="12"/>
      <c r="B54" s="44">
        <v>611</v>
      </c>
      <c r="C54" s="20" t="s">
        <v>66</v>
      </c>
      <c r="D54" s="46">
        <v>75839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6">SUM(D54:M54)</f>
        <v>75839</v>
      </c>
      <c r="O54" s="47">
        <f t="shared" si="11"/>
        <v>0.35233639649517295</v>
      </c>
      <c r="P54" s="9"/>
    </row>
    <row r="55" spans="1:16">
      <c r="A55" s="12"/>
      <c r="B55" s="44">
        <v>614</v>
      </c>
      <c r="C55" s="20" t="s">
        <v>163</v>
      </c>
      <c r="D55" s="46">
        <v>0</v>
      </c>
      <c r="E55" s="46">
        <v>461174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461174</v>
      </c>
      <c r="O55" s="47">
        <f t="shared" si="11"/>
        <v>2.1425438800256451</v>
      </c>
      <c r="P55" s="9"/>
    </row>
    <row r="56" spans="1:16">
      <c r="A56" s="12"/>
      <c r="B56" s="44">
        <v>622</v>
      </c>
      <c r="C56" s="20" t="s">
        <v>67</v>
      </c>
      <c r="D56" s="46">
        <v>0</v>
      </c>
      <c r="E56" s="46">
        <v>268315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268315</v>
      </c>
      <c r="O56" s="47">
        <f t="shared" si="11"/>
        <v>1.2465504585451066</v>
      </c>
      <c r="P56" s="9"/>
    </row>
    <row r="57" spans="1:16">
      <c r="A57" s="12"/>
      <c r="B57" s="44">
        <v>634</v>
      </c>
      <c r="C57" s="20" t="s">
        <v>164</v>
      </c>
      <c r="D57" s="46">
        <v>0</v>
      </c>
      <c r="E57" s="46">
        <v>261830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261830</v>
      </c>
      <c r="O57" s="47">
        <f t="shared" si="11"/>
        <v>1.2164221402488316</v>
      </c>
      <c r="P57" s="9"/>
    </row>
    <row r="58" spans="1:16">
      <c r="A58" s="12"/>
      <c r="B58" s="44">
        <v>654</v>
      </c>
      <c r="C58" s="20" t="s">
        <v>165</v>
      </c>
      <c r="D58" s="46">
        <v>0</v>
      </c>
      <c r="E58" s="46">
        <v>710419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710419</v>
      </c>
      <c r="O58" s="47">
        <f t="shared" si="11"/>
        <v>3.3004980348066861</v>
      </c>
      <c r="P58" s="9"/>
    </row>
    <row r="59" spans="1:16">
      <c r="A59" s="12"/>
      <c r="B59" s="44">
        <v>674</v>
      </c>
      <c r="C59" s="20" t="s">
        <v>166</v>
      </c>
      <c r="D59" s="46">
        <v>0</v>
      </c>
      <c r="E59" s="46">
        <v>172128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172128</v>
      </c>
      <c r="O59" s="47">
        <f t="shared" si="11"/>
        <v>0.79968036572108192</v>
      </c>
      <c r="P59" s="9"/>
    </row>
    <row r="60" spans="1:16">
      <c r="A60" s="12"/>
      <c r="B60" s="44">
        <v>685</v>
      </c>
      <c r="C60" s="20" t="s">
        <v>72</v>
      </c>
      <c r="D60" s="46">
        <v>0</v>
      </c>
      <c r="E60" s="46">
        <v>31320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31320</v>
      </c>
      <c r="O60" s="47">
        <f t="shared" si="11"/>
        <v>0.14550793046096094</v>
      </c>
      <c r="P60" s="9"/>
    </row>
    <row r="61" spans="1:16">
      <c r="A61" s="12"/>
      <c r="B61" s="44">
        <v>689</v>
      </c>
      <c r="C61" s="20" t="s">
        <v>124</v>
      </c>
      <c r="D61" s="46">
        <v>0</v>
      </c>
      <c r="E61" s="46">
        <v>147212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147212</v>
      </c>
      <c r="O61" s="47">
        <f t="shared" si="11"/>
        <v>0.68392443994313479</v>
      </c>
      <c r="P61" s="9"/>
    </row>
    <row r="62" spans="1:16">
      <c r="A62" s="12"/>
      <c r="B62" s="44">
        <v>694</v>
      </c>
      <c r="C62" s="20" t="s">
        <v>167</v>
      </c>
      <c r="D62" s="46">
        <v>0</v>
      </c>
      <c r="E62" s="46">
        <v>888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888</v>
      </c>
      <c r="O62" s="47">
        <f t="shared" si="11"/>
        <v>4.1255122046402722E-3</v>
      </c>
      <c r="P62" s="9"/>
    </row>
    <row r="63" spans="1:16">
      <c r="A63" s="12"/>
      <c r="B63" s="44">
        <v>711</v>
      </c>
      <c r="C63" s="20" t="s">
        <v>168</v>
      </c>
      <c r="D63" s="46">
        <v>1489796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7">SUM(D63:M63)</f>
        <v>1489796</v>
      </c>
      <c r="O63" s="47">
        <f t="shared" si="11"/>
        <v>6.9213643923696608</v>
      </c>
      <c r="P63" s="9"/>
    </row>
    <row r="64" spans="1:16">
      <c r="A64" s="12"/>
      <c r="B64" s="44">
        <v>713</v>
      </c>
      <c r="C64" s="20" t="s">
        <v>151</v>
      </c>
      <c r="D64" s="46">
        <v>0</v>
      </c>
      <c r="E64" s="46">
        <v>364192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364192</v>
      </c>
      <c r="O64" s="47">
        <f t="shared" si="11"/>
        <v>1.6919803387751688</v>
      </c>
      <c r="P64" s="9"/>
    </row>
    <row r="65" spans="1:119">
      <c r="A65" s="12"/>
      <c r="B65" s="44">
        <v>719</v>
      </c>
      <c r="C65" s="20" t="s">
        <v>126</v>
      </c>
      <c r="D65" s="46">
        <v>559045</v>
      </c>
      <c r="E65" s="46">
        <v>995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560040</v>
      </c>
      <c r="O65" s="47">
        <f t="shared" si="11"/>
        <v>2.6018601971697501</v>
      </c>
      <c r="P65" s="9"/>
    </row>
    <row r="66" spans="1:119">
      <c r="A66" s="12"/>
      <c r="B66" s="44">
        <v>724</v>
      </c>
      <c r="C66" s="20" t="s">
        <v>170</v>
      </c>
      <c r="D66" s="46">
        <v>0</v>
      </c>
      <c r="E66" s="46">
        <v>531440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531440</v>
      </c>
      <c r="O66" s="47">
        <f t="shared" si="11"/>
        <v>2.4689889707590384</v>
      </c>
      <c r="P66" s="9"/>
    </row>
    <row r="67" spans="1:119" ht="15.75" thickBot="1">
      <c r="A67" s="12"/>
      <c r="B67" s="44">
        <v>764</v>
      </c>
      <c r="C67" s="20" t="s">
        <v>172</v>
      </c>
      <c r="D67" s="46">
        <v>0</v>
      </c>
      <c r="E67" s="46">
        <v>305816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305816</v>
      </c>
      <c r="O67" s="47">
        <f t="shared" si="11"/>
        <v>1.4207743697908439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SUM(D5,D13,D21,D25,D29,D35,D40,D45,D47)</f>
        <v>114962045</v>
      </c>
      <c r="E68" s="15">
        <f t="shared" si="18"/>
        <v>48783494</v>
      </c>
      <c r="F68" s="15">
        <f t="shared" si="18"/>
        <v>516267</v>
      </c>
      <c r="G68" s="15">
        <f t="shared" si="18"/>
        <v>17045418</v>
      </c>
      <c r="H68" s="15">
        <f t="shared" si="18"/>
        <v>0</v>
      </c>
      <c r="I68" s="15">
        <f t="shared" si="18"/>
        <v>19503816</v>
      </c>
      <c r="J68" s="15">
        <f t="shared" si="18"/>
        <v>18149641</v>
      </c>
      <c r="K68" s="15">
        <f t="shared" si="18"/>
        <v>0</v>
      </c>
      <c r="L68" s="15">
        <f t="shared" si="18"/>
        <v>0</v>
      </c>
      <c r="M68" s="15">
        <f t="shared" si="18"/>
        <v>269121</v>
      </c>
      <c r="N68" s="15">
        <f t="shared" si="17"/>
        <v>219229802</v>
      </c>
      <c r="O68" s="37">
        <f t="shared" si="11"/>
        <v>1018.5081348782323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183</v>
      </c>
      <c r="M70" s="48"/>
      <c r="N70" s="48"/>
      <c r="O70" s="41">
        <v>215246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95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30659757</v>
      </c>
      <c r="E5" s="26">
        <f t="shared" si="0"/>
        <v>895051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16469331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48024139</v>
      </c>
      <c r="O5" s="32">
        <f t="shared" ref="O5:O36" si="1">(N5/O$71)</f>
        <v>226.4926332569305</v>
      </c>
      <c r="P5" s="6"/>
    </row>
    <row r="6" spans="1:133">
      <c r="A6" s="12"/>
      <c r="B6" s="44">
        <v>511</v>
      </c>
      <c r="C6" s="20" t="s">
        <v>20</v>
      </c>
      <c r="D6" s="46">
        <v>621515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621515</v>
      </c>
      <c r="O6" s="47">
        <f t="shared" si="1"/>
        <v>2.9312044294782913</v>
      </c>
      <c r="P6" s="9"/>
    </row>
    <row r="7" spans="1:133">
      <c r="A7" s="12"/>
      <c r="B7" s="44">
        <v>512</v>
      </c>
      <c r="C7" s="20" t="s">
        <v>21</v>
      </c>
      <c r="D7" s="46">
        <v>431154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431154</v>
      </c>
      <c r="O7" s="47">
        <f t="shared" si="1"/>
        <v>2.0334191686239</v>
      </c>
      <c r="P7" s="9"/>
    </row>
    <row r="8" spans="1:133">
      <c r="A8" s="12"/>
      <c r="B8" s="44">
        <v>513</v>
      </c>
      <c r="C8" s="20" t="s">
        <v>22</v>
      </c>
      <c r="D8" s="46">
        <v>17327986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16469331</v>
      </c>
      <c r="K8" s="46">
        <v>0</v>
      </c>
      <c r="L8" s="46">
        <v>0</v>
      </c>
      <c r="M8" s="46">
        <v>0</v>
      </c>
      <c r="N8" s="46">
        <f t="shared" si="2"/>
        <v>33797317</v>
      </c>
      <c r="O8" s="47">
        <f t="shared" si="1"/>
        <v>159.39574313553487</v>
      </c>
      <c r="P8" s="9"/>
    </row>
    <row r="9" spans="1:133">
      <c r="A9" s="12"/>
      <c r="B9" s="44">
        <v>514</v>
      </c>
      <c r="C9" s="20" t="s">
        <v>23</v>
      </c>
      <c r="D9" s="46">
        <v>600280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600280</v>
      </c>
      <c r="O9" s="47">
        <f t="shared" si="1"/>
        <v>2.8310553967759886</v>
      </c>
      <c r="P9" s="9"/>
    </row>
    <row r="10" spans="1:133">
      <c r="A10" s="12"/>
      <c r="B10" s="44">
        <v>515</v>
      </c>
      <c r="C10" s="20" t="s">
        <v>24</v>
      </c>
      <c r="D10" s="46">
        <v>2661574</v>
      </c>
      <c r="E10" s="46">
        <v>837567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3499141</v>
      </c>
      <c r="O10" s="47">
        <f t="shared" si="1"/>
        <v>16.502735410358717</v>
      </c>
      <c r="P10" s="9"/>
    </row>
    <row r="11" spans="1:133">
      <c r="A11" s="12"/>
      <c r="B11" s="44">
        <v>516</v>
      </c>
      <c r="C11" s="20" t="s">
        <v>25</v>
      </c>
      <c r="D11" s="46">
        <v>357053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357053</v>
      </c>
      <c r="O11" s="47">
        <f t="shared" si="1"/>
        <v>1.6839421979493854</v>
      </c>
      <c r="P11" s="9"/>
    </row>
    <row r="12" spans="1:133">
      <c r="A12" s="12"/>
      <c r="B12" s="44">
        <v>519</v>
      </c>
      <c r="C12" s="20" t="s">
        <v>138</v>
      </c>
      <c r="D12" s="46">
        <v>8660195</v>
      </c>
      <c r="E12" s="46">
        <v>57484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8717679</v>
      </c>
      <c r="O12" s="47">
        <f t="shared" si="1"/>
        <v>41.114533518209342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SUM(D14:D19)</f>
        <v>66426687</v>
      </c>
      <c r="E13" s="31">
        <f t="shared" si="3"/>
        <v>10739984</v>
      </c>
      <c r="F13" s="31">
        <f t="shared" si="3"/>
        <v>0</v>
      </c>
      <c r="G13" s="31">
        <f t="shared" si="3"/>
        <v>1051844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78218515</v>
      </c>
      <c r="O13" s="43">
        <f t="shared" si="1"/>
        <v>368.89609685239162</v>
      </c>
      <c r="P13" s="10"/>
    </row>
    <row r="14" spans="1:133">
      <c r="A14" s="12"/>
      <c r="B14" s="44">
        <v>521</v>
      </c>
      <c r="C14" s="20" t="s">
        <v>29</v>
      </c>
      <c r="D14" s="46">
        <v>36589933</v>
      </c>
      <c r="E14" s="46">
        <v>2807746</v>
      </c>
      <c r="F14" s="46">
        <v>0</v>
      </c>
      <c r="G14" s="46">
        <v>1051844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40449523</v>
      </c>
      <c r="O14" s="47">
        <f t="shared" si="1"/>
        <v>190.769041757454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4977638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4977638</v>
      </c>
      <c r="O15" s="47">
        <f t="shared" si="1"/>
        <v>23.475659564032185</v>
      </c>
      <c r="P15" s="9"/>
    </row>
    <row r="16" spans="1:133">
      <c r="A16" s="12"/>
      <c r="B16" s="44">
        <v>523</v>
      </c>
      <c r="C16" s="20" t="s">
        <v>139</v>
      </c>
      <c r="D16" s="46">
        <v>12888029</v>
      </c>
      <c r="E16" s="46">
        <v>282342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13170371</v>
      </c>
      <c r="O16" s="47">
        <f t="shared" si="1"/>
        <v>62.114429761264702</v>
      </c>
      <c r="P16" s="9"/>
    </row>
    <row r="17" spans="1:16">
      <c r="A17" s="12"/>
      <c r="B17" s="44">
        <v>526</v>
      </c>
      <c r="C17" s="20" t="s">
        <v>32</v>
      </c>
      <c r="D17" s="46">
        <v>14433675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14433675</v>
      </c>
      <c r="O17" s="47">
        <f t="shared" si="1"/>
        <v>68.072455360932679</v>
      </c>
      <c r="P17" s="9"/>
    </row>
    <row r="18" spans="1:16">
      <c r="A18" s="12"/>
      <c r="B18" s="44">
        <v>527</v>
      </c>
      <c r="C18" s="20" t="s">
        <v>33</v>
      </c>
      <c r="D18" s="46">
        <v>732050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732050</v>
      </c>
      <c r="O18" s="47">
        <f t="shared" si="1"/>
        <v>3.4525123329277378</v>
      </c>
      <c r="P18" s="9"/>
    </row>
    <row r="19" spans="1:16">
      <c r="A19" s="12"/>
      <c r="B19" s="44">
        <v>529</v>
      </c>
      <c r="C19" s="20" t="s">
        <v>34</v>
      </c>
      <c r="D19" s="46">
        <v>1783000</v>
      </c>
      <c r="E19" s="46">
        <v>2672258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4455258</v>
      </c>
      <c r="O19" s="47">
        <f t="shared" si="1"/>
        <v>21.011998075780298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486431</v>
      </c>
      <c r="E20" s="31">
        <f t="shared" si="5"/>
        <v>893652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19811438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21191521</v>
      </c>
      <c r="O20" s="43">
        <f t="shared" si="1"/>
        <v>99.943975966118643</v>
      </c>
      <c r="P20" s="10"/>
    </row>
    <row r="21" spans="1:16">
      <c r="A21" s="12"/>
      <c r="B21" s="44">
        <v>534</v>
      </c>
      <c r="C21" s="20" t="s">
        <v>140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19811438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19811438</v>
      </c>
      <c r="O21" s="47">
        <f t="shared" si="1"/>
        <v>93.435194355622215</v>
      </c>
      <c r="P21" s="9"/>
    </row>
    <row r="22" spans="1:16">
      <c r="A22" s="12"/>
      <c r="B22" s="44">
        <v>537</v>
      </c>
      <c r="C22" s="20" t="s">
        <v>154</v>
      </c>
      <c r="D22" s="46">
        <v>486431</v>
      </c>
      <c r="E22" s="46">
        <v>851922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1338353</v>
      </c>
      <c r="O22" s="47">
        <f t="shared" si="1"/>
        <v>6.3119735514115662</v>
      </c>
      <c r="P22" s="9"/>
    </row>
    <row r="23" spans="1:16">
      <c r="A23" s="12"/>
      <c r="B23" s="44">
        <v>539</v>
      </c>
      <c r="C23" s="20" t="s">
        <v>93</v>
      </c>
      <c r="D23" s="46">
        <v>0</v>
      </c>
      <c r="E23" s="46">
        <v>41730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41730</v>
      </c>
      <c r="O23" s="47">
        <f t="shared" si="1"/>
        <v>0.19680805908486373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SUM(D25:D28)</f>
        <v>2421696</v>
      </c>
      <c r="E24" s="31">
        <f t="shared" si="6"/>
        <v>9175500</v>
      </c>
      <c r="F24" s="31">
        <f t="shared" si="6"/>
        <v>9474542</v>
      </c>
      <c r="G24" s="31">
        <f t="shared" si="6"/>
        <v>24414910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6" si="7">SUM(D24:M24)</f>
        <v>45486648</v>
      </c>
      <c r="O24" s="43">
        <f t="shared" si="1"/>
        <v>214.52525538357057</v>
      </c>
      <c r="P24" s="10"/>
    </row>
    <row r="25" spans="1:16">
      <c r="A25" s="12"/>
      <c r="B25" s="44">
        <v>541</v>
      </c>
      <c r="C25" s="20" t="s">
        <v>141</v>
      </c>
      <c r="D25" s="46">
        <v>0</v>
      </c>
      <c r="E25" s="46">
        <v>9013299</v>
      </c>
      <c r="F25" s="46">
        <v>9474542</v>
      </c>
      <c r="G25" s="46">
        <v>24414910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42902751</v>
      </c>
      <c r="O25" s="47">
        <f t="shared" si="1"/>
        <v>202.33901638416481</v>
      </c>
      <c r="P25" s="9"/>
    </row>
    <row r="26" spans="1:16">
      <c r="A26" s="12"/>
      <c r="B26" s="44">
        <v>544</v>
      </c>
      <c r="C26" s="20" t="s">
        <v>142</v>
      </c>
      <c r="D26" s="46">
        <v>74516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74516</v>
      </c>
      <c r="O26" s="47">
        <f t="shared" si="1"/>
        <v>0.35143420394842334</v>
      </c>
      <c r="P26" s="9"/>
    </row>
    <row r="27" spans="1:16">
      <c r="A27" s="12"/>
      <c r="B27" s="44">
        <v>545</v>
      </c>
      <c r="C27" s="20" t="s">
        <v>41</v>
      </c>
      <c r="D27" s="46">
        <v>2338112</v>
      </c>
      <c r="E27" s="46">
        <v>3757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2341869</v>
      </c>
      <c r="O27" s="47">
        <f t="shared" si="1"/>
        <v>11.044780554062084</v>
      </c>
      <c r="P27" s="9"/>
    </row>
    <row r="28" spans="1:16">
      <c r="A28" s="12"/>
      <c r="B28" s="44">
        <v>549</v>
      </c>
      <c r="C28" s="20" t="s">
        <v>143</v>
      </c>
      <c r="D28" s="46">
        <v>9068</v>
      </c>
      <c r="E28" s="46">
        <v>158444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167512</v>
      </c>
      <c r="O28" s="47">
        <f t="shared" si="1"/>
        <v>0.79002424139524796</v>
      </c>
      <c r="P28" s="9"/>
    </row>
    <row r="29" spans="1:16" ht="15.75">
      <c r="A29" s="28" t="s">
        <v>42</v>
      </c>
      <c r="B29" s="29"/>
      <c r="C29" s="30"/>
      <c r="D29" s="31">
        <f>SUM(D30:D34)</f>
        <v>194902</v>
      </c>
      <c r="E29" s="31">
        <f t="shared" ref="E29:M29" si="8">SUM(E30:E34)</f>
        <v>1342827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320602</v>
      </c>
      <c r="N29" s="31">
        <f t="shared" si="7"/>
        <v>1858331</v>
      </c>
      <c r="O29" s="43">
        <f t="shared" si="1"/>
        <v>8.7643066677985608</v>
      </c>
      <c r="P29" s="10"/>
    </row>
    <row r="30" spans="1:16">
      <c r="A30" s="13"/>
      <c r="B30" s="45">
        <v>551</v>
      </c>
      <c r="C30" s="21" t="s">
        <v>155</v>
      </c>
      <c r="D30" s="46">
        <v>134465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134465</v>
      </c>
      <c r="O30" s="47">
        <f t="shared" si="1"/>
        <v>0.63416716187026612</v>
      </c>
      <c r="P30" s="9"/>
    </row>
    <row r="31" spans="1:16">
      <c r="A31" s="13"/>
      <c r="B31" s="45">
        <v>552</v>
      </c>
      <c r="C31" s="21" t="s">
        <v>106</v>
      </c>
      <c r="D31" s="46">
        <v>0</v>
      </c>
      <c r="E31" s="46">
        <v>16159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16159</v>
      </c>
      <c r="O31" s="47">
        <f t="shared" si="1"/>
        <v>7.6209475838780572E-2</v>
      </c>
      <c r="P31" s="9"/>
    </row>
    <row r="32" spans="1:16">
      <c r="A32" s="13"/>
      <c r="B32" s="45">
        <v>553</v>
      </c>
      <c r="C32" s="21" t="s">
        <v>144</v>
      </c>
      <c r="D32" s="46">
        <v>60437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60437</v>
      </c>
      <c r="O32" s="47">
        <f t="shared" si="1"/>
        <v>0.28503447560296935</v>
      </c>
      <c r="P32" s="9"/>
    </row>
    <row r="33" spans="1:16">
      <c r="A33" s="13"/>
      <c r="B33" s="45">
        <v>554</v>
      </c>
      <c r="C33" s="21" t="s">
        <v>45</v>
      </c>
      <c r="D33" s="46">
        <v>0</v>
      </c>
      <c r="E33" s="46">
        <v>813956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320602</v>
      </c>
      <c r="N33" s="46">
        <f t="shared" si="7"/>
        <v>1134558</v>
      </c>
      <c r="O33" s="47">
        <f t="shared" si="1"/>
        <v>5.3508305271796033</v>
      </c>
      <c r="P33" s="9"/>
    </row>
    <row r="34" spans="1:16">
      <c r="A34" s="13"/>
      <c r="B34" s="45">
        <v>559</v>
      </c>
      <c r="C34" s="21" t="s">
        <v>46</v>
      </c>
      <c r="D34" s="46">
        <v>0</v>
      </c>
      <c r="E34" s="46">
        <v>512712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512712</v>
      </c>
      <c r="O34" s="47">
        <f t="shared" si="1"/>
        <v>2.4180650273069415</v>
      </c>
      <c r="P34" s="9"/>
    </row>
    <row r="35" spans="1:16" ht="15.75">
      <c r="A35" s="28" t="s">
        <v>47</v>
      </c>
      <c r="B35" s="29"/>
      <c r="C35" s="30"/>
      <c r="D35" s="31">
        <f t="shared" ref="D35:M35" si="9">SUM(D36:D39)</f>
        <v>5655083</v>
      </c>
      <c r="E35" s="31">
        <f t="shared" si="9"/>
        <v>504747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6159830</v>
      </c>
      <c r="O35" s="43">
        <f t="shared" si="1"/>
        <v>29.051142741258477</v>
      </c>
      <c r="P35" s="10"/>
    </row>
    <row r="36" spans="1:16">
      <c r="A36" s="12"/>
      <c r="B36" s="44">
        <v>561</v>
      </c>
      <c r="C36" s="20" t="s">
        <v>156</v>
      </c>
      <c r="D36" s="46">
        <v>73288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73288</v>
      </c>
      <c r="O36" s="47">
        <f t="shared" si="1"/>
        <v>0.3456426799475556</v>
      </c>
      <c r="P36" s="9"/>
    </row>
    <row r="37" spans="1:16">
      <c r="A37" s="12"/>
      <c r="B37" s="44">
        <v>562</v>
      </c>
      <c r="C37" s="20" t="s">
        <v>145</v>
      </c>
      <c r="D37" s="46">
        <v>1293874</v>
      </c>
      <c r="E37" s="46">
        <v>350000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1643874</v>
      </c>
      <c r="O37" s="47">
        <f t="shared" ref="O37:O68" si="11">(N37/O$71)</f>
        <v>7.7528792552137862</v>
      </c>
      <c r="P37" s="9"/>
    </row>
    <row r="38" spans="1:16">
      <c r="A38" s="12"/>
      <c r="B38" s="44">
        <v>564</v>
      </c>
      <c r="C38" s="20" t="s">
        <v>157</v>
      </c>
      <c r="D38" s="46">
        <v>4287921</v>
      </c>
      <c r="E38" s="46">
        <v>147044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4434965</v>
      </c>
      <c r="O38" s="47">
        <f t="shared" si="11"/>
        <v>20.916291726798534</v>
      </c>
      <c r="P38" s="9"/>
    </row>
    <row r="39" spans="1:16">
      <c r="A39" s="12"/>
      <c r="B39" s="44">
        <v>569</v>
      </c>
      <c r="C39" s="20" t="s">
        <v>51</v>
      </c>
      <c r="D39" s="46">
        <v>0</v>
      </c>
      <c r="E39" s="46">
        <v>7703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7703</v>
      </c>
      <c r="O39" s="47">
        <f t="shared" si="11"/>
        <v>3.6329079298603052E-2</v>
      </c>
      <c r="P39" s="9"/>
    </row>
    <row r="40" spans="1:16" ht="15.75">
      <c r="A40" s="28" t="s">
        <v>52</v>
      </c>
      <c r="B40" s="29"/>
      <c r="C40" s="30"/>
      <c r="D40" s="31">
        <f t="shared" ref="D40:M40" si="12">SUM(D41:D44)</f>
        <v>5812489</v>
      </c>
      <c r="E40" s="31">
        <f t="shared" si="12"/>
        <v>106130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5918619</v>
      </c>
      <c r="O40" s="43">
        <f t="shared" si="11"/>
        <v>27.91353745154079</v>
      </c>
      <c r="P40" s="9"/>
    </row>
    <row r="41" spans="1:16">
      <c r="A41" s="12"/>
      <c r="B41" s="44">
        <v>571</v>
      </c>
      <c r="C41" s="20" t="s">
        <v>53</v>
      </c>
      <c r="D41" s="46">
        <v>3466137</v>
      </c>
      <c r="E41" s="46">
        <v>104130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3570267</v>
      </c>
      <c r="O41" s="47">
        <f t="shared" si="11"/>
        <v>16.838181612382918</v>
      </c>
      <c r="P41" s="9"/>
    </row>
    <row r="42" spans="1:16">
      <c r="A42" s="12"/>
      <c r="B42" s="44">
        <v>572</v>
      </c>
      <c r="C42" s="20" t="s">
        <v>146</v>
      </c>
      <c r="D42" s="46">
        <v>2343852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2343852</v>
      </c>
      <c r="O42" s="47">
        <f t="shared" si="11"/>
        <v>11.054132827754039</v>
      </c>
      <c r="P42" s="9"/>
    </row>
    <row r="43" spans="1:16">
      <c r="A43" s="12"/>
      <c r="B43" s="44">
        <v>573</v>
      </c>
      <c r="C43" s="20" t="s">
        <v>55</v>
      </c>
      <c r="D43" s="46">
        <v>0</v>
      </c>
      <c r="E43" s="46">
        <v>2000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2000</v>
      </c>
      <c r="O43" s="47">
        <f t="shared" si="11"/>
        <v>9.432449512813983E-3</v>
      </c>
      <c r="P43" s="9"/>
    </row>
    <row r="44" spans="1:16">
      <c r="A44" s="12"/>
      <c r="B44" s="44">
        <v>575</v>
      </c>
      <c r="C44" s="20" t="s">
        <v>158</v>
      </c>
      <c r="D44" s="46">
        <v>2500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2500</v>
      </c>
      <c r="O44" s="47">
        <f t="shared" si="11"/>
        <v>1.1790561891017478E-2</v>
      </c>
      <c r="P44" s="9"/>
    </row>
    <row r="45" spans="1:16" ht="15.75">
      <c r="A45" s="28" t="s">
        <v>147</v>
      </c>
      <c r="B45" s="29"/>
      <c r="C45" s="30"/>
      <c r="D45" s="31">
        <f t="shared" ref="D45:M45" si="13">SUM(D46:D47)</f>
        <v>1428011</v>
      </c>
      <c r="E45" s="31">
        <f t="shared" si="13"/>
        <v>19271431</v>
      </c>
      <c r="F45" s="31">
        <f t="shared" si="13"/>
        <v>0</v>
      </c>
      <c r="G45" s="31">
        <f t="shared" si="13"/>
        <v>3159782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23859224</v>
      </c>
      <c r="O45" s="43">
        <f t="shared" si="11"/>
        <v>112.52546289745985</v>
      </c>
      <c r="P45" s="9"/>
    </row>
    <row r="46" spans="1:16">
      <c r="A46" s="12"/>
      <c r="B46" s="44">
        <v>581</v>
      </c>
      <c r="C46" s="20" t="s">
        <v>148</v>
      </c>
      <c r="D46" s="46">
        <v>1428011</v>
      </c>
      <c r="E46" s="46">
        <v>18955340</v>
      </c>
      <c r="F46" s="46">
        <v>0</v>
      </c>
      <c r="G46" s="46">
        <v>3159782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23543133</v>
      </c>
      <c r="O46" s="47">
        <f t="shared" si="11"/>
        <v>111.0347066979824</v>
      </c>
      <c r="P46" s="9"/>
    </row>
    <row r="47" spans="1:16">
      <c r="A47" s="12"/>
      <c r="B47" s="44">
        <v>587</v>
      </c>
      <c r="C47" s="20" t="s">
        <v>175</v>
      </c>
      <c r="D47" s="46">
        <v>0</v>
      </c>
      <c r="E47" s="46">
        <v>316091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14">SUM(D47:M47)</f>
        <v>316091</v>
      </c>
      <c r="O47" s="47">
        <f t="shared" si="11"/>
        <v>1.4907561994774423</v>
      </c>
      <c r="P47" s="9"/>
    </row>
    <row r="48" spans="1:16" ht="15.75">
      <c r="A48" s="28" t="s">
        <v>59</v>
      </c>
      <c r="B48" s="29"/>
      <c r="C48" s="30"/>
      <c r="D48" s="31">
        <f t="shared" ref="D48:M48" si="15">SUM(D49:D68)</f>
        <v>1545296</v>
      </c>
      <c r="E48" s="31">
        <f t="shared" si="15"/>
        <v>4582478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6127774</v>
      </c>
      <c r="O48" s="43">
        <f t="shared" si="11"/>
        <v>28.899959440467097</v>
      </c>
      <c r="P48" s="9"/>
    </row>
    <row r="49" spans="1:16">
      <c r="A49" s="12"/>
      <c r="B49" s="44">
        <v>601</v>
      </c>
      <c r="C49" s="20" t="s">
        <v>159</v>
      </c>
      <c r="D49" s="46">
        <v>0</v>
      </c>
      <c r="E49" s="46">
        <v>122711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122711</v>
      </c>
      <c r="O49" s="47">
        <f t="shared" si="11"/>
        <v>0.57873265608345836</v>
      </c>
      <c r="P49" s="9"/>
    </row>
    <row r="50" spans="1:16">
      <c r="A50" s="12"/>
      <c r="B50" s="44">
        <v>603</v>
      </c>
      <c r="C50" s="20" t="s">
        <v>160</v>
      </c>
      <c r="D50" s="46">
        <v>0</v>
      </c>
      <c r="E50" s="46">
        <v>17302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17302</v>
      </c>
      <c r="O50" s="47">
        <f t="shared" si="11"/>
        <v>8.1600120735353762E-2</v>
      </c>
      <c r="P50" s="9"/>
    </row>
    <row r="51" spans="1:16">
      <c r="A51" s="12"/>
      <c r="B51" s="44">
        <v>604</v>
      </c>
      <c r="C51" s="20" t="s">
        <v>150</v>
      </c>
      <c r="D51" s="46">
        <v>1808</v>
      </c>
      <c r="E51" s="46">
        <v>826186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827994</v>
      </c>
      <c r="O51" s="47">
        <f t="shared" si="11"/>
        <v>3.9050058009564506</v>
      </c>
      <c r="P51" s="9"/>
    </row>
    <row r="52" spans="1:16">
      <c r="A52" s="12"/>
      <c r="B52" s="44">
        <v>605</v>
      </c>
      <c r="C52" s="20" t="s">
        <v>161</v>
      </c>
      <c r="D52" s="46">
        <v>0</v>
      </c>
      <c r="E52" s="46">
        <v>308242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308242</v>
      </c>
      <c r="O52" s="47">
        <f t="shared" si="11"/>
        <v>1.4537385513644039</v>
      </c>
      <c r="P52" s="9"/>
    </row>
    <row r="53" spans="1:16">
      <c r="A53" s="12"/>
      <c r="B53" s="44">
        <v>608</v>
      </c>
      <c r="C53" s="20" t="s">
        <v>162</v>
      </c>
      <c r="D53" s="46">
        <v>0</v>
      </c>
      <c r="E53" s="46">
        <v>58571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58571</v>
      </c>
      <c r="O53" s="47">
        <f t="shared" si="11"/>
        <v>0.27623400020751387</v>
      </c>
      <c r="P53" s="9"/>
    </row>
    <row r="54" spans="1:16">
      <c r="A54" s="12"/>
      <c r="B54" s="44">
        <v>614</v>
      </c>
      <c r="C54" s="20" t="s">
        <v>163</v>
      </c>
      <c r="D54" s="46">
        <v>0</v>
      </c>
      <c r="E54" s="46">
        <v>416461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6">SUM(D54:M54)</f>
        <v>416461</v>
      </c>
      <c r="O54" s="47">
        <f t="shared" si="11"/>
        <v>1.964123678278012</v>
      </c>
      <c r="P54" s="9"/>
    </row>
    <row r="55" spans="1:16">
      <c r="A55" s="12"/>
      <c r="B55" s="44">
        <v>622</v>
      </c>
      <c r="C55" s="20" t="s">
        <v>67</v>
      </c>
      <c r="D55" s="46">
        <v>0</v>
      </c>
      <c r="E55" s="46">
        <v>198860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198860</v>
      </c>
      <c r="O55" s="47">
        <f t="shared" si="11"/>
        <v>0.93786845505909433</v>
      </c>
      <c r="P55" s="9"/>
    </row>
    <row r="56" spans="1:16">
      <c r="A56" s="12"/>
      <c r="B56" s="44">
        <v>634</v>
      </c>
      <c r="C56" s="20" t="s">
        <v>164</v>
      </c>
      <c r="D56" s="46">
        <v>0</v>
      </c>
      <c r="E56" s="46">
        <v>222880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222880</v>
      </c>
      <c r="O56" s="47">
        <f t="shared" si="11"/>
        <v>1.0511521737079903</v>
      </c>
      <c r="P56" s="9"/>
    </row>
    <row r="57" spans="1:16">
      <c r="A57" s="12"/>
      <c r="B57" s="44">
        <v>654</v>
      </c>
      <c r="C57" s="20" t="s">
        <v>165</v>
      </c>
      <c r="D57" s="46">
        <v>0</v>
      </c>
      <c r="E57" s="46">
        <v>747846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747846</v>
      </c>
      <c r="O57" s="47">
        <f t="shared" si="11"/>
        <v>3.5270098191799431</v>
      </c>
      <c r="P57" s="9"/>
    </row>
    <row r="58" spans="1:16">
      <c r="A58" s="12"/>
      <c r="B58" s="44">
        <v>674</v>
      </c>
      <c r="C58" s="20" t="s">
        <v>166</v>
      </c>
      <c r="D58" s="46">
        <v>0</v>
      </c>
      <c r="E58" s="46">
        <v>111613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111613</v>
      </c>
      <c r="O58" s="47">
        <f t="shared" si="11"/>
        <v>0.52639199373685353</v>
      </c>
      <c r="P58" s="9"/>
    </row>
    <row r="59" spans="1:16">
      <c r="A59" s="12"/>
      <c r="B59" s="44">
        <v>685</v>
      </c>
      <c r="C59" s="20" t="s">
        <v>72</v>
      </c>
      <c r="D59" s="46">
        <v>0</v>
      </c>
      <c r="E59" s="46">
        <v>38069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38069</v>
      </c>
      <c r="O59" s="47">
        <f t="shared" si="11"/>
        <v>0.17954196025165775</v>
      </c>
      <c r="P59" s="9"/>
    </row>
    <row r="60" spans="1:16">
      <c r="A60" s="12"/>
      <c r="B60" s="44">
        <v>689</v>
      </c>
      <c r="C60" s="20" t="s">
        <v>124</v>
      </c>
      <c r="D60" s="46">
        <v>171101</v>
      </c>
      <c r="E60" s="46">
        <v>69400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240501</v>
      </c>
      <c r="O60" s="47">
        <f t="shared" si="11"/>
        <v>1.1342567701406379</v>
      </c>
      <c r="P60" s="9"/>
    </row>
    <row r="61" spans="1:16">
      <c r="A61" s="12"/>
      <c r="B61" s="44">
        <v>694</v>
      </c>
      <c r="C61" s="20" t="s">
        <v>167</v>
      </c>
      <c r="D61" s="46">
        <v>0</v>
      </c>
      <c r="E61" s="46">
        <v>40827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40827</v>
      </c>
      <c r="O61" s="47">
        <f t="shared" si="11"/>
        <v>0.19254930812982823</v>
      </c>
      <c r="P61" s="9"/>
    </row>
    <row r="62" spans="1:16">
      <c r="A62" s="12"/>
      <c r="B62" s="44">
        <v>711</v>
      </c>
      <c r="C62" s="20" t="s">
        <v>168</v>
      </c>
      <c r="D62" s="46">
        <v>1371024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7">SUM(D62:M62)</f>
        <v>1371024</v>
      </c>
      <c r="O62" s="47">
        <f t="shared" si="11"/>
        <v>6.4660573304281392</v>
      </c>
      <c r="P62" s="9"/>
    </row>
    <row r="63" spans="1:16">
      <c r="A63" s="12"/>
      <c r="B63" s="44">
        <v>713</v>
      </c>
      <c r="C63" s="20" t="s">
        <v>151</v>
      </c>
      <c r="D63" s="46">
        <v>0</v>
      </c>
      <c r="E63" s="46">
        <v>433506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433506</v>
      </c>
      <c r="O63" s="47">
        <f t="shared" si="11"/>
        <v>2.0445117292509694</v>
      </c>
      <c r="P63" s="9"/>
    </row>
    <row r="64" spans="1:16">
      <c r="A64" s="12"/>
      <c r="B64" s="44">
        <v>719</v>
      </c>
      <c r="C64" s="20" t="s">
        <v>126</v>
      </c>
      <c r="D64" s="46">
        <v>0</v>
      </c>
      <c r="E64" s="46">
        <v>1418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1418</v>
      </c>
      <c r="O64" s="47">
        <f t="shared" si="11"/>
        <v>6.6876067045851138E-3</v>
      </c>
      <c r="P64" s="9"/>
    </row>
    <row r="65" spans="1:119">
      <c r="A65" s="12"/>
      <c r="B65" s="44">
        <v>722</v>
      </c>
      <c r="C65" s="20" t="s">
        <v>169</v>
      </c>
      <c r="D65" s="46">
        <v>1363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1363</v>
      </c>
      <c r="O65" s="47">
        <f t="shared" si="11"/>
        <v>6.4282143429827288E-3</v>
      </c>
      <c r="P65" s="9"/>
    </row>
    <row r="66" spans="1:119">
      <c r="A66" s="12"/>
      <c r="B66" s="44">
        <v>724</v>
      </c>
      <c r="C66" s="20" t="s">
        <v>170</v>
      </c>
      <c r="D66" s="46">
        <v>0</v>
      </c>
      <c r="E66" s="46">
        <v>447442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447442</v>
      </c>
      <c r="O66" s="47">
        <f t="shared" si="11"/>
        <v>2.1102370374562569</v>
      </c>
      <c r="P66" s="9"/>
    </row>
    <row r="67" spans="1:119">
      <c r="A67" s="12"/>
      <c r="B67" s="44">
        <v>744</v>
      </c>
      <c r="C67" s="20" t="s">
        <v>171</v>
      </c>
      <c r="D67" s="46">
        <v>0</v>
      </c>
      <c r="E67" s="46">
        <v>205842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205842</v>
      </c>
      <c r="O67" s="47">
        <f t="shared" si="11"/>
        <v>0.97079713630832787</v>
      </c>
      <c r="P67" s="9"/>
    </row>
    <row r="68" spans="1:119" ht="15.75" thickBot="1">
      <c r="A68" s="12"/>
      <c r="B68" s="44">
        <v>764</v>
      </c>
      <c r="C68" s="20" t="s">
        <v>172</v>
      </c>
      <c r="D68" s="46">
        <v>0</v>
      </c>
      <c r="E68" s="46">
        <v>315302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315302</v>
      </c>
      <c r="O68" s="47">
        <f t="shared" si="11"/>
        <v>1.4870350981446372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SUM(D5,D13,D20,D24,D29,D35,D40,D45,D48)</f>
        <v>114630352</v>
      </c>
      <c r="E69" s="15">
        <f t="shared" si="18"/>
        <v>47511800</v>
      </c>
      <c r="F69" s="15">
        <f t="shared" si="18"/>
        <v>9474542</v>
      </c>
      <c r="G69" s="15">
        <f t="shared" si="18"/>
        <v>28626536</v>
      </c>
      <c r="H69" s="15">
        <f t="shared" si="18"/>
        <v>0</v>
      </c>
      <c r="I69" s="15">
        <f t="shared" si="18"/>
        <v>19811438</v>
      </c>
      <c r="J69" s="15">
        <f t="shared" si="18"/>
        <v>16469331</v>
      </c>
      <c r="K69" s="15">
        <f t="shared" si="18"/>
        <v>0</v>
      </c>
      <c r="L69" s="15">
        <f t="shared" si="18"/>
        <v>0</v>
      </c>
      <c r="M69" s="15">
        <f t="shared" si="18"/>
        <v>320602</v>
      </c>
      <c r="N69" s="15">
        <f>SUM(D69:M69)</f>
        <v>236844601</v>
      </c>
      <c r="O69" s="37">
        <f>(N69/O$71)</f>
        <v>1117.0123706575362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181</v>
      </c>
      <c r="M71" s="48"/>
      <c r="N71" s="48"/>
      <c r="O71" s="41">
        <v>212034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95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30998448</v>
      </c>
      <c r="E5" s="26">
        <f t="shared" si="0"/>
        <v>1078689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15063989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47141126</v>
      </c>
      <c r="O5" s="32">
        <f t="shared" ref="O5:O36" si="1">(N5/O$71)</f>
        <v>226.0434046674882</v>
      </c>
      <c r="P5" s="6"/>
    </row>
    <row r="6" spans="1:133">
      <c r="A6" s="12"/>
      <c r="B6" s="44">
        <v>511</v>
      </c>
      <c r="C6" s="20" t="s">
        <v>20</v>
      </c>
      <c r="D6" s="46">
        <v>546594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546594</v>
      </c>
      <c r="O6" s="47">
        <f t="shared" si="1"/>
        <v>2.6209380049772477</v>
      </c>
      <c r="P6" s="9"/>
    </row>
    <row r="7" spans="1:133">
      <c r="A7" s="12"/>
      <c r="B7" s="44">
        <v>512</v>
      </c>
      <c r="C7" s="20" t="s">
        <v>21</v>
      </c>
      <c r="D7" s="46">
        <v>403739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403739</v>
      </c>
      <c r="O7" s="47">
        <f t="shared" si="1"/>
        <v>1.9359431116907777</v>
      </c>
      <c r="P7" s="9"/>
    </row>
    <row r="8" spans="1:133">
      <c r="A8" s="12"/>
      <c r="B8" s="44">
        <v>513</v>
      </c>
      <c r="C8" s="20" t="s">
        <v>22</v>
      </c>
      <c r="D8" s="46">
        <v>21665616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15063989</v>
      </c>
      <c r="K8" s="46">
        <v>0</v>
      </c>
      <c r="L8" s="46">
        <v>0</v>
      </c>
      <c r="M8" s="46">
        <v>0</v>
      </c>
      <c r="N8" s="46">
        <f t="shared" si="2"/>
        <v>36729605</v>
      </c>
      <c r="O8" s="47">
        <f t="shared" si="1"/>
        <v>176.11978479877629</v>
      </c>
      <c r="P8" s="9"/>
    </row>
    <row r="9" spans="1:133">
      <c r="A9" s="12"/>
      <c r="B9" s="44">
        <v>514</v>
      </c>
      <c r="C9" s="20" t="s">
        <v>23</v>
      </c>
      <c r="D9" s="46">
        <v>698772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698772</v>
      </c>
      <c r="O9" s="47">
        <f t="shared" si="1"/>
        <v>3.3506370205563201</v>
      </c>
      <c r="P9" s="9"/>
    </row>
    <row r="10" spans="1:133">
      <c r="A10" s="12"/>
      <c r="B10" s="44">
        <v>515</v>
      </c>
      <c r="C10" s="20" t="s">
        <v>24</v>
      </c>
      <c r="D10" s="46">
        <v>2468202</v>
      </c>
      <c r="E10" s="46">
        <v>1014767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3482969</v>
      </c>
      <c r="O10" s="47">
        <f t="shared" si="1"/>
        <v>16.700962363761036</v>
      </c>
      <c r="P10" s="9"/>
    </row>
    <row r="11" spans="1:133">
      <c r="A11" s="12"/>
      <c r="B11" s="44">
        <v>516</v>
      </c>
      <c r="C11" s="20" t="s">
        <v>25</v>
      </c>
      <c r="D11" s="46">
        <v>174355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174355</v>
      </c>
      <c r="O11" s="47">
        <f t="shared" si="1"/>
        <v>0.83603853291073082</v>
      </c>
      <c r="P11" s="9"/>
    </row>
    <row r="12" spans="1:133">
      <c r="A12" s="12"/>
      <c r="B12" s="44">
        <v>519</v>
      </c>
      <c r="C12" s="20" t="s">
        <v>138</v>
      </c>
      <c r="D12" s="46">
        <v>5041170</v>
      </c>
      <c r="E12" s="46">
        <v>63922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5105092</v>
      </c>
      <c r="O12" s="47">
        <f t="shared" si="1"/>
        <v>24.479100834815799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SUM(D14:D19)</f>
        <v>63313925</v>
      </c>
      <c r="E13" s="31">
        <f t="shared" si="3"/>
        <v>9789589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73103514</v>
      </c>
      <c r="O13" s="43">
        <f t="shared" si="1"/>
        <v>350.53399440898784</v>
      </c>
      <c r="P13" s="10"/>
    </row>
    <row r="14" spans="1:133">
      <c r="A14" s="12"/>
      <c r="B14" s="44">
        <v>521</v>
      </c>
      <c r="C14" s="20" t="s">
        <v>29</v>
      </c>
      <c r="D14" s="46">
        <v>36485915</v>
      </c>
      <c r="E14" s="46">
        <v>2483467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38969382</v>
      </c>
      <c r="O14" s="47">
        <f t="shared" si="1"/>
        <v>186.85959654565593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4148660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4148660</v>
      </c>
      <c r="O15" s="47">
        <f t="shared" si="1"/>
        <v>19.892974792494808</v>
      </c>
      <c r="P15" s="9"/>
    </row>
    <row r="16" spans="1:133">
      <c r="A16" s="12"/>
      <c r="B16" s="44">
        <v>523</v>
      </c>
      <c r="C16" s="20" t="s">
        <v>139</v>
      </c>
      <c r="D16" s="46">
        <v>11844541</v>
      </c>
      <c r="E16" s="46">
        <v>224643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12069184</v>
      </c>
      <c r="O16" s="47">
        <f t="shared" si="1"/>
        <v>57.872173925552268</v>
      </c>
      <c r="P16" s="9"/>
    </row>
    <row r="17" spans="1:16">
      <c r="A17" s="12"/>
      <c r="B17" s="44">
        <v>526</v>
      </c>
      <c r="C17" s="20" t="s">
        <v>32</v>
      </c>
      <c r="D17" s="46">
        <v>12572390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12572390</v>
      </c>
      <c r="O17" s="47">
        <f t="shared" si="1"/>
        <v>60.285064900814675</v>
      </c>
      <c r="P17" s="9"/>
    </row>
    <row r="18" spans="1:16">
      <c r="A18" s="12"/>
      <c r="B18" s="44">
        <v>527</v>
      </c>
      <c r="C18" s="20" t="s">
        <v>33</v>
      </c>
      <c r="D18" s="46">
        <v>723500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723500</v>
      </c>
      <c r="O18" s="47">
        <f t="shared" si="1"/>
        <v>3.4692086751794542</v>
      </c>
      <c r="P18" s="9"/>
    </row>
    <row r="19" spans="1:16">
      <c r="A19" s="12"/>
      <c r="B19" s="44">
        <v>529</v>
      </c>
      <c r="C19" s="20" t="s">
        <v>34</v>
      </c>
      <c r="D19" s="46">
        <v>1687579</v>
      </c>
      <c r="E19" s="46">
        <v>2932819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4620398</v>
      </c>
      <c r="O19" s="47">
        <f t="shared" si="1"/>
        <v>22.15497556929067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497548</v>
      </c>
      <c r="E20" s="31">
        <f t="shared" si="5"/>
        <v>971212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17483188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18951948</v>
      </c>
      <c r="O20" s="43">
        <f t="shared" si="1"/>
        <v>90.875276313959787</v>
      </c>
      <c r="P20" s="10"/>
    </row>
    <row r="21" spans="1:16">
      <c r="A21" s="12"/>
      <c r="B21" s="44">
        <v>534</v>
      </c>
      <c r="C21" s="20" t="s">
        <v>140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17483188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17483188</v>
      </c>
      <c r="O21" s="47">
        <f t="shared" si="1"/>
        <v>83.832518976355672</v>
      </c>
      <c r="P21" s="9"/>
    </row>
    <row r="22" spans="1:16">
      <c r="A22" s="12"/>
      <c r="B22" s="44">
        <v>537</v>
      </c>
      <c r="C22" s="20" t="s">
        <v>154</v>
      </c>
      <c r="D22" s="46">
        <v>497548</v>
      </c>
      <c r="E22" s="46">
        <v>789546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1287094</v>
      </c>
      <c r="O22" s="47">
        <f t="shared" si="1"/>
        <v>6.171662295192017</v>
      </c>
      <c r="P22" s="9"/>
    </row>
    <row r="23" spans="1:16">
      <c r="A23" s="12"/>
      <c r="B23" s="44">
        <v>539</v>
      </c>
      <c r="C23" s="20" t="s">
        <v>93</v>
      </c>
      <c r="D23" s="46">
        <v>0</v>
      </c>
      <c r="E23" s="46">
        <v>181666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181666</v>
      </c>
      <c r="O23" s="47">
        <f t="shared" si="1"/>
        <v>0.87109504241209501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SUM(D25:D28)</f>
        <v>2096345</v>
      </c>
      <c r="E24" s="31">
        <f t="shared" si="6"/>
        <v>8093768</v>
      </c>
      <c r="F24" s="31">
        <f t="shared" si="6"/>
        <v>9460325</v>
      </c>
      <c r="G24" s="31">
        <f t="shared" si="6"/>
        <v>15456525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5" si="7">SUM(D24:M24)</f>
        <v>35106963</v>
      </c>
      <c r="O24" s="43">
        <f t="shared" si="1"/>
        <v>168.33915770394486</v>
      </c>
      <c r="P24" s="10"/>
    </row>
    <row r="25" spans="1:16">
      <c r="A25" s="12"/>
      <c r="B25" s="44">
        <v>541</v>
      </c>
      <c r="C25" s="20" t="s">
        <v>141</v>
      </c>
      <c r="D25" s="46">
        <v>0</v>
      </c>
      <c r="E25" s="46">
        <v>8020206</v>
      </c>
      <c r="F25" s="46">
        <v>9460325</v>
      </c>
      <c r="G25" s="46">
        <v>15456525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32937056</v>
      </c>
      <c r="O25" s="47">
        <f t="shared" si="1"/>
        <v>157.9343751348604</v>
      </c>
      <c r="P25" s="9"/>
    </row>
    <row r="26" spans="1:16">
      <c r="A26" s="12"/>
      <c r="B26" s="44">
        <v>544</v>
      </c>
      <c r="C26" s="20" t="s">
        <v>142</v>
      </c>
      <c r="D26" s="46">
        <v>73995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73995</v>
      </c>
      <c r="O26" s="47">
        <f t="shared" si="1"/>
        <v>0.35480870203165682</v>
      </c>
      <c r="P26" s="9"/>
    </row>
    <row r="27" spans="1:16">
      <c r="A27" s="12"/>
      <c r="B27" s="44">
        <v>545</v>
      </c>
      <c r="C27" s="20" t="s">
        <v>41</v>
      </c>
      <c r="D27" s="46">
        <v>2011954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2011954</v>
      </c>
      <c r="O27" s="47">
        <f t="shared" si="1"/>
        <v>9.6473922195742965</v>
      </c>
      <c r="P27" s="9"/>
    </row>
    <row r="28" spans="1:16">
      <c r="A28" s="12"/>
      <c r="B28" s="44">
        <v>549</v>
      </c>
      <c r="C28" s="20" t="s">
        <v>143</v>
      </c>
      <c r="D28" s="46">
        <v>10396</v>
      </c>
      <c r="E28" s="46">
        <v>73562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83958</v>
      </c>
      <c r="O28" s="47">
        <f t="shared" si="1"/>
        <v>0.4025816474785302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187070</v>
      </c>
      <c r="E29" s="31">
        <f t="shared" si="8"/>
        <v>961878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377795</v>
      </c>
      <c r="N29" s="31">
        <f t="shared" si="7"/>
        <v>1526743</v>
      </c>
      <c r="O29" s="43">
        <f t="shared" si="1"/>
        <v>7.3207879203448591</v>
      </c>
      <c r="P29" s="10"/>
    </row>
    <row r="30" spans="1:16">
      <c r="A30" s="13"/>
      <c r="B30" s="45">
        <v>551</v>
      </c>
      <c r="C30" s="21" t="s">
        <v>155</v>
      </c>
      <c r="D30" s="46">
        <v>131970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131970</v>
      </c>
      <c r="O30" s="47">
        <f t="shared" si="1"/>
        <v>0.6328009244829752</v>
      </c>
      <c r="P30" s="9"/>
    </row>
    <row r="31" spans="1:16">
      <c r="A31" s="13"/>
      <c r="B31" s="45">
        <v>553</v>
      </c>
      <c r="C31" s="21" t="s">
        <v>144</v>
      </c>
      <c r="D31" s="46">
        <v>55100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55100</v>
      </c>
      <c r="O31" s="47">
        <f t="shared" si="1"/>
        <v>0.26420649343799296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576234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377795</v>
      </c>
      <c r="N32" s="46">
        <f t="shared" si="7"/>
        <v>954029</v>
      </c>
      <c r="O32" s="47">
        <f t="shared" si="1"/>
        <v>4.5746035703839389</v>
      </c>
      <c r="P32" s="9"/>
    </row>
    <row r="33" spans="1:16">
      <c r="A33" s="13"/>
      <c r="B33" s="45">
        <v>559</v>
      </c>
      <c r="C33" s="21" t="s">
        <v>46</v>
      </c>
      <c r="D33" s="46">
        <v>0</v>
      </c>
      <c r="E33" s="46">
        <v>385644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385644</v>
      </c>
      <c r="O33" s="47">
        <f t="shared" si="1"/>
        <v>1.8491769320399523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SUM(D35:D39)</f>
        <v>5630212</v>
      </c>
      <c r="E34" s="31">
        <f t="shared" si="9"/>
        <v>494869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6125081</v>
      </c>
      <c r="O34" s="43">
        <f t="shared" si="1"/>
        <v>29.369984991536761</v>
      </c>
      <c r="P34" s="10"/>
    </row>
    <row r="35" spans="1:16">
      <c r="A35" s="12"/>
      <c r="B35" s="44">
        <v>561</v>
      </c>
      <c r="C35" s="20" t="s">
        <v>156</v>
      </c>
      <c r="D35" s="46">
        <v>218875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218875</v>
      </c>
      <c r="O35" s="47">
        <f t="shared" si="1"/>
        <v>1.0495135435796863</v>
      </c>
      <c r="P35" s="9"/>
    </row>
    <row r="36" spans="1:16">
      <c r="A36" s="12"/>
      <c r="B36" s="44">
        <v>562</v>
      </c>
      <c r="C36" s="20" t="s">
        <v>145</v>
      </c>
      <c r="D36" s="46">
        <v>1134768</v>
      </c>
      <c r="E36" s="46">
        <v>350000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1484768</v>
      </c>
      <c r="O36" s="47">
        <f t="shared" si="1"/>
        <v>7.119516276750308</v>
      </c>
      <c r="P36" s="9"/>
    </row>
    <row r="37" spans="1:16">
      <c r="A37" s="12"/>
      <c r="B37" s="44">
        <v>563</v>
      </c>
      <c r="C37" s="20" t="s">
        <v>178</v>
      </c>
      <c r="D37" s="46">
        <v>63727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63727</v>
      </c>
      <c r="O37" s="47">
        <f t="shared" ref="O37:O68" si="11">(N37/O$71)</f>
        <v>0.30557327055032629</v>
      </c>
      <c r="P37" s="9"/>
    </row>
    <row r="38" spans="1:16">
      <c r="A38" s="12"/>
      <c r="B38" s="44">
        <v>564</v>
      </c>
      <c r="C38" s="20" t="s">
        <v>157</v>
      </c>
      <c r="D38" s="46">
        <v>4211395</v>
      </c>
      <c r="E38" s="46">
        <v>144869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4356264</v>
      </c>
      <c r="O38" s="47">
        <f t="shared" si="11"/>
        <v>20.88844348330608</v>
      </c>
      <c r="P38" s="9"/>
    </row>
    <row r="39" spans="1:16">
      <c r="A39" s="12"/>
      <c r="B39" s="44">
        <v>569</v>
      </c>
      <c r="C39" s="20" t="s">
        <v>51</v>
      </c>
      <c r="D39" s="46">
        <v>1447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1447</v>
      </c>
      <c r="O39" s="47">
        <f t="shared" si="11"/>
        <v>6.9384173503589082E-3</v>
      </c>
      <c r="P39" s="9"/>
    </row>
    <row r="40" spans="1:16" ht="15.75">
      <c r="A40" s="28" t="s">
        <v>52</v>
      </c>
      <c r="B40" s="29"/>
      <c r="C40" s="30"/>
      <c r="D40" s="31">
        <f t="shared" ref="D40:M40" si="12">SUM(D41:D44)</f>
        <v>5358897</v>
      </c>
      <c r="E40" s="31">
        <f t="shared" si="12"/>
        <v>135718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5494615</v>
      </c>
      <c r="O40" s="43">
        <f t="shared" si="11"/>
        <v>26.346877712192338</v>
      </c>
      <c r="P40" s="9"/>
    </row>
    <row r="41" spans="1:16">
      <c r="A41" s="12"/>
      <c r="B41" s="44">
        <v>571</v>
      </c>
      <c r="C41" s="20" t="s">
        <v>53</v>
      </c>
      <c r="D41" s="46">
        <v>2445634</v>
      </c>
      <c r="E41" s="46">
        <v>133718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2579352</v>
      </c>
      <c r="O41" s="47">
        <f t="shared" si="11"/>
        <v>12.368086157210056</v>
      </c>
      <c r="P41" s="9"/>
    </row>
    <row r="42" spans="1:16">
      <c r="A42" s="12"/>
      <c r="B42" s="44">
        <v>572</v>
      </c>
      <c r="C42" s="20" t="s">
        <v>146</v>
      </c>
      <c r="D42" s="46">
        <v>2911363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2911363</v>
      </c>
      <c r="O42" s="47">
        <f t="shared" si="11"/>
        <v>13.960090913885946</v>
      </c>
      <c r="P42" s="9"/>
    </row>
    <row r="43" spans="1:16">
      <c r="A43" s="12"/>
      <c r="B43" s="44">
        <v>573</v>
      </c>
      <c r="C43" s="20" t="s">
        <v>55</v>
      </c>
      <c r="D43" s="46">
        <v>0</v>
      </c>
      <c r="E43" s="46">
        <v>2000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2000</v>
      </c>
      <c r="O43" s="47">
        <f t="shared" si="11"/>
        <v>9.5900723570959343E-3</v>
      </c>
      <c r="P43" s="9"/>
    </row>
    <row r="44" spans="1:16">
      <c r="A44" s="12"/>
      <c r="B44" s="44">
        <v>575</v>
      </c>
      <c r="C44" s="20" t="s">
        <v>158</v>
      </c>
      <c r="D44" s="46">
        <v>1900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1900</v>
      </c>
      <c r="O44" s="47">
        <f t="shared" si="11"/>
        <v>9.1105687392411382E-3</v>
      </c>
      <c r="P44" s="9"/>
    </row>
    <row r="45" spans="1:16" ht="15.75">
      <c r="A45" s="28" t="s">
        <v>147</v>
      </c>
      <c r="B45" s="29"/>
      <c r="C45" s="30"/>
      <c r="D45" s="31">
        <f t="shared" ref="D45:M45" si="13">SUM(D46:D47)</f>
        <v>2680906</v>
      </c>
      <c r="E45" s="31">
        <f t="shared" si="13"/>
        <v>18362245</v>
      </c>
      <c r="F45" s="31">
        <f t="shared" si="13"/>
        <v>0</v>
      </c>
      <c r="G45" s="31">
        <f t="shared" si="13"/>
        <v>9460325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30503476</v>
      </c>
      <c r="O45" s="43">
        <f t="shared" si="11"/>
        <v>146.26527099146963</v>
      </c>
      <c r="P45" s="9"/>
    </row>
    <row r="46" spans="1:16">
      <c r="A46" s="12"/>
      <c r="B46" s="44">
        <v>581</v>
      </c>
      <c r="C46" s="20" t="s">
        <v>148</v>
      </c>
      <c r="D46" s="46">
        <v>2680906</v>
      </c>
      <c r="E46" s="46">
        <v>18026573</v>
      </c>
      <c r="F46" s="46">
        <v>0</v>
      </c>
      <c r="G46" s="46">
        <v>9460325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30167804</v>
      </c>
      <c r="O46" s="47">
        <f t="shared" si="11"/>
        <v>144.65571160734407</v>
      </c>
      <c r="P46" s="9"/>
    </row>
    <row r="47" spans="1:16">
      <c r="A47" s="12"/>
      <c r="B47" s="44">
        <v>587</v>
      </c>
      <c r="C47" s="20" t="s">
        <v>175</v>
      </c>
      <c r="D47" s="46">
        <v>0</v>
      </c>
      <c r="E47" s="46">
        <v>335672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14">SUM(D47:M47)</f>
        <v>335672</v>
      </c>
      <c r="O47" s="47">
        <f t="shared" si="11"/>
        <v>1.6095593841255533</v>
      </c>
      <c r="P47" s="9"/>
    </row>
    <row r="48" spans="1:16" ht="15.75">
      <c r="A48" s="28" t="s">
        <v>59</v>
      </c>
      <c r="B48" s="29"/>
      <c r="C48" s="30"/>
      <c r="D48" s="31">
        <f t="shared" ref="D48:M48" si="15">SUM(D49:D68)</f>
        <v>1351965</v>
      </c>
      <c r="E48" s="31">
        <f t="shared" si="15"/>
        <v>4622007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5973972</v>
      </c>
      <c r="O48" s="43">
        <f t="shared" si="11"/>
        <v>28.645411869632557</v>
      </c>
      <c r="P48" s="9"/>
    </row>
    <row r="49" spans="1:16">
      <c r="A49" s="12"/>
      <c r="B49" s="44">
        <v>601</v>
      </c>
      <c r="C49" s="20" t="s">
        <v>159</v>
      </c>
      <c r="D49" s="46">
        <v>0</v>
      </c>
      <c r="E49" s="46">
        <v>116878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116878</v>
      </c>
      <c r="O49" s="47">
        <f t="shared" si="11"/>
        <v>0.56043423847632934</v>
      </c>
      <c r="P49" s="9"/>
    </row>
    <row r="50" spans="1:16">
      <c r="A50" s="12"/>
      <c r="B50" s="44">
        <v>603</v>
      </c>
      <c r="C50" s="20" t="s">
        <v>160</v>
      </c>
      <c r="D50" s="46">
        <v>0</v>
      </c>
      <c r="E50" s="46">
        <v>26810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26810</v>
      </c>
      <c r="O50" s="47">
        <f t="shared" si="11"/>
        <v>0.12855491994687099</v>
      </c>
      <c r="P50" s="9"/>
    </row>
    <row r="51" spans="1:16">
      <c r="A51" s="12"/>
      <c r="B51" s="44">
        <v>604</v>
      </c>
      <c r="C51" s="20" t="s">
        <v>150</v>
      </c>
      <c r="D51" s="46">
        <v>1865</v>
      </c>
      <c r="E51" s="46">
        <v>579876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581741</v>
      </c>
      <c r="O51" s="47">
        <f t="shared" si="11"/>
        <v>2.7894691415446728</v>
      </c>
      <c r="P51" s="9"/>
    </row>
    <row r="52" spans="1:16">
      <c r="A52" s="12"/>
      <c r="B52" s="44">
        <v>605</v>
      </c>
      <c r="C52" s="20" t="s">
        <v>161</v>
      </c>
      <c r="D52" s="46">
        <v>0</v>
      </c>
      <c r="E52" s="46">
        <v>124391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124391</v>
      </c>
      <c r="O52" s="47">
        <f t="shared" si="11"/>
        <v>0.59645934528576017</v>
      </c>
      <c r="P52" s="9"/>
    </row>
    <row r="53" spans="1:16">
      <c r="A53" s="12"/>
      <c r="B53" s="44">
        <v>608</v>
      </c>
      <c r="C53" s="20" t="s">
        <v>162</v>
      </c>
      <c r="D53" s="46">
        <v>0</v>
      </c>
      <c r="E53" s="46">
        <v>60841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60841</v>
      </c>
      <c r="O53" s="47">
        <f t="shared" si="11"/>
        <v>0.29173479613903686</v>
      </c>
      <c r="P53" s="9"/>
    </row>
    <row r="54" spans="1:16">
      <c r="A54" s="12"/>
      <c r="B54" s="44">
        <v>614</v>
      </c>
      <c r="C54" s="20" t="s">
        <v>163</v>
      </c>
      <c r="D54" s="46">
        <v>0</v>
      </c>
      <c r="E54" s="46">
        <v>404809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6">SUM(D54:M54)</f>
        <v>404809</v>
      </c>
      <c r="O54" s="47">
        <f t="shared" si="11"/>
        <v>1.941073800401824</v>
      </c>
      <c r="P54" s="9"/>
    </row>
    <row r="55" spans="1:16">
      <c r="A55" s="12"/>
      <c r="B55" s="44">
        <v>622</v>
      </c>
      <c r="C55" s="20" t="s">
        <v>67</v>
      </c>
      <c r="D55" s="46">
        <v>0</v>
      </c>
      <c r="E55" s="46">
        <v>242190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242190</v>
      </c>
      <c r="O55" s="47">
        <f t="shared" si="11"/>
        <v>1.1613098120825323</v>
      </c>
      <c r="P55" s="9"/>
    </row>
    <row r="56" spans="1:16">
      <c r="A56" s="12"/>
      <c r="B56" s="44">
        <v>634</v>
      </c>
      <c r="C56" s="20" t="s">
        <v>164</v>
      </c>
      <c r="D56" s="46">
        <v>0</v>
      </c>
      <c r="E56" s="46">
        <v>213979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213979</v>
      </c>
      <c r="O56" s="47">
        <f t="shared" si="11"/>
        <v>1.0260370464495154</v>
      </c>
      <c r="P56" s="9"/>
    </row>
    <row r="57" spans="1:16">
      <c r="A57" s="12"/>
      <c r="B57" s="44">
        <v>654</v>
      </c>
      <c r="C57" s="20" t="s">
        <v>165</v>
      </c>
      <c r="D57" s="46">
        <v>0</v>
      </c>
      <c r="E57" s="46">
        <v>1259602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1259602</v>
      </c>
      <c r="O57" s="47">
        <f t="shared" si="11"/>
        <v>6.0398371605713761</v>
      </c>
      <c r="P57" s="9"/>
    </row>
    <row r="58" spans="1:16">
      <c r="A58" s="12"/>
      <c r="B58" s="44">
        <v>674</v>
      </c>
      <c r="C58" s="20" t="s">
        <v>166</v>
      </c>
      <c r="D58" s="46">
        <v>0</v>
      </c>
      <c r="E58" s="46">
        <v>71937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71937</v>
      </c>
      <c r="O58" s="47">
        <f t="shared" si="11"/>
        <v>0.34494051757620509</v>
      </c>
      <c r="P58" s="9"/>
    </row>
    <row r="59" spans="1:16">
      <c r="A59" s="12"/>
      <c r="B59" s="44">
        <v>685</v>
      </c>
      <c r="C59" s="20" t="s">
        <v>72</v>
      </c>
      <c r="D59" s="46">
        <v>0</v>
      </c>
      <c r="E59" s="46">
        <v>12418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12418</v>
      </c>
      <c r="O59" s="47">
        <f t="shared" si="11"/>
        <v>5.9544759265208656E-2</v>
      </c>
      <c r="P59" s="9"/>
    </row>
    <row r="60" spans="1:16">
      <c r="A60" s="12"/>
      <c r="B60" s="44">
        <v>689</v>
      </c>
      <c r="C60" s="20" t="s">
        <v>124</v>
      </c>
      <c r="D60" s="46">
        <v>83331</v>
      </c>
      <c r="E60" s="46">
        <v>8542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91873</v>
      </c>
      <c r="O60" s="47">
        <f t="shared" si="11"/>
        <v>0.44053435883173736</v>
      </c>
      <c r="P60" s="9"/>
    </row>
    <row r="61" spans="1:16">
      <c r="A61" s="12"/>
      <c r="B61" s="44">
        <v>694</v>
      </c>
      <c r="C61" s="20" t="s">
        <v>167</v>
      </c>
      <c r="D61" s="46">
        <v>0</v>
      </c>
      <c r="E61" s="46">
        <v>45019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45019</v>
      </c>
      <c r="O61" s="47">
        <f t="shared" si="11"/>
        <v>0.21586773372205093</v>
      </c>
      <c r="P61" s="9"/>
    </row>
    <row r="62" spans="1:16">
      <c r="A62" s="12"/>
      <c r="B62" s="44">
        <v>711</v>
      </c>
      <c r="C62" s="20" t="s">
        <v>168</v>
      </c>
      <c r="D62" s="46">
        <v>1264981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7">SUM(D62:M62)</f>
        <v>1264981</v>
      </c>
      <c r="O62" s="47">
        <f t="shared" si="11"/>
        <v>6.0656296601757864</v>
      </c>
      <c r="P62" s="9"/>
    </row>
    <row r="63" spans="1:16">
      <c r="A63" s="12"/>
      <c r="B63" s="44">
        <v>713</v>
      </c>
      <c r="C63" s="20" t="s">
        <v>151</v>
      </c>
      <c r="D63" s="46">
        <v>0</v>
      </c>
      <c r="E63" s="46">
        <v>472434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472434</v>
      </c>
      <c r="O63" s="47">
        <f t="shared" si="11"/>
        <v>2.2653381219761304</v>
      </c>
      <c r="P63" s="9"/>
    </row>
    <row r="64" spans="1:16">
      <c r="A64" s="12"/>
      <c r="B64" s="44">
        <v>719</v>
      </c>
      <c r="C64" s="20" t="s">
        <v>126</v>
      </c>
      <c r="D64" s="46">
        <v>0</v>
      </c>
      <c r="E64" s="46">
        <v>1748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1748</v>
      </c>
      <c r="O64" s="47">
        <f t="shared" si="11"/>
        <v>8.381723240101847E-3</v>
      </c>
      <c r="P64" s="9"/>
    </row>
    <row r="65" spans="1:119">
      <c r="A65" s="12"/>
      <c r="B65" s="44">
        <v>722</v>
      </c>
      <c r="C65" s="20" t="s">
        <v>169</v>
      </c>
      <c r="D65" s="46">
        <v>1788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1788</v>
      </c>
      <c r="O65" s="47">
        <f t="shared" si="11"/>
        <v>8.5735246872437644E-3</v>
      </c>
      <c r="P65" s="9"/>
    </row>
    <row r="66" spans="1:119">
      <c r="A66" s="12"/>
      <c r="B66" s="44">
        <v>724</v>
      </c>
      <c r="C66" s="20" t="s">
        <v>170</v>
      </c>
      <c r="D66" s="46">
        <v>0</v>
      </c>
      <c r="E66" s="46">
        <v>484703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484703</v>
      </c>
      <c r="O66" s="47">
        <f t="shared" si="11"/>
        <v>2.3241684208507354</v>
      </c>
      <c r="P66" s="9"/>
    </row>
    <row r="67" spans="1:119">
      <c r="A67" s="12"/>
      <c r="B67" s="44">
        <v>744</v>
      </c>
      <c r="C67" s="20" t="s">
        <v>171</v>
      </c>
      <c r="D67" s="46">
        <v>0</v>
      </c>
      <c r="E67" s="46">
        <v>206572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206572</v>
      </c>
      <c r="O67" s="47">
        <f t="shared" si="11"/>
        <v>0.99052021347501062</v>
      </c>
      <c r="P67" s="9"/>
    </row>
    <row r="68" spans="1:119" ht="15.75" thickBot="1">
      <c r="A68" s="12"/>
      <c r="B68" s="44">
        <v>764</v>
      </c>
      <c r="C68" s="20" t="s">
        <v>172</v>
      </c>
      <c r="D68" s="46">
        <v>0</v>
      </c>
      <c r="E68" s="46">
        <v>289258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289258</v>
      </c>
      <c r="O68" s="47">
        <f t="shared" si="11"/>
        <v>1.3870025749344279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SUM(D5,D13,D20,D24,D29,D34,D40,D45,D48)</f>
        <v>112115316</v>
      </c>
      <c r="E69" s="15">
        <f t="shared" si="18"/>
        <v>44509975</v>
      </c>
      <c r="F69" s="15">
        <f t="shared" si="18"/>
        <v>9460325</v>
      </c>
      <c r="G69" s="15">
        <f t="shared" si="18"/>
        <v>24916850</v>
      </c>
      <c r="H69" s="15">
        <f t="shared" si="18"/>
        <v>0</v>
      </c>
      <c r="I69" s="15">
        <f t="shared" si="18"/>
        <v>17483188</v>
      </c>
      <c r="J69" s="15">
        <f t="shared" si="18"/>
        <v>15063989</v>
      </c>
      <c r="K69" s="15">
        <f t="shared" si="18"/>
        <v>0</v>
      </c>
      <c r="L69" s="15">
        <f t="shared" si="18"/>
        <v>0</v>
      </c>
      <c r="M69" s="15">
        <f t="shared" si="18"/>
        <v>377795</v>
      </c>
      <c r="N69" s="15">
        <f>SUM(D69:M69)</f>
        <v>223927438</v>
      </c>
      <c r="O69" s="37">
        <f>(N69/O$71)</f>
        <v>1073.7401665795569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179</v>
      </c>
      <c r="M71" s="48"/>
      <c r="N71" s="48"/>
      <c r="O71" s="41">
        <v>208549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95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23087834</v>
      </c>
      <c r="E5" s="26">
        <f t="shared" si="0"/>
        <v>860549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15073352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39021735</v>
      </c>
      <c r="O5" s="32">
        <f t="shared" ref="O5:O36" si="1">(N5/O$70)</f>
        <v>190.05233268881409</v>
      </c>
      <c r="P5" s="6"/>
    </row>
    <row r="6" spans="1:133">
      <c r="A6" s="12"/>
      <c r="B6" s="44">
        <v>511</v>
      </c>
      <c r="C6" s="20" t="s">
        <v>20</v>
      </c>
      <c r="D6" s="46">
        <v>535438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535438</v>
      </c>
      <c r="O6" s="47">
        <f t="shared" si="1"/>
        <v>2.6078092352949773</v>
      </c>
      <c r="P6" s="9"/>
    </row>
    <row r="7" spans="1:133">
      <c r="A7" s="12"/>
      <c r="B7" s="44">
        <v>512</v>
      </c>
      <c r="C7" s="20" t="s">
        <v>21</v>
      </c>
      <c r="D7" s="46">
        <v>395591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395591</v>
      </c>
      <c r="O7" s="47">
        <f t="shared" si="1"/>
        <v>1.9266952722809649</v>
      </c>
      <c r="P7" s="9"/>
    </row>
    <row r="8" spans="1:133">
      <c r="A8" s="12"/>
      <c r="B8" s="44">
        <v>513</v>
      </c>
      <c r="C8" s="20" t="s">
        <v>22</v>
      </c>
      <c r="D8" s="46">
        <v>15800295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15073352</v>
      </c>
      <c r="K8" s="46">
        <v>0</v>
      </c>
      <c r="L8" s="46">
        <v>0</v>
      </c>
      <c r="M8" s="46">
        <v>0</v>
      </c>
      <c r="N8" s="46">
        <f t="shared" si="2"/>
        <v>30873647</v>
      </c>
      <c r="O8" s="47">
        <f t="shared" si="1"/>
        <v>150.3677022808188</v>
      </c>
      <c r="P8" s="9"/>
    </row>
    <row r="9" spans="1:133">
      <c r="A9" s="12"/>
      <c r="B9" s="44">
        <v>514</v>
      </c>
      <c r="C9" s="20" t="s">
        <v>23</v>
      </c>
      <c r="D9" s="46">
        <v>886957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886957</v>
      </c>
      <c r="O9" s="47">
        <f t="shared" si="1"/>
        <v>4.3198552510459232</v>
      </c>
      <c r="P9" s="9"/>
    </row>
    <row r="10" spans="1:133">
      <c r="A10" s="12"/>
      <c r="B10" s="44">
        <v>515</v>
      </c>
      <c r="C10" s="20" t="s">
        <v>24</v>
      </c>
      <c r="D10" s="46">
        <v>2598670</v>
      </c>
      <c r="E10" s="46">
        <v>728843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3327513</v>
      </c>
      <c r="O10" s="47">
        <f t="shared" si="1"/>
        <v>16.206393890542127</v>
      </c>
      <c r="P10" s="9"/>
    </row>
    <row r="11" spans="1:133">
      <c r="A11" s="12"/>
      <c r="B11" s="44">
        <v>516</v>
      </c>
      <c r="C11" s="20" t="s">
        <v>25</v>
      </c>
      <c r="D11" s="46">
        <v>205906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205906</v>
      </c>
      <c r="O11" s="47">
        <f t="shared" si="1"/>
        <v>1.0028491971108655</v>
      </c>
      <c r="P11" s="9"/>
    </row>
    <row r="12" spans="1:133">
      <c r="A12" s="12"/>
      <c r="B12" s="44">
        <v>519</v>
      </c>
      <c r="C12" s="20" t="s">
        <v>138</v>
      </c>
      <c r="D12" s="46">
        <v>2664977</v>
      </c>
      <c r="E12" s="46">
        <v>131706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2796683</v>
      </c>
      <c r="O12" s="47">
        <f t="shared" si="1"/>
        <v>13.621027561720428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SUM(D14:D19)</f>
        <v>60459808</v>
      </c>
      <c r="E13" s="31">
        <f t="shared" si="3"/>
        <v>9962301</v>
      </c>
      <c r="F13" s="31">
        <f t="shared" si="3"/>
        <v>0</v>
      </c>
      <c r="G13" s="31">
        <f t="shared" si="3"/>
        <v>5421946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75844055</v>
      </c>
      <c r="O13" s="43">
        <f t="shared" si="1"/>
        <v>369.39258526892036</v>
      </c>
      <c r="P13" s="10"/>
    </row>
    <row r="14" spans="1:133">
      <c r="A14" s="12"/>
      <c r="B14" s="44">
        <v>521</v>
      </c>
      <c r="C14" s="20" t="s">
        <v>29</v>
      </c>
      <c r="D14" s="46">
        <v>34593673</v>
      </c>
      <c r="E14" s="46">
        <v>2879304</v>
      </c>
      <c r="F14" s="46">
        <v>0</v>
      </c>
      <c r="G14" s="46">
        <v>4565612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42038589</v>
      </c>
      <c r="O14" s="47">
        <f t="shared" si="1"/>
        <v>204.74568602334881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4124588</v>
      </c>
      <c r="F15" s="46">
        <v>0</v>
      </c>
      <c r="G15" s="46">
        <v>856334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4980922</v>
      </c>
      <c r="O15" s="47">
        <f t="shared" si="1"/>
        <v>24.259194139907756</v>
      </c>
      <c r="P15" s="9"/>
    </row>
    <row r="16" spans="1:133">
      <c r="A16" s="12"/>
      <c r="B16" s="44">
        <v>523</v>
      </c>
      <c r="C16" s="20" t="s">
        <v>139</v>
      </c>
      <c r="D16" s="46">
        <v>11303083</v>
      </c>
      <c r="E16" s="46">
        <v>293308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11596391</v>
      </c>
      <c r="O16" s="47">
        <f t="shared" si="1"/>
        <v>56.479322621650972</v>
      </c>
      <c r="P16" s="9"/>
    </row>
    <row r="17" spans="1:16">
      <c r="A17" s="12"/>
      <c r="B17" s="44">
        <v>526</v>
      </c>
      <c r="C17" s="20" t="s">
        <v>32</v>
      </c>
      <c r="D17" s="46">
        <v>12149512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12149512</v>
      </c>
      <c r="O17" s="47">
        <f t="shared" si="1"/>
        <v>59.173255536452679</v>
      </c>
      <c r="P17" s="9"/>
    </row>
    <row r="18" spans="1:16">
      <c r="A18" s="12"/>
      <c r="B18" s="44">
        <v>527</v>
      </c>
      <c r="C18" s="20" t="s">
        <v>33</v>
      </c>
      <c r="D18" s="46">
        <v>628600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628600</v>
      </c>
      <c r="O18" s="47">
        <f t="shared" si="1"/>
        <v>3.0615475280171047</v>
      </c>
      <c r="P18" s="9"/>
    </row>
    <row r="19" spans="1:16">
      <c r="A19" s="12"/>
      <c r="B19" s="44">
        <v>529</v>
      </c>
      <c r="C19" s="20" t="s">
        <v>34</v>
      </c>
      <c r="D19" s="46">
        <v>1784940</v>
      </c>
      <c r="E19" s="46">
        <v>2665101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4450041</v>
      </c>
      <c r="O19" s="47">
        <f t="shared" si="1"/>
        <v>21.673579419543056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466439</v>
      </c>
      <c r="E20" s="31">
        <f t="shared" si="5"/>
        <v>989559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17445939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18901937</v>
      </c>
      <c r="O20" s="43">
        <f t="shared" si="1"/>
        <v>92.060417590017579</v>
      </c>
      <c r="P20" s="10"/>
    </row>
    <row r="21" spans="1:16">
      <c r="A21" s="12"/>
      <c r="B21" s="44">
        <v>534</v>
      </c>
      <c r="C21" s="20" t="s">
        <v>140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17445939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17445939</v>
      </c>
      <c r="O21" s="47">
        <f t="shared" si="1"/>
        <v>84.96909229937512</v>
      </c>
      <c r="P21" s="9"/>
    </row>
    <row r="22" spans="1:16">
      <c r="A22" s="12"/>
      <c r="B22" s="44">
        <v>537</v>
      </c>
      <c r="C22" s="20" t="s">
        <v>154</v>
      </c>
      <c r="D22" s="46">
        <v>466439</v>
      </c>
      <c r="E22" s="46">
        <v>689881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1156320</v>
      </c>
      <c r="O22" s="47">
        <f t="shared" si="1"/>
        <v>5.6317668431383057</v>
      </c>
      <c r="P22" s="9"/>
    </row>
    <row r="23" spans="1:16">
      <c r="A23" s="12"/>
      <c r="B23" s="44">
        <v>539</v>
      </c>
      <c r="C23" s="20" t="s">
        <v>93</v>
      </c>
      <c r="D23" s="46">
        <v>0</v>
      </c>
      <c r="E23" s="46">
        <v>299678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299678</v>
      </c>
      <c r="O23" s="47">
        <f t="shared" si="1"/>
        <v>1.4595584475041521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SUM(D25:D28)</f>
        <v>2145741</v>
      </c>
      <c r="E24" s="31">
        <f t="shared" si="6"/>
        <v>7891173</v>
      </c>
      <c r="F24" s="31">
        <f t="shared" si="6"/>
        <v>9462075</v>
      </c>
      <c r="G24" s="31">
        <f t="shared" si="6"/>
        <v>6483147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5" si="7">SUM(D24:M24)</f>
        <v>25982136</v>
      </c>
      <c r="O24" s="43">
        <f t="shared" si="1"/>
        <v>126.54397747916677</v>
      </c>
      <c r="P24" s="10"/>
    </row>
    <row r="25" spans="1:16">
      <c r="A25" s="12"/>
      <c r="B25" s="44">
        <v>541</v>
      </c>
      <c r="C25" s="20" t="s">
        <v>141</v>
      </c>
      <c r="D25" s="46">
        <v>0</v>
      </c>
      <c r="E25" s="46">
        <v>7891173</v>
      </c>
      <c r="F25" s="46">
        <v>9462075</v>
      </c>
      <c r="G25" s="46">
        <v>6483147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23836395</v>
      </c>
      <c r="O25" s="47">
        <f t="shared" si="1"/>
        <v>116.09331242298644</v>
      </c>
      <c r="P25" s="9"/>
    </row>
    <row r="26" spans="1:16">
      <c r="A26" s="12"/>
      <c r="B26" s="44">
        <v>544</v>
      </c>
      <c r="C26" s="20" t="s">
        <v>142</v>
      </c>
      <c r="D26" s="46">
        <v>63833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63833</v>
      </c>
      <c r="O26" s="47">
        <f t="shared" si="1"/>
        <v>0.31089367380832938</v>
      </c>
      <c r="P26" s="9"/>
    </row>
    <row r="27" spans="1:16">
      <c r="A27" s="12"/>
      <c r="B27" s="44">
        <v>545</v>
      </c>
      <c r="C27" s="20" t="s">
        <v>41</v>
      </c>
      <c r="D27" s="46">
        <v>2071512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2071512</v>
      </c>
      <c r="O27" s="47">
        <f t="shared" si="1"/>
        <v>10.089138470979588</v>
      </c>
      <c r="P27" s="9"/>
    </row>
    <row r="28" spans="1:16">
      <c r="A28" s="12"/>
      <c r="B28" s="44">
        <v>549</v>
      </c>
      <c r="C28" s="20" t="s">
        <v>143</v>
      </c>
      <c r="D28" s="46">
        <v>10396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10396</v>
      </c>
      <c r="O28" s="47">
        <f t="shared" si="1"/>
        <v>5.0632911392405063E-2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298492</v>
      </c>
      <c r="E29" s="31">
        <f t="shared" si="8"/>
        <v>1023075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409318</v>
      </c>
      <c r="N29" s="31">
        <f t="shared" si="7"/>
        <v>1730885</v>
      </c>
      <c r="O29" s="43">
        <f t="shared" si="1"/>
        <v>8.4301410961372678</v>
      </c>
      <c r="P29" s="10"/>
    </row>
    <row r="30" spans="1:16">
      <c r="A30" s="13"/>
      <c r="B30" s="45">
        <v>551</v>
      </c>
      <c r="C30" s="21" t="s">
        <v>155</v>
      </c>
      <c r="D30" s="46">
        <v>243282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243282</v>
      </c>
      <c r="O30" s="47">
        <f t="shared" si="1"/>
        <v>1.1848861051719015</v>
      </c>
      <c r="P30" s="9"/>
    </row>
    <row r="31" spans="1:16">
      <c r="A31" s="13"/>
      <c r="B31" s="45">
        <v>553</v>
      </c>
      <c r="C31" s="21" t="s">
        <v>144</v>
      </c>
      <c r="D31" s="46">
        <v>55210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55210</v>
      </c>
      <c r="O31" s="47">
        <f t="shared" si="1"/>
        <v>0.26889602135193186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744099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409318</v>
      </c>
      <c r="N32" s="46">
        <f t="shared" si="7"/>
        <v>1153417</v>
      </c>
      <c r="O32" s="47">
        <f t="shared" si="1"/>
        <v>5.6176280068770366</v>
      </c>
      <c r="P32" s="9"/>
    </row>
    <row r="33" spans="1:16">
      <c r="A33" s="13"/>
      <c r="B33" s="45">
        <v>559</v>
      </c>
      <c r="C33" s="21" t="s">
        <v>46</v>
      </c>
      <c r="D33" s="46">
        <v>0</v>
      </c>
      <c r="E33" s="46">
        <v>278976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278976</v>
      </c>
      <c r="O33" s="47">
        <f t="shared" si="1"/>
        <v>1.3587309627363982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SUM(D35:D37)</f>
        <v>5098108</v>
      </c>
      <c r="E34" s="31">
        <f t="shared" si="9"/>
        <v>492729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5590837</v>
      </c>
      <c r="O34" s="43">
        <f t="shared" si="1"/>
        <v>27.229737825161575</v>
      </c>
      <c r="P34" s="10"/>
    </row>
    <row r="35" spans="1:16">
      <c r="A35" s="12"/>
      <c r="B35" s="44">
        <v>561</v>
      </c>
      <c r="C35" s="20" t="s">
        <v>156</v>
      </c>
      <c r="D35" s="46">
        <v>3982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3982</v>
      </c>
      <c r="O35" s="47">
        <f t="shared" si="1"/>
        <v>1.9394022043531835E-2</v>
      </c>
      <c r="P35" s="9"/>
    </row>
    <row r="36" spans="1:16">
      <c r="A36" s="12"/>
      <c r="B36" s="44">
        <v>562</v>
      </c>
      <c r="C36" s="20" t="s">
        <v>145</v>
      </c>
      <c r="D36" s="46">
        <v>989779</v>
      </c>
      <c r="E36" s="46">
        <v>350000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1339779</v>
      </c>
      <c r="O36" s="47">
        <f t="shared" si="1"/>
        <v>6.5252896683729382</v>
      </c>
      <c r="P36" s="9"/>
    </row>
    <row r="37" spans="1:16">
      <c r="A37" s="12"/>
      <c r="B37" s="44">
        <v>564</v>
      </c>
      <c r="C37" s="20" t="s">
        <v>157</v>
      </c>
      <c r="D37" s="46">
        <v>4104347</v>
      </c>
      <c r="E37" s="46">
        <v>142729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4247076</v>
      </c>
      <c r="O37" s="47">
        <f t="shared" ref="O37:O68" si="11">(N37/O$70)</f>
        <v>20.685054134745105</v>
      </c>
      <c r="P37" s="9"/>
    </row>
    <row r="38" spans="1:16" ht="15.75">
      <c r="A38" s="28" t="s">
        <v>52</v>
      </c>
      <c r="B38" s="29"/>
      <c r="C38" s="30"/>
      <c r="D38" s="31">
        <f t="shared" ref="D38:M38" si="12">SUM(D39:D42)</f>
        <v>4241455</v>
      </c>
      <c r="E38" s="31">
        <f t="shared" si="12"/>
        <v>264032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4505487</v>
      </c>
      <c r="O38" s="43">
        <f t="shared" si="11"/>
        <v>21.943624860584158</v>
      </c>
      <c r="P38" s="9"/>
    </row>
    <row r="39" spans="1:16">
      <c r="A39" s="12"/>
      <c r="B39" s="44">
        <v>571</v>
      </c>
      <c r="C39" s="20" t="s">
        <v>53</v>
      </c>
      <c r="D39" s="46">
        <v>2284926</v>
      </c>
      <c r="E39" s="46">
        <v>228752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2513678</v>
      </c>
      <c r="O39" s="47">
        <f t="shared" si="11"/>
        <v>12.242673667087146</v>
      </c>
      <c r="P39" s="9"/>
    </row>
    <row r="40" spans="1:16">
      <c r="A40" s="12"/>
      <c r="B40" s="44">
        <v>572</v>
      </c>
      <c r="C40" s="20" t="s">
        <v>146</v>
      </c>
      <c r="D40" s="46">
        <v>1954629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1954629</v>
      </c>
      <c r="O40" s="47">
        <f t="shared" si="11"/>
        <v>9.5198688882286753</v>
      </c>
      <c r="P40" s="9"/>
    </row>
    <row r="41" spans="1:16">
      <c r="A41" s="12"/>
      <c r="B41" s="44">
        <v>573</v>
      </c>
      <c r="C41" s="20" t="s">
        <v>55</v>
      </c>
      <c r="D41" s="46">
        <v>0</v>
      </c>
      <c r="E41" s="46">
        <v>35280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35280</v>
      </c>
      <c r="O41" s="47">
        <f t="shared" si="11"/>
        <v>0.17182850268603797</v>
      </c>
      <c r="P41" s="9"/>
    </row>
    <row r="42" spans="1:16">
      <c r="A42" s="12"/>
      <c r="B42" s="44">
        <v>575</v>
      </c>
      <c r="C42" s="20" t="s">
        <v>158</v>
      </c>
      <c r="D42" s="46">
        <v>1900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1900</v>
      </c>
      <c r="O42" s="47">
        <f t="shared" si="11"/>
        <v>9.2538025822979635E-3</v>
      </c>
      <c r="P42" s="9"/>
    </row>
    <row r="43" spans="1:16" ht="15.75">
      <c r="A43" s="28" t="s">
        <v>147</v>
      </c>
      <c r="B43" s="29"/>
      <c r="C43" s="30"/>
      <c r="D43" s="31">
        <f t="shared" ref="D43:M43" si="13">SUM(D44:D45)</f>
        <v>1345861</v>
      </c>
      <c r="E43" s="31">
        <f t="shared" si="13"/>
        <v>18011823</v>
      </c>
      <c r="F43" s="31">
        <f t="shared" si="13"/>
        <v>0</v>
      </c>
      <c r="G43" s="31">
        <f t="shared" si="13"/>
        <v>9462075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28819759</v>
      </c>
      <c r="O43" s="43">
        <f t="shared" si="11"/>
        <v>140.36440013442365</v>
      </c>
      <c r="P43" s="9"/>
    </row>
    <row r="44" spans="1:16">
      <c r="A44" s="12"/>
      <c r="B44" s="44">
        <v>581</v>
      </c>
      <c r="C44" s="20" t="s">
        <v>148</v>
      </c>
      <c r="D44" s="46">
        <v>1345861</v>
      </c>
      <c r="E44" s="46">
        <v>17877954</v>
      </c>
      <c r="F44" s="46">
        <v>0</v>
      </c>
      <c r="G44" s="46">
        <v>9462075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28685890</v>
      </c>
      <c r="O44" s="47">
        <f t="shared" si="11"/>
        <v>139.712401556587</v>
      </c>
      <c r="P44" s="9"/>
    </row>
    <row r="45" spans="1:16">
      <c r="A45" s="12"/>
      <c r="B45" s="44">
        <v>587</v>
      </c>
      <c r="C45" s="20" t="s">
        <v>175</v>
      </c>
      <c r="D45" s="46">
        <v>0</v>
      </c>
      <c r="E45" s="46">
        <v>133869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14">SUM(D45:M45)</f>
        <v>133869</v>
      </c>
      <c r="O45" s="47">
        <f t="shared" si="11"/>
        <v>0.65199857783665582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SUM(D47:D67)</f>
        <v>1399587</v>
      </c>
      <c r="E46" s="31">
        <f t="shared" si="15"/>
        <v>4715283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6114870</v>
      </c>
      <c r="O46" s="43">
        <f t="shared" si="11"/>
        <v>29.781999892850706</v>
      </c>
      <c r="P46" s="9"/>
    </row>
    <row r="47" spans="1:16">
      <c r="A47" s="12"/>
      <c r="B47" s="44">
        <v>601</v>
      </c>
      <c r="C47" s="20" t="s">
        <v>159</v>
      </c>
      <c r="D47" s="46">
        <v>0</v>
      </c>
      <c r="E47" s="46">
        <v>46868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46868</v>
      </c>
      <c r="O47" s="47">
        <f t="shared" si="11"/>
        <v>0.22826695759323207</v>
      </c>
      <c r="P47" s="9"/>
    </row>
    <row r="48" spans="1:16">
      <c r="A48" s="12"/>
      <c r="B48" s="44">
        <v>603</v>
      </c>
      <c r="C48" s="20" t="s">
        <v>160</v>
      </c>
      <c r="D48" s="46">
        <v>0</v>
      </c>
      <c r="E48" s="46">
        <v>8112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8112</v>
      </c>
      <c r="O48" s="47">
        <f t="shared" si="11"/>
        <v>3.9508866604000568E-2</v>
      </c>
      <c r="P48" s="9"/>
    </row>
    <row r="49" spans="1:16">
      <c r="A49" s="12"/>
      <c r="B49" s="44">
        <v>604</v>
      </c>
      <c r="C49" s="20" t="s">
        <v>150</v>
      </c>
      <c r="D49" s="46">
        <v>26373</v>
      </c>
      <c r="E49" s="46">
        <v>668121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694494</v>
      </c>
      <c r="O49" s="47">
        <f t="shared" si="11"/>
        <v>3.3824791424160217</v>
      </c>
      <c r="P49" s="9"/>
    </row>
    <row r="50" spans="1:16">
      <c r="A50" s="12"/>
      <c r="B50" s="44">
        <v>605</v>
      </c>
      <c r="C50" s="20" t="s">
        <v>161</v>
      </c>
      <c r="D50" s="46">
        <v>0</v>
      </c>
      <c r="E50" s="46">
        <v>243501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243501</v>
      </c>
      <c r="O50" s="47">
        <f t="shared" si="11"/>
        <v>1.1859527276800716</v>
      </c>
      <c r="P50" s="9"/>
    </row>
    <row r="51" spans="1:16">
      <c r="A51" s="12"/>
      <c r="B51" s="44">
        <v>608</v>
      </c>
      <c r="C51" s="20" t="s">
        <v>162</v>
      </c>
      <c r="D51" s="46">
        <v>0</v>
      </c>
      <c r="E51" s="46">
        <v>65537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65537</v>
      </c>
      <c r="O51" s="47">
        <f t="shared" si="11"/>
        <v>0.31919287359792714</v>
      </c>
      <c r="P51" s="9"/>
    </row>
    <row r="52" spans="1:16">
      <c r="A52" s="12"/>
      <c r="B52" s="44">
        <v>614</v>
      </c>
      <c r="C52" s="20" t="s">
        <v>163</v>
      </c>
      <c r="D52" s="46">
        <v>0</v>
      </c>
      <c r="E52" s="46">
        <v>426516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6">SUM(D52:M52)</f>
        <v>426516</v>
      </c>
      <c r="O52" s="47">
        <f t="shared" si="11"/>
        <v>2.0773130853638935</v>
      </c>
      <c r="P52" s="9"/>
    </row>
    <row r="53" spans="1:16">
      <c r="A53" s="12"/>
      <c r="B53" s="44">
        <v>622</v>
      </c>
      <c r="C53" s="20" t="s">
        <v>67</v>
      </c>
      <c r="D53" s="46">
        <v>0</v>
      </c>
      <c r="E53" s="46">
        <v>280906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280906</v>
      </c>
      <c r="O53" s="47">
        <f t="shared" si="11"/>
        <v>1.3681308779910482</v>
      </c>
      <c r="P53" s="9"/>
    </row>
    <row r="54" spans="1:16">
      <c r="A54" s="12"/>
      <c r="B54" s="44">
        <v>634</v>
      </c>
      <c r="C54" s="20" t="s">
        <v>164</v>
      </c>
      <c r="D54" s="46">
        <v>0</v>
      </c>
      <c r="E54" s="46">
        <v>301850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301850</v>
      </c>
      <c r="O54" s="47">
        <f t="shared" si="11"/>
        <v>1.470137004982442</v>
      </c>
      <c r="P54" s="9"/>
    </row>
    <row r="55" spans="1:16">
      <c r="A55" s="12"/>
      <c r="B55" s="44">
        <v>654</v>
      </c>
      <c r="C55" s="20" t="s">
        <v>165</v>
      </c>
      <c r="D55" s="46">
        <v>0</v>
      </c>
      <c r="E55" s="46">
        <v>967558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967558</v>
      </c>
      <c r="O55" s="47">
        <f t="shared" si="11"/>
        <v>4.7124161678542382</v>
      </c>
      <c r="P55" s="9"/>
    </row>
    <row r="56" spans="1:16">
      <c r="A56" s="12"/>
      <c r="B56" s="44">
        <v>674</v>
      </c>
      <c r="C56" s="20" t="s">
        <v>166</v>
      </c>
      <c r="D56" s="46">
        <v>0</v>
      </c>
      <c r="E56" s="46">
        <v>50880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50880</v>
      </c>
      <c r="O56" s="47">
        <f t="shared" si="11"/>
        <v>0.24780709230911596</v>
      </c>
      <c r="P56" s="9"/>
    </row>
    <row r="57" spans="1:16">
      <c r="A57" s="12"/>
      <c r="B57" s="44">
        <v>685</v>
      </c>
      <c r="C57" s="20" t="s">
        <v>72</v>
      </c>
      <c r="D57" s="46">
        <v>0</v>
      </c>
      <c r="E57" s="46">
        <v>17227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17227</v>
      </c>
      <c r="O57" s="47">
        <f t="shared" si="11"/>
        <v>8.390276688697211E-2</v>
      </c>
      <c r="P57" s="9"/>
    </row>
    <row r="58" spans="1:16">
      <c r="A58" s="12"/>
      <c r="B58" s="44">
        <v>689</v>
      </c>
      <c r="C58" s="20" t="s">
        <v>124</v>
      </c>
      <c r="D58" s="46">
        <v>75137</v>
      </c>
      <c r="E58" s="46">
        <v>5142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80279</v>
      </c>
      <c r="O58" s="47">
        <f t="shared" si="11"/>
        <v>0.39099264079173585</v>
      </c>
      <c r="P58" s="9"/>
    </row>
    <row r="59" spans="1:16">
      <c r="A59" s="12"/>
      <c r="B59" s="44">
        <v>694</v>
      </c>
      <c r="C59" s="20" t="s">
        <v>167</v>
      </c>
      <c r="D59" s="46">
        <v>0</v>
      </c>
      <c r="E59" s="46">
        <v>41384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41384</v>
      </c>
      <c r="O59" s="47">
        <f t="shared" si="11"/>
        <v>0.2015575610872731</v>
      </c>
      <c r="P59" s="9"/>
    </row>
    <row r="60" spans="1:16">
      <c r="A60" s="12"/>
      <c r="B60" s="44">
        <v>711</v>
      </c>
      <c r="C60" s="20" t="s">
        <v>168</v>
      </c>
      <c r="D60" s="46">
        <v>1296303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7" si="17">SUM(D60:M60)</f>
        <v>1296303</v>
      </c>
      <c r="O60" s="47">
        <f t="shared" si="11"/>
        <v>6.3135431836003137</v>
      </c>
      <c r="P60" s="9"/>
    </row>
    <row r="61" spans="1:16">
      <c r="A61" s="12"/>
      <c r="B61" s="44">
        <v>713</v>
      </c>
      <c r="C61" s="20" t="s">
        <v>151</v>
      </c>
      <c r="D61" s="46">
        <v>0</v>
      </c>
      <c r="E61" s="46">
        <v>491580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491580</v>
      </c>
      <c r="O61" s="47">
        <f t="shared" si="11"/>
        <v>2.3942022491610699</v>
      </c>
      <c r="P61" s="9"/>
    </row>
    <row r="62" spans="1:16">
      <c r="A62" s="12"/>
      <c r="B62" s="44">
        <v>719</v>
      </c>
      <c r="C62" s="20" t="s">
        <v>126</v>
      </c>
      <c r="D62" s="46">
        <v>0</v>
      </c>
      <c r="E62" s="46">
        <v>714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714</v>
      </c>
      <c r="O62" s="47">
        <f t="shared" si="11"/>
        <v>3.4774816019793398E-3</v>
      </c>
      <c r="P62" s="9"/>
    </row>
    <row r="63" spans="1:16">
      <c r="A63" s="12"/>
      <c r="B63" s="44">
        <v>721</v>
      </c>
      <c r="C63" s="20" t="s">
        <v>76</v>
      </c>
      <c r="D63" s="46">
        <v>530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530</v>
      </c>
      <c r="O63" s="47">
        <f t="shared" si="11"/>
        <v>2.5813238782199581E-3</v>
      </c>
      <c r="P63" s="9"/>
    </row>
    <row r="64" spans="1:16">
      <c r="A64" s="12"/>
      <c r="B64" s="44">
        <v>722</v>
      </c>
      <c r="C64" s="20" t="s">
        <v>169</v>
      </c>
      <c r="D64" s="46">
        <v>1244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1244</v>
      </c>
      <c r="O64" s="47">
        <f t="shared" si="11"/>
        <v>6.0588054801992974E-3</v>
      </c>
      <c r="P64" s="9"/>
    </row>
    <row r="65" spans="1:119">
      <c r="A65" s="12"/>
      <c r="B65" s="44">
        <v>724</v>
      </c>
      <c r="C65" s="20" t="s">
        <v>170</v>
      </c>
      <c r="D65" s="46">
        <v>0</v>
      </c>
      <c r="E65" s="46">
        <v>571909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571909</v>
      </c>
      <c r="O65" s="47">
        <f t="shared" si="11"/>
        <v>2.7854384110733923</v>
      </c>
      <c r="P65" s="9"/>
    </row>
    <row r="66" spans="1:119">
      <c r="A66" s="12"/>
      <c r="B66" s="44">
        <v>744</v>
      </c>
      <c r="C66" s="20" t="s">
        <v>171</v>
      </c>
      <c r="D66" s="46">
        <v>0</v>
      </c>
      <c r="E66" s="46">
        <v>261083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261083</v>
      </c>
      <c r="O66" s="47">
        <f t="shared" si="11"/>
        <v>1.27158449452321</v>
      </c>
      <c r="P66" s="9"/>
    </row>
    <row r="67" spans="1:119" ht="15.75" thickBot="1">
      <c r="A67" s="12"/>
      <c r="B67" s="44">
        <v>764</v>
      </c>
      <c r="C67" s="20" t="s">
        <v>172</v>
      </c>
      <c r="D67" s="46">
        <v>0</v>
      </c>
      <c r="E67" s="46">
        <v>266395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266395</v>
      </c>
      <c r="O67" s="47">
        <f t="shared" si="11"/>
        <v>1.2974561783743503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SUM(D5,D13,D20,D24,D29,D34,D38,D43,D46)</f>
        <v>98543325</v>
      </c>
      <c r="E68" s="15">
        <f t="shared" si="18"/>
        <v>44210524</v>
      </c>
      <c r="F68" s="15">
        <f t="shared" si="18"/>
        <v>9462075</v>
      </c>
      <c r="G68" s="15">
        <f t="shared" si="18"/>
        <v>21367168</v>
      </c>
      <c r="H68" s="15">
        <f t="shared" si="18"/>
        <v>0</v>
      </c>
      <c r="I68" s="15">
        <f t="shared" si="18"/>
        <v>17445939</v>
      </c>
      <c r="J68" s="15">
        <f t="shared" si="18"/>
        <v>15073352</v>
      </c>
      <c r="K68" s="15">
        <f t="shared" si="18"/>
        <v>0</v>
      </c>
      <c r="L68" s="15">
        <f t="shared" si="18"/>
        <v>0</v>
      </c>
      <c r="M68" s="15">
        <f t="shared" si="18"/>
        <v>409318</v>
      </c>
      <c r="N68" s="15">
        <f>SUM(D68:M68)</f>
        <v>206511701</v>
      </c>
      <c r="O68" s="37">
        <f t="shared" si="11"/>
        <v>1005.7992168360762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176</v>
      </c>
      <c r="M70" s="48"/>
      <c r="N70" s="48"/>
      <c r="O70" s="41">
        <v>205321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95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21071844</v>
      </c>
      <c r="E5" s="26">
        <f t="shared" si="0"/>
        <v>847227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14294448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36213519</v>
      </c>
      <c r="O5" s="32">
        <f t="shared" ref="O5:O36" si="1">(N5/O$69)</f>
        <v>179.91881337659046</v>
      </c>
      <c r="P5" s="6"/>
    </row>
    <row r="6" spans="1:133">
      <c r="A6" s="12"/>
      <c r="B6" s="44">
        <v>511</v>
      </c>
      <c r="C6" s="20" t="s">
        <v>20</v>
      </c>
      <c r="D6" s="46">
        <v>558942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558942</v>
      </c>
      <c r="O6" s="47">
        <f t="shared" si="1"/>
        <v>2.7769789891542502</v>
      </c>
      <c r="P6" s="9"/>
    </row>
    <row r="7" spans="1:133">
      <c r="A7" s="12"/>
      <c r="B7" s="44">
        <v>512</v>
      </c>
      <c r="C7" s="20" t="s">
        <v>21</v>
      </c>
      <c r="D7" s="46">
        <v>440844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440844</v>
      </c>
      <c r="O7" s="47">
        <f t="shared" si="1"/>
        <v>2.1902353473074418</v>
      </c>
      <c r="P7" s="9"/>
    </row>
    <row r="8" spans="1:133">
      <c r="A8" s="12"/>
      <c r="B8" s="44">
        <v>513</v>
      </c>
      <c r="C8" s="20" t="s">
        <v>22</v>
      </c>
      <c r="D8" s="46">
        <v>14460006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14294448</v>
      </c>
      <c r="K8" s="46">
        <v>0</v>
      </c>
      <c r="L8" s="46">
        <v>0</v>
      </c>
      <c r="M8" s="46">
        <v>0</v>
      </c>
      <c r="N8" s="46">
        <f t="shared" si="2"/>
        <v>28754454</v>
      </c>
      <c r="O8" s="47">
        <f t="shared" si="1"/>
        <v>142.86010820908498</v>
      </c>
      <c r="P8" s="9"/>
    </row>
    <row r="9" spans="1:133">
      <c r="A9" s="12"/>
      <c r="B9" s="44">
        <v>514</v>
      </c>
      <c r="C9" s="20" t="s">
        <v>23</v>
      </c>
      <c r="D9" s="46">
        <v>665868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665868</v>
      </c>
      <c r="O9" s="47">
        <f t="shared" si="1"/>
        <v>3.3082170342364008</v>
      </c>
      <c r="P9" s="9"/>
    </row>
    <row r="10" spans="1:133">
      <c r="A10" s="12"/>
      <c r="B10" s="44">
        <v>515</v>
      </c>
      <c r="C10" s="20" t="s">
        <v>24</v>
      </c>
      <c r="D10" s="46">
        <v>2452314</v>
      </c>
      <c r="E10" s="46">
        <v>757044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3209358</v>
      </c>
      <c r="O10" s="47">
        <f t="shared" si="1"/>
        <v>15.944981294435033</v>
      </c>
      <c r="P10" s="9"/>
    </row>
    <row r="11" spans="1:133">
      <c r="A11" s="12"/>
      <c r="B11" s="44">
        <v>516</v>
      </c>
      <c r="C11" s="20" t="s">
        <v>25</v>
      </c>
      <c r="D11" s="46">
        <v>138007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138007</v>
      </c>
      <c r="O11" s="47">
        <f t="shared" si="1"/>
        <v>0.68565707954709176</v>
      </c>
      <c r="P11" s="9"/>
    </row>
    <row r="12" spans="1:133">
      <c r="A12" s="12"/>
      <c r="B12" s="44">
        <v>519</v>
      </c>
      <c r="C12" s="20" t="s">
        <v>138</v>
      </c>
      <c r="D12" s="46">
        <v>2355863</v>
      </c>
      <c r="E12" s="46">
        <v>90183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2446046</v>
      </c>
      <c r="O12" s="47">
        <f t="shared" si="1"/>
        <v>12.152635422825261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SUM(D14:D19)</f>
        <v>60554727</v>
      </c>
      <c r="E13" s="31">
        <f t="shared" si="3"/>
        <v>9767471</v>
      </c>
      <c r="F13" s="31">
        <f t="shared" si="3"/>
        <v>0</v>
      </c>
      <c r="G13" s="31">
        <f t="shared" si="3"/>
        <v>148526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70470724</v>
      </c>
      <c r="O13" s="43">
        <f t="shared" si="1"/>
        <v>350.11811583042277</v>
      </c>
      <c r="P13" s="10"/>
    </row>
    <row r="14" spans="1:133">
      <c r="A14" s="12"/>
      <c r="B14" s="44">
        <v>521</v>
      </c>
      <c r="C14" s="20" t="s">
        <v>29</v>
      </c>
      <c r="D14" s="46">
        <v>34198303</v>
      </c>
      <c r="E14" s="46">
        <v>2709171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36907474</v>
      </c>
      <c r="O14" s="47">
        <f t="shared" si="1"/>
        <v>183.36657442231353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4307314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4307314</v>
      </c>
      <c r="O15" s="47">
        <f t="shared" si="1"/>
        <v>21.39993143776984</v>
      </c>
      <c r="P15" s="9"/>
    </row>
    <row r="16" spans="1:133">
      <c r="A16" s="12"/>
      <c r="B16" s="44">
        <v>523</v>
      </c>
      <c r="C16" s="20" t="s">
        <v>139</v>
      </c>
      <c r="D16" s="46">
        <v>10493823</v>
      </c>
      <c r="E16" s="46">
        <v>314951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10808774</v>
      </c>
      <c r="O16" s="47">
        <f t="shared" si="1"/>
        <v>53.700989184059779</v>
      </c>
      <c r="P16" s="9"/>
    </row>
    <row r="17" spans="1:16">
      <c r="A17" s="12"/>
      <c r="B17" s="44">
        <v>526</v>
      </c>
      <c r="C17" s="20" t="s">
        <v>32</v>
      </c>
      <c r="D17" s="46">
        <v>13256608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13256608</v>
      </c>
      <c r="O17" s="47">
        <f t="shared" si="1"/>
        <v>65.862507887140609</v>
      </c>
      <c r="P17" s="9"/>
    </row>
    <row r="18" spans="1:16">
      <c r="A18" s="12"/>
      <c r="B18" s="44">
        <v>527</v>
      </c>
      <c r="C18" s="20" t="s">
        <v>33</v>
      </c>
      <c r="D18" s="46">
        <v>494200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494200</v>
      </c>
      <c r="O18" s="47">
        <f t="shared" si="1"/>
        <v>2.4553227641508966</v>
      </c>
      <c r="P18" s="9"/>
    </row>
    <row r="19" spans="1:16">
      <c r="A19" s="12"/>
      <c r="B19" s="44">
        <v>529</v>
      </c>
      <c r="C19" s="20" t="s">
        <v>34</v>
      </c>
      <c r="D19" s="46">
        <v>2111793</v>
      </c>
      <c r="E19" s="46">
        <v>2436035</v>
      </c>
      <c r="F19" s="46">
        <v>0</v>
      </c>
      <c r="G19" s="46">
        <v>148526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4696354</v>
      </c>
      <c r="O19" s="47">
        <f t="shared" si="1"/>
        <v>23.332790134988102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424181</v>
      </c>
      <c r="E20" s="31">
        <f t="shared" si="5"/>
        <v>890054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17541993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18856228</v>
      </c>
      <c r="O20" s="43">
        <f t="shared" si="1"/>
        <v>93.682974209671244</v>
      </c>
      <c r="P20" s="10"/>
    </row>
    <row r="21" spans="1:16">
      <c r="A21" s="12"/>
      <c r="B21" s="44">
        <v>534</v>
      </c>
      <c r="C21" s="20" t="s">
        <v>140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17541993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17541993</v>
      </c>
      <c r="O21" s="47">
        <f t="shared" si="1"/>
        <v>87.153489966563498</v>
      </c>
      <c r="P21" s="9"/>
    </row>
    <row r="22" spans="1:16">
      <c r="A22" s="12"/>
      <c r="B22" s="44">
        <v>537</v>
      </c>
      <c r="C22" s="20" t="s">
        <v>154</v>
      </c>
      <c r="D22" s="46">
        <v>424181</v>
      </c>
      <c r="E22" s="46">
        <v>647493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1071674</v>
      </c>
      <c r="O22" s="47">
        <f t="shared" si="1"/>
        <v>5.3243738728220311</v>
      </c>
      <c r="P22" s="9"/>
    </row>
    <row r="23" spans="1:16">
      <c r="A23" s="12"/>
      <c r="B23" s="44">
        <v>539</v>
      </c>
      <c r="C23" s="20" t="s">
        <v>93</v>
      </c>
      <c r="D23" s="46">
        <v>0</v>
      </c>
      <c r="E23" s="46">
        <v>242561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242561</v>
      </c>
      <c r="O23" s="47">
        <f t="shared" si="1"/>
        <v>1.2051103702857255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SUM(D25:D28)</f>
        <v>2248747</v>
      </c>
      <c r="E24" s="31">
        <f t="shared" si="6"/>
        <v>8103435</v>
      </c>
      <c r="F24" s="31">
        <f t="shared" si="6"/>
        <v>9459325</v>
      </c>
      <c r="G24" s="31">
        <f t="shared" si="6"/>
        <v>5940733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5" si="7">SUM(D24:M24)</f>
        <v>25752240</v>
      </c>
      <c r="O24" s="43">
        <f t="shared" si="1"/>
        <v>127.94427579902323</v>
      </c>
      <c r="P24" s="10"/>
    </row>
    <row r="25" spans="1:16">
      <c r="A25" s="12"/>
      <c r="B25" s="44">
        <v>541</v>
      </c>
      <c r="C25" s="20" t="s">
        <v>141</v>
      </c>
      <c r="D25" s="46">
        <v>0</v>
      </c>
      <c r="E25" s="46">
        <v>8103435</v>
      </c>
      <c r="F25" s="46">
        <v>9459325</v>
      </c>
      <c r="G25" s="46">
        <v>5940733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23503493</v>
      </c>
      <c r="O25" s="47">
        <f t="shared" si="1"/>
        <v>116.7718765681126</v>
      </c>
      <c r="P25" s="9"/>
    </row>
    <row r="26" spans="1:16">
      <c r="A26" s="12"/>
      <c r="B26" s="44">
        <v>544</v>
      </c>
      <c r="C26" s="20" t="s">
        <v>142</v>
      </c>
      <c r="D26" s="46">
        <v>51359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51359</v>
      </c>
      <c r="O26" s="47">
        <f t="shared" si="1"/>
        <v>0.25516576658038426</v>
      </c>
      <c r="P26" s="9"/>
    </row>
    <row r="27" spans="1:16">
      <c r="A27" s="12"/>
      <c r="B27" s="44">
        <v>545</v>
      </c>
      <c r="C27" s="20" t="s">
        <v>41</v>
      </c>
      <c r="D27" s="46">
        <v>2186988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2186988</v>
      </c>
      <c r="O27" s="47">
        <f t="shared" si="1"/>
        <v>10.865563377832538</v>
      </c>
      <c r="P27" s="9"/>
    </row>
    <row r="28" spans="1:16">
      <c r="A28" s="12"/>
      <c r="B28" s="44">
        <v>549</v>
      </c>
      <c r="C28" s="20" t="s">
        <v>143</v>
      </c>
      <c r="D28" s="46">
        <v>10400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10400</v>
      </c>
      <c r="O28" s="47">
        <f t="shared" si="1"/>
        <v>5.1670086497712112E-2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126671</v>
      </c>
      <c r="E29" s="31">
        <f t="shared" si="8"/>
        <v>1093784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336923</v>
      </c>
      <c r="N29" s="31">
        <f t="shared" si="7"/>
        <v>1557378</v>
      </c>
      <c r="O29" s="43">
        <f t="shared" si="1"/>
        <v>7.7374861509263351</v>
      </c>
      <c r="P29" s="10"/>
    </row>
    <row r="30" spans="1:16">
      <c r="A30" s="13"/>
      <c r="B30" s="45">
        <v>551</v>
      </c>
      <c r="C30" s="21" t="s">
        <v>155</v>
      </c>
      <c r="D30" s="46">
        <v>73674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73674</v>
      </c>
      <c r="O30" s="47">
        <f t="shared" si="1"/>
        <v>0.36603288006081169</v>
      </c>
      <c r="P30" s="9"/>
    </row>
    <row r="31" spans="1:16">
      <c r="A31" s="13"/>
      <c r="B31" s="45">
        <v>553</v>
      </c>
      <c r="C31" s="21" t="s">
        <v>144</v>
      </c>
      <c r="D31" s="46">
        <v>52997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52997</v>
      </c>
      <c r="O31" s="47">
        <f t="shared" si="1"/>
        <v>0.26330380520377389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686935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336923</v>
      </c>
      <c r="N32" s="46">
        <f t="shared" si="7"/>
        <v>1023858</v>
      </c>
      <c r="O32" s="47">
        <f t="shared" si="1"/>
        <v>5.086810713593704</v>
      </c>
      <c r="P32" s="9"/>
    </row>
    <row r="33" spans="1:16">
      <c r="A33" s="13"/>
      <c r="B33" s="45">
        <v>559</v>
      </c>
      <c r="C33" s="21" t="s">
        <v>46</v>
      </c>
      <c r="D33" s="46">
        <v>0</v>
      </c>
      <c r="E33" s="46">
        <v>406849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406849</v>
      </c>
      <c r="O33" s="47">
        <f t="shared" si="1"/>
        <v>2.0213387520680457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SUM(D35:D37)</f>
        <v>5147917</v>
      </c>
      <c r="E34" s="31">
        <f t="shared" si="9"/>
        <v>440543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5588460</v>
      </c>
      <c r="O34" s="43">
        <f t="shared" si="1"/>
        <v>27.765020345096559</v>
      </c>
      <c r="P34" s="10"/>
    </row>
    <row r="35" spans="1:16">
      <c r="A35" s="12"/>
      <c r="B35" s="44">
        <v>561</v>
      </c>
      <c r="C35" s="20" t="s">
        <v>156</v>
      </c>
      <c r="D35" s="46">
        <v>25220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25220</v>
      </c>
      <c r="O35" s="47">
        <f t="shared" si="1"/>
        <v>0.12529995975695185</v>
      </c>
      <c r="P35" s="9"/>
    </row>
    <row r="36" spans="1:16">
      <c r="A36" s="12"/>
      <c r="B36" s="44">
        <v>562</v>
      </c>
      <c r="C36" s="20" t="s">
        <v>145</v>
      </c>
      <c r="D36" s="46">
        <v>1110136</v>
      </c>
      <c r="E36" s="46">
        <v>299924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1410060</v>
      </c>
      <c r="O36" s="47">
        <f t="shared" si="1"/>
        <v>7.0055694391311478</v>
      </c>
      <c r="P36" s="9"/>
    </row>
    <row r="37" spans="1:16">
      <c r="A37" s="12"/>
      <c r="B37" s="44">
        <v>564</v>
      </c>
      <c r="C37" s="20" t="s">
        <v>157</v>
      </c>
      <c r="D37" s="46">
        <v>4012561</v>
      </c>
      <c r="E37" s="46">
        <v>140619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4153180</v>
      </c>
      <c r="O37" s="47">
        <f t="shared" ref="O37:O67" si="11">(N37/O$69)</f>
        <v>20.634150946208457</v>
      </c>
      <c r="P37" s="9"/>
    </row>
    <row r="38" spans="1:16" ht="15.75">
      <c r="A38" s="28" t="s">
        <v>52</v>
      </c>
      <c r="B38" s="29"/>
      <c r="C38" s="30"/>
      <c r="D38" s="31">
        <f t="shared" ref="D38:M38" si="12">SUM(D39:D42)</f>
        <v>4110085</v>
      </c>
      <c r="E38" s="31">
        <f t="shared" si="12"/>
        <v>187086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4297171</v>
      </c>
      <c r="O38" s="43">
        <f t="shared" si="11"/>
        <v>21.349538198601927</v>
      </c>
      <c r="P38" s="9"/>
    </row>
    <row r="39" spans="1:16">
      <c r="A39" s="12"/>
      <c r="B39" s="44">
        <v>571</v>
      </c>
      <c r="C39" s="20" t="s">
        <v>53</v>
      </c>
      <c r="D39" s="46">
        <v>2275361</v>
      </c>
      <c r="E39" s="46">
        <v>153284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2428645</v>
      </c>
      <c r="O39" s="47">
        <f t="shared" si="11"/>
        <v>12.066182425215002</v>
      </c>
      <c r="P39" s="9"/>
    </row>
    <row r="40" spans="1:16">
      <c r="A40" s="12"/>
      <c r="B40" s="44">
        <v>572</v>
      </c>
      <c r="C40" s="20" t="s">
        <v>146</v>
      </c>
      <c r="D40" s="46">
        <v>1830949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1830949</v>
      </c>
      <c r="O40" s="47">
        <f t="shared" si="11"/>
        <v>9.0966628079711054</v>
      </c>
      <c r="P40" s="9"/>
    </row>
    <row r="41" spans="1:16">
      <c r="A41" s="12"/>
      <c r="B41" s="44">
        <v>573</v>
      </c>
      <c r="C41" s="20" t="s">
        <v>55</v>
      </c>
      <c r="D41" s="46">
        <v>0</v>
      </c>
      <c r="E41" s="46">
        <v>33802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33802</v>
      </c>
      <c r="O41" s="47">
        <f t="shared" si="11"/>
        <v>0.16793771767266005</v>
      </c>
      <c r="P41" s="9"/>
    </row>
    <row r="42" spans="1:16">
      <c r="A42" s="12"/>
      <c r="B42" s="44">
        <v>575</v>
      </c>
      <c r="C42" s="20" t="s">
        <v>158</v>
      </c>
      <c r="D42" s="46">
        <v>3775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3775</v>
      </c>
      <c r="O42" s="47">
        <f t="shared" si="11"/>
        <v>1.8755247743159925E-2</v>
      </c>
      <c r="P42" s="9"/>
    </row>
    <row r="43" spans="1:16" ht="15.75">
      <c r="A43" s="28" t="s">
        <v>147</v>
      </c>
      <c r="B43" s="29"/>
      <c r="C43" s="30"/>
      <c r="D43" s="31">
        <f t="shared" ref="D43:M43" si="13">SUM(D44:D44)</f>
        <v>1212285</v>
      </c>
      <c r="E43" s="31">
        <f t="shared" si="13"/>
        <v>16561734</v>
      </c>
      <c r="F43" s="31">
        <f t="shared" si="13"/>
        <v>199</v>
      </c>
      <c r="G43" s="31">
        <f t="shared" si="13"/>
        <v>9599325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27373543</v>
      </c>
      <c r="O43" s="43">
        <f t="shared" si="11"/>
        <v>135.99935909219633</v>
      </c>
      <c r="P43" s="9"/>
    </row>
    <row r="44" spans="1:16">
      <c r="A44" s="12"/>
      <c r="B44" s="44">
        <v>581</v>
      </c>
      <c r="C44" s="20" t="s">
        <v>148</v>
      </c>
      <c r="D44" s="46">
        <v>1212285</v>
      </c>
      <c r="E44" s="46">
        <v>16561734</v>
      </c>
      <c r="F44" s="46">
        <v>199</v>
      </c>
      <c r="G44" s="46">
        <v>9599325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27373543</v>
      </c>
      <c r="O44" s="47">
        <f t="shared" si="11"/>
        <v>135.99935909219633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SUM(D46:D66)</f>
        <v>1351197</v>
      </c>
      <c r="E45" s="31">
        <f t="shared" si="15"/>
        <v>4994893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6346090</v>
      </c>
      <c r="O45" s="43">
        <f t="shared" si="11"/>
        <v>31.529136463679407</v>
      </c>
      <c r="P45" s="9"/>
    </row>
    <row r="46" spans="1:16">
      <c r="A46" s="12"/>
      <c r="B46" s="44">
        <v>601</v>
      </c>
      <c r="C46" s="20" t="s">
        <v>159</v>
      </c>
      <c r="D46" s="46">
        <v>0</v>
      </c>
      <c r="E46" s="46">
        <v>167044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167044</v>
      </c>
      <c r="O46" s="47">
        <f t="shared" si="11"/>
        <v>0.82992095470421356</v>
      </c>
      <c r="P46" s="9"/>
    </row>
    <row r="47" spans="1:16">
      <c r="A47" s="12"/>
      <c r="B47" s="44">
        <v>603</v>
      </c>
      <c r="C47" s="20" t="s">
        <v>160</v>
      </c>
      <c r="D47" s="46">
        <v>0</v>
      </c>
      <c r="E47" s="46">
        <v>31252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31252</v>
      </c>
      <c r="O47" s="47">
        <f t="shared" si="11"/>
        <v>0.15526860992562488</v>
      </c>
      <c r="P47" s="9"/>
    </row>
    <row r="48" spans="1:16">
      <c r="A48" s="12"/>
      <c r="B48" s="44">
        <v>604</v>
      </c>
      <c r="C48" s="20" t="s">
        <v>150</v>
      </c>
      <c r="D48" s="46">
        <v>1588</v>
      </c>
      <c r="E48" s="46">
        <v>825060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826648</v>
      </c>
      <c r="O48" s="47">
        <f t="shared" si="11"/>
        <v>4.1070166983808383</v>
      </c>
      <c r="P48" s="9"/>
    </row>
    <row r="49" spans="1:16">
      <c r="A49" s="12"/>
      <c r="B49" s="44">
        <v>605</v>
      </c>
      <c r="C49" s="20" t="s">
        <v>161</v>
      </c>
      <c r="D49" s="46">
        <v>0</v>
      </c>
      <c r="E49" s="46">
        <v>59933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59933</v>
      </c>
      <c r="O49" s="47">
        <f t="shared" si="11"/>
        <v>0.2977637782757096</v>
      </c>
      <c r="P49" s="9"/>
    </row>
    <row r="50" spans="1:16">
      <c r="A50" s="12"/>
      <c r="B50" s="44">
        <v>608</v>
      </c>
      <c r="C50" s="20" t="s">
        <v>162</v>
      </c>
      <c r="D50" s="46">
        <v>0</v>
      </c>
      <c r="E50" s="46">
        <v>75762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75762</v>
      </c>
      <c r="O50" s="47">
        <f t="shared" si="11"/>
        <v>0.376406643580737</v>
      </c>
      <c r="P50" s="9"/>
    </row>
    <row r="51" spans="1:16">
      <c r="A51" s="12"/>
      <c r="B51" s="44">
        <v>614</v>
      </c>
      <c r="C51" s="20" t="s">
        <v>163</v>
      </c>
      <c r="D51" s="46">
        <v>0</v>
      </c>
      <c r="E51" s="46">
        <v>458981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458981</v>
      </c>
      <c r="O51" s="47">
        <f t="shared" si="11"/>
        <v>2.2803449971929233</v>
      </c>
      <c r="P51" s="9"/>
    </row>
    <row r="52" spans="1:16">
      <c r="A52" s="12"/>
      <c r="B52" s="44">
        <v>622</v>
      </c>
      <c r="C52" s="20" t="s">
        <v>67</v>
      </c>
      <c r="D52" s="46">
        <v>0</v>
      </c>
      <c r="E52" s="46">
        <v>321853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321853</v>
      </c>
      <c r="O52" s="47">
        <f t="shared" si="11"/>
        <v>1.5990550336103977</v>
      </c>
      <c r="P52" s="9"/>
    </row>
    <row r="53" spans="1:16">
      <c r="A53" s="12"/>
      <c r="B53" s="44">
        <v>634</v>
      </c>
      <c r="C53" s="20" t="s">
        <v>164</v>
      </c>
      <c r="D53" s="46">
        <v>0</v>
      </c>
      <c r="E53" s="46">
        <v>336055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336055</v>
      </c>
      <c r="O53" s="47">
        <f t="shared" si="11"/>
        <v>1.6696145113450618</v>
      </c>
      <c r="P53" s="9"/>
    </row>
    <row r="54" spans="1:16">
      <c r="A54" s="12"/>
      <c r="B54" s="44">
        <v>654</v>
      </c>
      <c r="C54" s="20" t="s">
        <v>165</v>
      </c>
      <c r="D54" s="46">
        <v>0</v>
      </c>
      <c r="E54" s="46">
        <v>900360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900360</v>
      </c>
      <c r="O54" s="47">
        <f t="shared" si="11"/>
        <v>4.4732383729884688</v>
      </c>
      <c r="P54" s="9"/>
    </row>
    <row r="55" spans="1:16">
      <c r="A55" s="12"/>
      <c r="B55" s="44">
        <v>674</v>
      </c>
      <c r="C55" s="20" t="s">
        <v>166</v>
      </c>
      <c r="D55" s="46">
        <v>0</v>
      </c>
      <c r="E55" s="46">
        <v>81307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81307</v>
      </c>
      <c r="O55" s="47">
        <f t="shared" si="11"/>
        <v>0.40395574258360367</v>
      </c>
      <c r="P55" s="9"/>
    </row>
    <row r="56" spans="1:16">
      <c r="A56" s="12"/>
      <c r="B56" s="44">
        <v>685</v>
      </c>
      <c r="C56" s="20" t="s">
        <v>72</v>
      </c>
      <c r="D56" s="46">
        <v>0</v>
      </c>
      <c r="E56" s="46">
        <v>8067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8067</v>
      </c>
      <c r="O56" s="47">
        <f t="shared" si="11"/>
        <v>4.007909497856188E-2</v>
      </c>
      <c r="P56" s="9"/>
    </row>
    <row r="57" spans="1:16">
      <c r="A57" s="12"/>
      <c r="B57" s="44">
        <v>689</v>
      </c>
      <c r="C57" s="20" t="s">
        <v>124</v>
      </c>
      <c r="D57" s="46">
        <v>69451</v>
      </c>
      <c r="E57" s="46">
        <v>4619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74070</v>
      </c>
      <c r="O57" s="47">
        <f t="shared" si="11"/>
        <v>0.36800031796976307</v>
      </c>
      <c r="P57" s="9"/>
    </row>
    <row r="58" spans="1:16">
      <c r="A58" s="12"/>
      <c r="B58" s="44">
        <v>694</v>
      </c>
      <c r="C58" s="20" t="s">
        <v>167</v>
      </c>
      <c r="D58" s="46">
        <v>0</v>
      </c>
      <c r="E58" s="46">
        <v>39403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39403</v>
      </c>
      <c r="O58" s="47">
        <f t="shared" si="11"/>
        <v>0.19576504021820676</v>
      </c>
      <c r="P58" s="9"/>
    </row>
    <row r="59" spans="1:16">
      <c r="A59" s="12"/>
      <c r="B59" s="44">
        <v>711</v>
      </c>
      <c r="C59" s="20" t="s">
        <v>168</v>
      </c>
      <c r="D59" s="46">
        <v>1278299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1278299</v>
      </c>
      <c r="O59" s="47">
        <f t="shared" si="11"/>
        <v>6.3509442211479703</v>
      </c>
      <c r="P59" s="9"/>
    </row>
    <row r="60" spans="1:16">
      <c r="A60" s="12"/>
      <c r="B60" s="44">
        <v>713</v>
      </c>
      <c r="C60" s="20" t="s">
        <v>151</v>
      </c>
      <c r="D60" s="46">
        <v>0</v>
      </c>
      <c r="E60" s="46">
        <v>497985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497985</v>
      </c>
      <c r="O60" s="47">
        <f t="shared" si="11"/>
        <v>2.474127694669535</v>
      </c>
      <c r="P60" s="9"/>
    </row>
    <row r="61" spans="1:16">
      <c r="A61" s="12"/>
      <c r="B61" s="44">
        <v>719</v>
      </c>
      <c r="C61" s="20" t="s">
        <v>126</v>
      </c>
      <c r="D61" s="46">
        <v>0</v>
      </c>
      <c r="E61" s="46">
        <v>32138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32138</v>
      </c>
      <c r="O61" s="47">
        <f t="shared" si="11"/>
        <v>0.15967050383302614</v>
      </c>
      <c r="P61" s="9"/>
    </row>
    <row r="62" spans="1:16">
      <c r="A62" s="12"/>
      <c r="B62" s="44">
        <v>721</v>
      </c>
      <c r="C62" s="20" t="s">
        <v>76</v>
      </c>
      <c r="D62" s="46">
        <v>530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530</v>
      </c>
      <c r="O62" s="47">
        <f t="shared" si="11"/>
        <v>2.6331871003641748E-3</v>
      </c>
      <c r="P62" s="9"/>
    </row>
    <row r="63" spans="1:16">
      <c r="A63" s="12"/>
      <c r="B63" s="44">
        <v>722</v>
      </c>
      <c r="C63" s="20" t="s">
        <v>169</v>
      </c>
      <c r="D63" s="46">
        <v>1329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1329</v>
      </c>
      <c r="O63" s="47">
        <f t="shared" si="11"/>
        <v>6.6028408611018647E-3</v>
      </c>
      <c r="P63" s="9"/>
    </row>
    <row r="64" spans="1:16">
      <c r="A64" s="12"/>
      <c r="B64" s="44">
        <v>724</v>
      </c>
      <c r="C64" s="20" t="s">
        <v>170</v>
      </c>
      <c r="D64" s="46">
        <v>0</v>
      </c>
      <c r="E64" s="46">
        <v>628039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628039</v>
      </c>
      <c r="O64" s="47">
        <f t="shared" si="11"/>
        <v>3.1202720628785205</v>
      </c>
      <c r="P64" s="9"/>
    </row>
    <row r="65" spans="1:119">
      <c r="A65" s="12"/>
      <c r="B65" s="44">
        <v>744</v>
      </c>
      <c r="C65" s="20" t="s">
        <v>171</v>
      </c>
      <c r="D65" s="46">
        <v>0</v>
      </c>
      <c r="E65" s="46">
        <v>260846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260846</v>
      </c>
      <c r="O65" s="47">
        <f t="shared" si="11"/>
        <v>1.2959553252482896</v>
      </c>
      <c r="P65" s="9"/>
    </row>
    <row r="66" spans="1:119" ht="15.75" thickBot="1">
      <c r="A66" s="12"/>
      <c r="B66" s="44">
        <v>764</v>
      </c>
      <c r="C66" s="20" t="s">
        <v>172</v>
      </c>
      <c r="D66" s="46">
        <v>0</v>
      </c>
      <c r="E66" s="46">
        <v>266189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266189</v>
      </c>
      <c r="O66" s="47">
        <f t="shared" si="11"/>
        <v>1.3225008321864893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SUM(D5,D13,D20,D24,D29,D34,D38,D43,D45)</f>
        <v>96247654</v>
      </c>
      <c r="E67" s="15">
        <f t="shared" si="18"/>
        <v>42886227</v>
      </c>
      <c r="F67" s="15">
        <f t="shared" si="18"/>
        <v>9459524</v>
      </c>
      <c r="G67" s="15">
        <f t="shared" si="18"/>
        <v>15688584</v>
      </c>
      <c r="H67" s="15">
        <f t="shared" si="18"/>
        <v>0</v>
      </c>
      <c r="I67" s="15">
        <f t="shared" si="18"/>
        <v>17541993</v>
      </c>
      <c r="J67" s="15">
        <f t="shared" si="18"/>
        <v>14294448</v>
      </c>
      <c r="K67" s="15">
        <f t="shared" si="18"/>
        <v>0</v>
      </c>
      <c r="L67" s="15">
        <f t="shared" si="18"/>
        <v>0</v>
      </c>
      <c r="M67" s="15">
        <f t="shared" si="18"/>
        <v>336923</v>
      </c>
      <c r="N67" s="15">
        <f>SUM(D67:M67)</f>
        <v>196455353</v>
      </c>
      <c r="O67" s="37">
        <f t="shared" si="11"/>
        <v>976.04471946620822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173</v>
      </c>
      <c r="M69" s="48"/>
      <c r="N69" s="48"/>
      <c r="O69" s="41">
        <v>201277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95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2024-06-20T20:34:22Z</cp:lastPrinted>
  <dcterms:created xsi:type="dcterms:W3CDTF">2000-08-31T21:26:31Z</dcterms:created>
  <dcterms:modified xsi:type="dcterms:W3CDTF">2024-09-20T17:54:57Z</dcterms:modified>
</cp:coreProperties>
</file>