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6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2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3" r:id="rId18"/>
  </sheets>
  <definedNames>
    <definedName name="_xlnm.Print_Area" localSheetId="17">'2006'!$A$1:$O$120</definedName>
    <definedName name="_xlnm.Print_Area" localSheetId="16">'2007'!$A$1:$O$123</definedName>
    <definedName name="_xlnm.Print_Area" localSheetId="15">'2008'!$A$1:$O$139</definedName>
    <definedName name="_xlnm.Print_Area" localSheetId="14">'2009'!$A$1:$O$145</definedName>
    <definedName name="_xlnm.Print_Area" localSheetId="13">'2010'!$A$1:$O$129</definedName>
    <definedName name="_xlnm.Print_Area" localSheetId="12">'2011'!$A$1:$O$130</definedName>
    <definedName name="_xlnm.Print_Area" localSheetId="11">'2012'!$A$1:$O$115</definedName>
    <definedName name="_xlnm.Print_Area" localSheetId="10">'2013'!$A$1:$O$117</definedName>
    <definedName name="_xlnm.Print_Area" localSheetId="9">'2014'!$A$1:$O$130</definedName>
    <definedName name="_xlnm.Print_Area" localSheetId="8">'2015'!$A$1:$O$128</definedName>
    <definedName name="_xlnm.Print_Area" localSheetId="7">'2016'!$A$1:$O$128</definedName>
    <definedName name="_xlnm.Print_Area" localSheetId="6">'2017'!$A$1:$O$136</definedName>
    <definedName name="_xlnm.Print_Area" localSheetId="5">'2018'!$A$1:$O$136</definedName>
    <definedName name="_xlnm.Print_Area" localSheetId="4">'2019'!$A$1:$O$136</definedName>
    <definedName name="_xlnm.Print_Area" localSheetId="3">'2020'!$A$1:$O$140</definedName>
    <definedName name="_xlnm.Print_Area" localSheetId="2">'2021'!$A$1:$P$146</definedName>
    <definedName name="_xlnm.Print_Area" localSheetId="1">'2022'!$A$1:$P$144</definedName>
    <definedName name="_xlnm.Print_Area" localSheetId="0">'2023'!$A$1:$P$146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141" i="51" l="1"/>
  <c r="P141" i="51" s="1"/>
  <c r="O140" i="51"/>
  <c r="P140" i="51" s="1"/>
  <c r="O139" i="51"/>
  <c r="P139" i="51" s="1"/>
  <c r="N138" i="51"/>
  <c r="M138" i="51"/>
  <c r="L138" i="51"/>
  <c r="K138" i="51"/>
  <c r="J138" i="51"/>
  <c r="I138" i="51"/>
  <c r="H138" i="51"/>
  <c r="G138" i="51"/>
  <c r="F138" i="51"/>
  <c r="E138" i="51"/>
  <c r="D138" i="51"/>
  <c r="O137" i="51"/>
  <c r="P137" i="51" s="1"/>
  <c r="O136" i="51"/>
  <c r="P136" i="51" s="1"/>
  <c r="O135" i="51"/>
  <c r="P135" i="51" s="1"/>
  <c r="O134" i="51"/>
  <c r="P134" i="51" s="1"/>
  <c r="O133" i="51"/>
  <c r="P133" i="51" s="1"/>
  <c r="O132" i="51"/>
  <c r="P132" i="51" s="1"/>
  <c r="O131" i="51"/>
  <c r="P131" i="51" s="1"/>
  <c r="O130" i="51"/>
  <c r="P130" i="51" s="1"/>
  <c r="O129" i="51"/>
  <c r="P129" i="51" s="1"/>
  <c r="O128" i="51"/>
  <c r="P128" i="51" s="1"/>
  <c r="N127" i="51"/>
  <c r="M127" i="51"/>
  <c r="L127" i="51"/>
  <c r="K127" i="51"/>
  <c r="J127" i="51"/>
  <c r="I127" i="51"/>
  <c r="H127" i="51"/>
  <c r="G127" i="51"/>
  <c r="F127" i="51"/>
  <c r="E127" i="51"/>
  <c r="D127" i="51"/>
  <c r="O126" i="51"/>
  <c r="P126" i="51" s="1"/>
  <c r="O125" i="51"/>
  <c r="P125" i="51" s="1"/>
  <c r="O124" i="51"/>
  <c r="P124" i="51" s="1"/>
  <c r="O123" i="51"/>
  <c r="P123" i="51" s="1"/>
  <c r="O122" i="51"/>
  <c r="P122" i="51" s="1"/>
  <c r="O121" i="51"/>
  <c r="P121" i="51" s="1"/>
  <c r="O120" i="51"/>
  <c r="P120" i="51" s="1"/>
  <c r="O119" i="51"/>
  <c r="P119" i="51" s="1"/>
  <c r="O118" i="51"/>
  <c r="P118" i="51" s="1"/>
  <c r="O117" i="51"/>
  <c r="P117" i="51" s="1"/>
  <c r="N116" i="51"/>
  <c r="M116" i="51"/>
  <c r="L116" i="51"/>
  <c r="K116" i="51"/>
  <c r="J116" i="51"/>
  <c r="I116" i="51"/>
  <c r="H116" i="51"/>
  <c r="G116" i="51"/>
  <c r="F116" i="51"/>
  <c r="E116" i="51"/>
  <c r="D116" i="51"/>
  <c r="O115" i="51"/>
  <c r="P115" i="51" s="1"/>
  <c r="O114" i="51"/>
  <c r="P114" i="51" s="1"/>
  <c r="O113" i="51"/>
  <c r="P113" i="51" s="1"/>
  <c r="O112" i="51"/>
  <c r="P112" i="51" s="1"/>
  <c r="O111" i="51"/>
  <c r="P111" i="51" s="1"/>
  <c r="O110" i="51"/>
  <c r="P110" i="51" s="1"/>
  <c r="O109" i="51"/>
  <c r="P109" i="51" s="1"/>
  <c r="O108" i="51"/>
  <c r="P108" i="51" s="1"/>
  <c r="O107" i="51"/>
  <c r="P107" i="51" s="1"/>
  <c r="O106" i="51"/>
  <c r="P106" i="51" s="1"/>
  <c r="O105" i="51"/>
  <c r="P105" i="51" s="1"/>
  <c r="O104" i="51"/>
  <c r="P104" i="51" s="1"/>
  <c r="O103" i="51"/>
  <c r="P103" i="51" s="1"/>
  <c r="O102" i="51"/>
  <c r="P102" i="51" s="1"/>
  <c r="O101" i="51"/>
  <c r="P101" i="51" s="1"/>
  <c r="O100" i="51"/>
  <c r="P100" i="51" s="1"/>
  <c r="O99" i="51"/>
  <c r="P99" i="51" s="1"/>
  <c r="O98" i="51"/>
  <c r="P98" i="51" s="1"/>
  <c r="O97" i="51"/>
  <c r="P97" i="51" s="1"/>
  <c r="O96" i="51"/>
  <c r="P96" i="51" s="1"/>
  <c r="O95" i="51"/>
  <c r="P95" i="51" s="1"/>
  <c r="O94" i="51"/>
  <c r="P94" i="51" s="1"/>
  <c r="O93" i="51"/>
  <c r="P93" i="51" s="1"/>
  <c r="O92" i="51"/>
  <c r="P92" i="51" s="1"/>
  <c r="O91" i="51"/>
  <c r="P91" i="51" s="1"/>
  <c r="O90" i="51"/>
  <c r="P90" i="51" s="1"/>
  <c r="O89" i="51"/>
  <c r="P89" i="51" s="1"/>
  <c r="O88" i="51"/>
  <c r="P88" i="51" s="1"/>
  <c r="O87" i="51"/>
  <c r="P87" i="51" s="1"/>
  <c r="O86" i="51"/>
  <c r="P86" i="51" s="1"/>
  <c r="O85" i="51"/>
  <c r="P85" i="51" s="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N67" i="51"/>
  <c r="M67" i="51"/>
  <c r="L67" i="51"/>
  <c r="K67" i="51"/>
  <c r="J67" i="51"/>
  <c r="I67" i="51"/>
  <c r="H67" i="51"/>
  <c r="G67" i="51"/>
  <c r="F67" i="51"/>
  <c r="E67" i="51"/>
  <c r="D67" i="5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N26" i="51"/>
  <c r="M26" i="51"/>
  <c r="L26" i="51"/>
  <c r="K26" i="51"/>
  <c r="J26" i="51"/>
  <c r="I26" i="51"/>
  <c r="H26" i="51"/>
  <c r="G26" i="51"/>
  <c r="F26" i="51"/>
  <c r="E26" i="51"/>
  <c r="D26" i="5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138" i="51" l="1"/>
  <c r="P138" i="51" s="1"/>
  <c r="O127" i="51"/>
  <c r="P127" i="51" s="1"/>
  <c r="O116" i="51"/>
  <c r="P116" i="51" s="1"/>
  <c r="O67" i="51"/>
  <c r="P67" i="51" s="1"/>
  <c r="O26" i="51"/>
  <c r="P26" i="51" s="1"/>
  <c r="D142" i="51"/>
  <c r="J142" i="51"/>
  <c r="H142" i="51"/>
  <c r="O13" i="51"/>
  <c r="P13" i="51" s="1"/>
  <c r="F142" i="51"/>
  <c r="I142" i="51"/>
  <c r="M142" i="51"/>
  <c r="N142" i="51"/>
  <c r="L142" i="51"/>
  <c r="E142" i="51"/>
  <c r="G142" i="51"/>
  <c r="K142" i="51"/>
  <c r="O5" i="51"/>
  <c r="P5" i="51" s="1"/>
  <c r="O139" i="50"/>
  <c r="P139" i="50" s="1"/>
  <c r="O138" i="50"/>
  <c r="P138" i="50" s="1"/>
  <c r="N137" i="50"/>
  <c r="M137" i="50"/>
  <c r="L137" i="50"/>
  <c r="K137" i="50"/>
  <c r="J137" i="50"/>
  <c r="I137" i="50"/>
  <c r="H137" i="50"/>
  <c r="G137" i="50"/>
  <c r="F137" i="50"/>
  <c r="E137" i="50"/>
  <c r="D137" i="50"/>
  <c r="O136" i="50"/>
  <c r="P136" i="50" s="1"/>
  <c r="O135" i="50"/>
  <c r="P135" i="50" s="1"/>
  <c r="O134" i="50"/>
  <c r="P134" i="50" s="1"/>
  <c r="O133" i="50"/>
  <c r="P133" i="50" s="1"/>
  <c r="O132" i="50"/>
  <c r="P132" i="50" s="1"/>
  <c r="O131" i="50"/>
  <c r="P131" i="50" s="1"/>
  <c r="O130" i="50"/>
  <c r="P130" i="50" s="1"/>
  <c r="O129" i="50"/>
  <c r="P129" i="50" s="1"/>
  <c r="O128" i="50"/>
  <c r="P128" i="50" s="1"/>
  <c r="O127" i="50"/>
  <c r="P127" i="50" s="1"/>
  <c r="N126" i="50"/>
  <c r="M126" i="50"/>
  <c r="L126" i="50"/>
  <c r="K126" i="50"/>
  <c r="J126" i="50"/>
  <c r="I126" i="50"/>
  <c r="H126" i="50"/>
  <c r="G126" i="50"/>
  <c r="F126" i="50"/>
  <c r="E126" i="50"/>
  <c r="D126" i="50"/>
  <c r="O125" i="50"/>
  <c r="P125" i="50" s="1"/>
  <c r="O124" i="50"/>
  <c r="P124" i="50" s="1"/>
  <c r="O123" i="50"/>
  <c r="P123" i="50" s="1"/>
  <c r="O122" i="50"/>
  <c r="P122" i="50" s="1"/>
  <c r="O121" i="50"/>
  <c r="P121" i="50" s="1"/>
  <c r="O120" i="50"/>
  <c r="P120" i="50" s="1"/>
  <c r="O119" i="50"/>
  <c r="P119" i="50" s="1"/>
  <c r="O118" i="50"/>
  <c r="P118" i="50" s="1"/>
  <c r="O117" i="50"/>
  <c r="P117" i="50" s="1"/>
  <c r="N116" i="50"/>
  <c r="M116" i="50"/>
  <c r="L116" i="50"/>
  <c r="K116" i="50"/>
  <c r="J116" i="50"/>
  <c r="I116" i="50"/>
  <c r="H116" i="50"/>
  <c r="G116" i="50"/>
  <c r="F116" i="50"/>
  <c r="E116" i="50"/>
  <c r="D116" i="50"/>
  <c r="O115" i="50"/>
  <c r="P115" i="50" s="1"/>
  <c r="O114" i="50"/>
  <c r="P114" i="50" s="1"/>
  <c r="O113" i="50"/>
  <c r="P113" i="50" s="1"/>
  <c r="O112" i="50"/>
  <c r="P112" i="50" s="1"/>
  <c r="O111" i="50"/>
  <c r="P111" i="50" s="1"/>
  <c r="O110" i="50"/>
  <c r="P110" i="50" s="1"/>
  <c r="O109" i="50"/>
  <c r="P109" i="50" s="1"/>
  <c r="O108" i="50"/>
  <c r="P108" i="50" s="1"/>
  <c r="O107" i="50"/>
  <c r="P107" i="50" s="1"/>
  <c r="O106" i="50"/>
  <c r="P106" i="50" s="1"/>
  <c r="O105" i="50"/>
  <c r="P105" i="50" s="1"/>
  <c r="O104" i="50"/>
  <c r="P104" i="50" s="1"/>
  <c r="O103" i="50"/>
  <c r="P103" i="50" s="1"/>
  <c r="O102" i="50"/>
  <c r="P102" i="50" s="1"/>
  <c r="O101" i="50"/>
  <c r="P101" i="50" s="1"/>
  <c r="O100" i="50"/>
  <c r="P100" i="50" s="1"/>
  <c r="O99" i="50"/>
  <c r="P99" i="50" s="1"/>
  <c r="O98" i="50"/>
  <c r="P98" i="50" s="1"/>
  <c r="O97" i="50"/>
  <c r="P97" i="50" s="1"/>
  <c r="O96" i="50"/>
  <c r="P96" i="50" s="1"/>
  <c r="O95" i="50"/>
  <c r="P95" i="50" s="1"/>
  <c r="O94" i="50"/>
  <c r="P94" i="50" s="1"/>
  <c r="O93" i="50"/>
  <c r="P93" i="50" s="1"/>
  <c r="O92" i="50"/>
  <c r="P92" i="50" s="1"/>
  <c r="O91" i="50"/>
  <c r="P91" i="50" s="1"/>
  <c r="O90" i="50"/>
  <c r="P90" i="50" s="1"/>
  <c r="O89" i="50"/>
  <c r="P89" i="50" s="1"/>
  <c r="O88" i="50"/>
  <c r="P88" i="50" s="1"/>
  <c r="O87" i="50"/>
  <c r="P87" i="50" s="1"/>
  <c r="O86" i="50"/>
  <c r="P86" i="50" s="1"/>
  <c r="O85" i="50"/>
  <c r="P85" i="50" s="1"/>
  <c r="O84" i="50"/>
  <c r="P84" i="50" s="1"/>
  <c r="O83" i="50"/>
  <c r="P83" i="50" s="1"/>
  <c r="O82" i="50"/>
  <c r="P82" i="50" s="1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N67" i="50"/>
  <c r="M67" i="50"/>
  <c r="L67" i="50"/>
  <c r="K67" i="50"/>
  <c r="J67" i="50"/>
  <c r="I67" i="50"/>
  <c r="H67" i="50"/>
  <c r="G67" i="50"/>
  <c r="F67" i="50"/>
  <c r="E67" i="50"/>
  <c r="D67" i="50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N27" i="50"/>
  <c r="M27" i="50"/>
  <c r="L27" i="50"/>
  <c r="K27" i="50"/>
  <c r="J27" i="50"/>
  <c r="I27" i="50"/>
  <c r="H27" i="50"/>
  <c r="G27" i="50"/>
  <c r="F27" i="50"/>
  <c r="E27" i="50"/>
  <c r="D27" i="50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O16" i="50"/>
  <c r="P16" i="50" s="1"/>
  <c r="O15" i="50"/>
  <c r="P15" i="50" s="1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42" i="51" l="1"/>
  <c r="P142" i="51" s="1"/>
  <c r="O137" i="50"/>
  <c r="P137" i="50" s="1"/>
  <c r="O126" i="50"/>
  <c r="P126" i="50" s="1"/>
  <c r="O116" i="50"/>
  <c r="P116" i="50" s="1"/>
  <c r="O67" i="50"/>
  <c r="P67" i="50" s="1"/>
  <c r="M140" i="50"/>
  <c r="O27" i="50"/>
  <c r="P27" i="50" s="1"/>
  <c r="F140" i="50"/>
  <c r="G140" i="50"/>
  <c r="J140" i="50"/>
  <c r="D140" i="50"/>
  <c r="O13" i="50"/>
  <c r="P13" i="50" s="1"/>
  <c r="L140" i="50"/>
  <c r="N140" i="50"/>
  <c r="H140" i="50"/>
  <c r="I140" i="50"/>
  <c r="K140" i="50"/>
  <c r="E140" i="50"/>
  <c r="O5" i="50"/>
  <c r="P5" i="50" s="1"/>
  <c r="N21" i="47"/>
  <c r="O21" i="47" s="1"/>
  <c r="N20" i="47"/>
  <c r="O20" i="47" s="1"/>
  <c r="O141" i="49"/>
  <c r="P141" i="49" s="1"/>
  <c r="O140" i="49"/>
  <c r="P140" i="49" s="1"/>
  <c r="O139" i="49"/>
  <c r="P139" i="49"/>
  <c r="N138" i="49"/>
  <c r="M138" i="49"/>
  <c r="L138" i="49"/>
  <c r="K138" i="49"/>
  <c r="J138" i="49"/>
  <c r="I138" i="49"/>
  <c r="H138" i="49"/>
  <c r="G138" i="49"/>
  <c r="F138" i="49"/>
  <c r="E138" i="49"/>
  <c r="D138" i="49"/>
  <c r="O137" i="49"/>
  <c r="P137" i="49"/>
  <c r="O136" i="49"/>
  <c r="P136" i="49"/>
  <c r="O135" i="49"/>
  <c r="P135" i="49"/>
  <c r="O134" i="49"/>
  <c r="P134" i="49" s="1"/>
  <c r="O133" i="49"/>
  <c r="P133" i="49"/>
  <c r="O132" i="49"/>
  <c r="P132" i="49" s="1"/>
  <c r="O131" i="49"/>
  <c r="P131" i="49"/>
  <c r="O130" i="49"/>
  <c r="P130" i="49"/>
  <c r="O129" i="49"/>
  <c r="P129" i="49"/>
  <c r="O128" i="49"/>
  <c r="P128" i="49" s="1"/>
  <c r="N127" i="49"/>
  <c r="M127" i="49"/>
  <c r="L127" i="49"/>
  <c r="K127" i="49"/>
  <c r="J127" i="49"/>
  <c r="I127" i="49"/>
  <c r="H127" i="49"/>
  <c r="G127" i="49"/>
  <c r="F127" i="49"/>
  <c r="E127" i="49"/>
  <c r="D127" i="49"/>
  <c r="O126" i="49"/>
  <c r="P126" i="49" s="1"/>
  <c r="O125" i="49"/>
  <c r="P125" i="49" s="1"/>
  <c r="O124" i="49"/>
  <c r="P124" i="49"/>
  <c r="O123" i="49"/>
  <c r="P123" i="49" s="1"/>
  <c r="O122" i="49"/>
  <c r="P122" i="49" s="1"/>
  <c r="O121" i="49"/>
  <c r="P121" i="49" s="1"/>
  <c r="O120" i="49"/>
  <c r="P120" i="49" s="1"/>
  <c r="O119" i="49"/>
  <c r="P119" i="49" s="1"/>
  <c r="O118" i="49"/>
  <c r="P118" i="49"/>
  <c r="O117" i="49"/>
  <c r="P117" i="49" s="1"/>
  <c r="N116" i="49"/>
  <c r="M116" i="49"/>
  <c r="L116" i="49"/>
  <c r="K116" i="49"/>
  <c r="J116" i="49"/>
  <c r="I116" i="49"/>
  <c r="H116" i="49"/>
  <c r="G116" i="49"/>
  <c r="F116" i="49"/>
  <c r="E116" i="49"/>
  <c r="D116" i="49"/>
  <c r="O115" i="49"/>
  <c r="P115" i="49"/>
  <c r="O114" i="49"/>
  <c r="P114" i="49"/>
  <c r="O113" i="49"/>
  <c r="P113" i="49" s="1"/>
  <c r="O112" i="49"/>
  <c r="P112" i="49"/>
  <c r="O111" i="49"/>
  <c r="P111" i="49"/>
  <c r="O110" i="49"/>
  <c r="P110" i="49"/>
  <c r="O109" i="49"/>
  <c r="P109" i="49"/>
  <c r="O108" i="49"/>
  <c r="P108" i="49"/>
  <c r="O107" i="49"/>
  <c r="P107" i="49" s="1"/>
  <c r="O106" i="49"/>
  <c r="P106" i="49"/>
  <c r="O105" i="49"/>
  <c r="P105" i="49"/>
  <c r="O104" i="49"/>
  <c r="P104" i="49"/>
  <c r="O103" i="49"/>
  <c r="P103" i="49"/>
  <c r="O102" i="49"/>
  <c r="P102" i="49"/>
  <c r="O101" i="49"/>
  <c r="P101" i="49" s="1"/>
  <c r="O100" i="49"/>
  <c r="P100" i="49"/>
  <c r="O99" i="49"/>
  <c r="P99" i="49"/>
  <c r="O98" i="49"/>
  <c r="P98" i="49"/>
  <c r="O97" i="49"/>
  <c r="P97" i="49"/>
  <c r="O96" i="49"/>
  <c r="P96" i="49"/>
  <c r="O95" i="49"/>
  <c r="P95" i="49" s="1"/>
  <c r="O94" i="49"/>
  <c r="P94" i="49"/>
  <c r="O93" i="49"/>
  <c r="P93" i="49"/>
  <c r="O92" i="49"/>
  <c r="P92" i="49"/>
  <c r="O91" i="49"/>
  <c r="P91" i="49"/>
  <c r="O90" i="49"/>
  <c r="P90" i="49"/>
  <c r="O89" i="49"/>
  <c r="P89" i="49" s="1"/>
  <c r="O88" i="49"/>
  <c r="P88" i="49"/>
  <c r="O87" i="49"/>
  <c r="P87" i="49" s="1"/>
  <c r="O86" i="49"/>
  <c r="P86" i="49"/>
  <c r="O85" i="49"/>
  <c r="P85" i="49"/>
  <c r="O84" i="49"/>
  <c r="P84" i="49"/>
  <c r="O83" i="49"/>
  <c r="P83" i="49" s="1"/>
  <c r="O82" i="49"/>
  <c r="P82" i="49"/>
  <c r="O81" i="49"/>
  <c r="P81" i="49" s="1"/>
  <c r="O80" i="49"/>
  <c r="P80" i="49"/>
  <c r="O79" i="49"/>
  <c r="P79" i="49"/>
  <c r="O78" i="49"/>
  <c r="P78" i="49"/>
  <c r="O77" i="49"/>
  <c r="P77" i="49" s="1"/>
  <c r="O76" i="49"/>
  <c r="P76" i="49"/>
  <c r="O75" i="49"/>
  <c r="P75" i="49" s="1"/>
  <c r="O74" i="49"/>
  <c r="P74" i="49"/>
  <c r="O73" i="49"/>
  <c r="P73" i="49"/>
  <c r="O72" i="49"/>
  <c r="P72" i="49"/>
  <c r="O71" i="49"/>
  <c r="P71" i="49" s="1"/>
  <c r="O70" i="49"/>
  <c r="P70" i="49"/>
  <c r="O69" i="49"/>
  <c r="P69" i="49" s="1"/>
  <c r="O68" i="49"/>
  <c r="P68" i="49"/>
  <c r="N67" i="49"/>
  <c r="M67" i="49"/>
  <c r="L67" i="49"/>
  <c r="K67" i="49"/>
  <c r="J67" i="49"/>
  <c r="I67" i="49"/>
  <c r="H67" i="49"/>
  <c r="G67" i="49"/>
  <c r="F67" i="49"/>
  <c r="E67" i="49"/>
  <c r="D67" i="49"/>
  <c r="O66" i="49"/>
  <c r="P66" i="49" s="1"/>
  <c r="O65" i="49"/>
  <c r="P65" i="49" s="1"/>
  <c r="O64" i="49"/>
  <c r="P64" i="49" s="1"/>
  <c r="O63" i="49"/>
  <c r="P63" i="49" s="1"/>
  <c r="O62" i="49"/>
  <c r="P62" i="49" s="1"/>
  <c r="O61" i="49"/>
  <c r="P61" i="49"/>
  <c r="O60" i="49"/>
  <c r="P60" i="49" s="1"/>
  <c r="O59" i="49"/>
  <c r="P59" i="49" s="1"/>
  <c r="O58" i="49"/>
  <c r="P58" i="49" s="1"/>
  <c r="O57" i="49"/>
  <c r="P57" i="49" s="1"/>
  <c r="O56" i="49"/>
  <c r="P56" i="49" s="1"/>
  <c r="O55" i="49"/>
  <c r="P55" i="49" s="1"/>
  <c r="O54" i="49"/>
  <c r="P54" i="49" s="1"/>
  <c r="O53" i="49"/>
  <c r="P53" i="49" s="1"/>
  <c r="O52" i="49"/>
  <c r="P52" i="49" s="1"/>
  <c r="O51" i="49"/>
  <c r="P51" i="49" s="1"/>
  <c r="O50" i="49"/>
  <c r="P50" i="49" s="1"/>
  <c r="O49" i="49"/>
  <c r="P49" i="49" s="1"/>
  <c r="O48" i="49"/>
  <c r="P48" i="49" s="1"/>
  <c r="O47" i="49"/>
  <c r="P47" i="49" s="1"/>
  <c r="O46" i="49"/>
  <c r="P46" i="49" s="1"/>
  <c r="O45" i="49"/>
  <c r="P45" i="49" s="1"/>
  <c r="O44" i="49"/>
  <c r="P44" i="49" s="1"/>
  <c r="O43" i="49"/>
  <c r="P43" i="49" s="1"/>
  <c r="O42" i="49"/>
  <c r="P42" i="49" s="1"/>
  <c r="O41" i="49"/>
  <c r="P41" i="49" s="1"/>
  <c r="O40" i="49"/>
  <c r="P40" i="49" s="1"/>
  <c r="O39" i="49"/>
  <c r="P39" i="49" s="1"/>
  <c r="O38" i="49"/>
  <c r="P38" i="49" s="1"/>
  <c r="O37" i="49"/>
  <c r="P37" i="49" s="1"/>
  <c r="O36" i="49"/>
  <c r="P36" i="49" s="1"/>
  <c r="O35" i="49"/>
  <c r="P35" i="49" s="1"/>
  <c r="O34" i="49"/>
  <c r="P34" i="49" s="1"/>
  <c r="O33" i="49"/>
  <c r="P33" i="49" s="1"/>
  <c r="O32" i="49"/>
  <c r="P32" i="49" s="1"/>
  <c r="O31" i="49"/>
  <c r="P31" i="49" s="1"/>
  <c r="O30" i="49"/>
  <c r="P30" i="49" s="1"/>
  <c r="O29" i="49"/>
  <c r="P29" i="49" s="1"/>
  <c r="O28" i="49"/>
  <c r="P28" i="49" s="1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/>
  <c r="O24" i="49"/>
  <c r="P24" i="49" s="1"/>
  <c r="O23" i="49"/>
  <c r="P23" i="49"/>
  <c r="O22" i="49"/>
  <c r="P22" i="49"/>
  <c r="O21" i="49"/>
  <c r="P21" i="49"/>
  <c r="O20" i="49"/>
  <c r="P20" i="49"/>
  <c r="O19" i="49"/>
  <c r="P19" i="49"/>
  <c r="O18" i="49"/>
  <c r="P18" i="49" s="1"/>
  <c r="O17" i="49"/>
  <c r="P17" i="49"/>
  <c r="O16" i="49"/>
  <c r="P16" i="49"/>
  <c r="O15" i="49"/>
  <c r="P15" i="49"/>
  <c r="O14" i="49"/>
  <c r="P14" i="49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N135" i="47"/>
  <c r="O135" i="47"/>
  <c r="N134" i="47"/>
  <c r="O134" i="47" s="1"/>
  <c r="N133" i="47"/>
  <c r="O133" i="47"/>
  <c r="N132" i="47"/>
  <c r="O132" i="47"/>
  <c r="M131" i="47"/>
  <c r="L131" i="47"/>
  <c r="K131" i="47"/>
  <c r="J131" i="47"/>
  <c r="I131" i="47"/>
  <c r="H131" i="47"/>
  <c r="G131" i="47"/>
  <c r="F131" i="47"/>
  <c r="E131" i="47"/>
  <c r="D131" i="47"/>
  <c r="N130" i="47"/>
  <c r="O130" i="47"/>
  <c r="N129" i="47"/>
  <c r="O129" i="47"/>
  <c r="N128" i="47"/>
  <c r="O128" i="47" s="1"/>
  <c r="N127" i="47"/>
  <c r="O127" i="47"/>
  <c r="N126" i="47"/>
  <c r="O126" i="47" s="1"/>
  <c r="N125" i="47"/>
  <c r="O125" i="47"/>
  <c r="N124" i="47"/>
  <c r="O124" i="47"/>
  <c r="N123" i="47"/>
  <c r="O123" i="47"/>
  <c r="N122" i="47"/>
  <c r="O122" i="47" s="1"/>
  <c r="N121" i="47"/>
  <c r="O121" i="47"/>
  <c r="M120" i="47"/>
  <c r="L120" i="47"/>
  <c r="K120" i="47"/>
  <c r="J120" i="47"/>
  <c r="I120" i="47"/>
  <c r="H120" i="47"/>
  <c r="G120" i="47"/>
  <c r="F120" i="47"/>
  <c r="E120" i="47"/>
  <c r="D120" i="47"/>
  <c r="N120" i="47" s="1"/>
  <c r="O120" i="47" s="1"/>
  <c r="N119" i="47"/>
  <c r="O119" i="47" s="1"/>
  <c r="N118" i="47"/>
  <c r="O118" i="47"/>
  <c r="N117" i="47"/>
  <c r="O117" i="47"/>
  <c r="N116" i="47"/>
  <c r="O116" i="47"/>
  <c r="N115" i="47"/>
  <c r="O115" i="47" s="1"/>
  <c r="N114" i="47"/>
  <c r="O114" i="47"/>
  <c r="N113" i="47"/>
  <c r="O113" i="47" s="1"/>
  <c r="N112" i="47"/>
  <c r="O112" i="47"/>
  <c r="N111" i="47"/>
  <c r="O111" i="47"/>
  <c r="M110" i="47"/>
  <c r="L110" i="47"/>
  <c r="K110" i="47"/>
  <c r="J110" i="47"/>
  <c r="I110" i="47"/>
  <c r="H110" i="47"/>
  <c r="G110" i="47"/>
  <c r="F110" i="47"/>
  <c r="E110" i="47"/>
  <c r="D110" i="47"/>
  <c r="N110" i="47" s="1"/>
  <c r="O110" i="47" s="1"/>
  <c r="N109" i="47"/>
  <c r="O109" i="47"/>
  <c r="N108" i="47"/>
  <c r="O108" i="47" s="1"/>
  <c r="N107" i="47"/>
  <c r="O107" i="47"/>
  <c r="N106" i="47"/>
  <c r="O106" i="47" s="1"/>
  <c r="N105" i="47"/>
  <c r="O105" i="47"/>
  <c r="N104" i="47"/>
  <c r="O104" i="47"/>
  <c r="N103" i="47"/>
  <c r="O103" i="47"/>
  <c r="N102" i="47"/>
  <c r="O102" i="47" s="1"/>
  <c r="N101" i="47"/>
  <c r="O101" i="47"/>
  <c r="N100" i="47"/>
  <c r="O100" i="47" s="1"/>
  <c r="N99" i="47"/>
  <c r="O99" i="47"/>
  <c r="N98" i="47"/>
  <c r="O98" i="47"/>
  <c r="N97" i="47"/>
  <c r="O97" i="47"/>
  <c r="N96" i="47"/>
  <c r="O96" i="47" s="1"/>
  <c r="N95" i="47"/>
  <c r="O95" i="47"/>
  <c r="N94" i="47"/>
  <c r="O94" i="47" s="1"/>
  <c r="N93" i="47"/>
  <c r="O93" i="47"/>
  <c r="N92" i="47"/>
  <c r="O92" i="47"/>
  <c r="N91" i="47"/>
  <c r="O91" i="47"/>
  <c r="N90" i="47"/>
  <c r="O90" i="47" s="1"/>
  <c r="N89" i="47"/>
  <c r="O89" i="47"/>
  <c r="N88" i="47"/>
  <c r="O88" i="47" s="1"/>
  <c r="N87" i="47"/>
  <c r="O87" i="47"/>
  <c r="N86" i="47"/>
  <c r="O86" i="47"/>
  <c r="N85" i="47"/>
  <c r="O85" i="47"/>
  <c r="N84" i="47"/>
  <c r="O84" i="47" s="1"/>
  <c r="N83" i="47"/>
  <c r="O83" i="47"/>
  <c r="N82" i="47"/>
  <c r="O82" i="47" s="1"/>
  <c r="N81" i="47"/>
  <c r="O81" i="47"/>
  <c r="N80" i="47"/>
  <c r="O80" i="47"/>
  <c r="N79" i="47"/>
  <c r="O79" i="47" s="1"/>
  <c r="N78" i="47"/>
  <c r="O78" i="47" s="1"/>
  <c r="N77" i="47"/>
  <c r="O77" i="47"/>
  <c r="N76" i="47"/>
  <c r="O76" i="47" s="1"/>
  <c r="N75" i="47"/>
  <c r="O75" i="47"/>
  <c r="N74" i="47"/>
  <c r="O74" i="47"/>
  <c r="N73" i="47"/>
  <c r="O73" i="47"/>
  <c r="N72" i="47"/>
  <c r="O72" i="47" s="1"/>
  <c r="N71" i="47"/>
  <c r="O71" i="47"/>
  <c r="N70" i="47"/>
  <c r="O70" i="47" s="1"/>
  <c r="N69" i="47"/>
  <c r="O69" i="47"/>
  <c r="N68" i="47"/>
  <c r="O68" i="47"/>
  <c r="N67" i="47"/>
  <c r="O67" i="47"/>
  <c r="N66" i="47"/>
  <c r="O66" i="47" s="1"/>
  <c r="N65" i="47"/>
  <c r="O65" i="47"/>
  <c r="N64" i="47"/>
  <c r="O64" i="47" s="1"/>
  <c r="N63" i="47"/>
  <c r="O63" i="47"/>
  <c r="M62" i="47"/>
  <c r="L62" i="47"/>
  <c r="K62" i="47"/>
  <c r="J62" i="47"/>
  <c r="I62" i="47"/>
  <c r="H62" i="47"/>
  <c r="G62" i="47"/>
  <c r="F62" i="47"/>
  <c r="E62" i="47"/>
  <c r="D62" i="47"/>
  <c r="N62" i="47" s="1"/>
  <c r="O62" i="47" s="1"/>
  <c r="N61" i="47"/>
  <c r="O61" i="47"/>
  <c r="N60" i="47"/>
  <c r="O60" i="47" s="1"/>
  <c r="N59" i="47"/>
  <c r="O59" i="47" s="1"/>
  <c r="N58" i="47"/>
  <c r="O58" i="47"/>
  <c r="N57" i="47"/>
  <c r="O57" i="47" s="1"/>
  <c r="N56" i="47"/>
  <c r="O56" i="47"/>
  <c r="N55" i="47"/>
  <c r="O55" i="47"/>
  <c r="N54" i="47"/>
  <c r="O54" i="47" s="1"/>
  <c r="N53" i="47"/>
  <c r="O53" i="47" s="1"/>
  <c r="N52" i="47"/>
  <c r="O52" i="47"/>
  <c r="N51" i="47"/>
  <c r="O51" i="47" s="1"/>
  <c r="N50" i="47"/>
  <c r="O50" i="47"/>
  <c r="N49" i="47"/>
  <c r="O49" i="47"/>
  <c r="N48" i="47"/>
  <c r="O48" i="47" s="1"/>
  <c r="N47" i="47"/>
  <c r="O47" i="47" s="1"/>
  <c r="N46" i="47"/>
  <c r="O46" i="47"/>
  <c r="N45" i="47"/>
  <c r="O45" i="47" s="1"/>
  <c r="N44" i="47"/>
  <c r="O44" i="47"/>
  <c r="N43" i="47"/>
  <c r="O43" i="47"/>
  <c r="N42" i="47"/>
  <c r="O42" i="47" s="1"/>
  <c r="N41" i="47"/>
  <c r="O41" i="47" s="1"/>
  <c r="N40" i="47"/>
  <c r="O40" i="47"/>
  <c r="N39" i="47"/>
  <c r="O39" i="47" s="1"/>
  <c r="N38" i="47"/>
  <c r="O38" i="47"/>
  <c r="N37" i="47"/>
  <c r="O37" i="47"/>
  <c r="N36" i="47"/>
  <c r="O36" i="47" s="1"/>
  <c r="N35" i="47"/>
  <c r="O35" i="47" s="1"/>
  <c r="N34" i="47"/>
  <c r="O34" i="47"/>
  <c r="N33" i="47"/>
  <c r="O33" i="47" s="1"/>
  <c r="N32" i="47"/>
  <c r="O32" i="47"/>
  <c r="N31" i="47"/>
  <c r="O31" i="47"/>
  <c r="N30" i="47"/>
  <c r="O30" i="47" s="1"/>
  <c r="N29" i="47"/>
  <c r="O29" i="47" s="1"/>
  <c r="N28" i="47"/>
  <c r="O28" i="47"/>
  <c r="N27" i="47"/>
  <c r="O27" i="47" s="1"/>
  <c r="N26" i="47"/>
  <c r="O26" i="47"/>
  <c r="N25" i="47"/>
  <c r="O25" i="47"/>
  <c r="M24" i="47"/>
  <c r="L24" i="47"/>
  <c r="K24" i="47"/>
  <c r="J24" i="47"/>
  <c r="I24" i="47"/>
  <c r="H24" i="47"/>
  <c r="G24" i="47"/>
  <c r="F24" i="47"/>
  <c r="E24" i="47"/>
  <c r="D24" i="47"/>
  <c r="N24" i="47" s="1"/>
  <c r="O24" i="47" s="1"/>
  <c r="N23" i="47"/>
  <c r="O23" i="47" s="1"/>
  <c r="N22" i="47"/>
  <c r="O22" i="47" s="1"/>
  <c r="N19" i="47"/>
  <c r="O19" i="47"/>
  <c r="N18" i="47"/>
  <c r="O18" i="47" s="1"/>
  <c r="N17" i="47"/>
  <c r="O17" i="47"/>
  <c r="N16" i="47"/>
  <c r="O16" i="47"/>
  <c r="N15" i="47"/>
  <c r="O15" i="47" s="1"/>
  <c r="N14" i="47"/>
  <c r="O14" i="47" s="1"/>
  <c r="M13" i="47"/>
  <c r="M136" i="47"/>
  <c r="L13" i="47"/>
  <c r="K13" i="47"/>
  <c r="J13" i="47"/>
  <c r="I13" i="47"/>
  <c r="H13" i="47"/>
  <c r="H136" i="47" s="1"/>
  <c r="G13" i="47"/>
  <c r="F13" i="47"/>
  <c r="E13" i="47"/>
  <c r="D13" i="47"/>
  <c r="N12" i="47"/>
  <c r="O12" i="47"/>
  <c r="N11" i="47"/>
  <c r="O11" i="47"/>
  <c r="N10" i="47"/>
  <c r="O10" i="47"/>
  <c r="N9" i="47"/>
  <c r="O9" i="47" s="1"/>
  <c r="N8" i="47"/>
  <c r="O8" i="47" s="1"/>
  <c r="N7" i="47"/>
  <c r="O7" i="47"/>
  <c r="N6" i="47"/>
  <c r="O6" i="47"/>
  <c r="M5" i="47"/>
  <c r="L5" i="47"/>
  <c r="L136" i="47" s="1"/>
  <c r="K5" i="47"/>
  <c r="J5" i="47"/>
  <c r="I5" i="47"/>
  <c r="H5" i="47"/>
  <c r="G5" i="47"/>
  <c r="F5" i="47"/>
  <c r="E5" i="47"/>
  <c r="E136" i="47" s="1"/>
  <c r="D5" i="47"/>
  <c r="N131" i="46"/>
  <c r="O131" i="46"/>
  <c r="N130" i="46"/>
  <c r="O130" i="46"/>
  <c r="N129" i="46"/>
  <c r="O129" i="46"/>
  <c r="M128" i="46"/>
  <c r="L128" i="46"/>
  <c r="K128" i="46"/>
  <c r="J128" i="46"/>
  <c r="I128" i="46"/>
  <c r="H128" i="46"/>
  <c r="G128" i="46"/>
  <c r="F128" i="46"/>
  <c r="E128" i="46"/>
  <c r="D128" i="46"/>
  <c r="N127" i="46"/>
  <c r="O127" i="46"/>
  <c r="N126" i="46"/>
  <c r="O126" i="46" s="1"/>
  <c r="N125" i="46"/>
  <c r="O125" i="46" s="1"/>
  <c r="N124" i="46"/>
  <c r="O124" i="46"/>
  <c r="N123" i="46"/>
  <c r="O123" i="46"/>
  <c r="N122" i="46"/>
  <c r="O122" i="46"/>
  <c r="N121" i="46"/>
  <c r="O121" i="46"/>
  <c r="N120" i="46"/>
  <c r="O120" i="46" s="1"/>
  <c r="N119" i="46"/>
  <c r="O119" i="46" s="1"/>
  <c r="M118" i="46"/>
  <c r="L118" i="46"/>
  <c r="K118" i="46"/>
  <c r="J118" i="46"/>
  <c r="I118" i="46"/>
  <c r="H118" i="46"/>
  <c r="G118" i="46"/>
  <c r="F118" i="46"/>
  <c r="E118" i="46"/>
  <c r="D118" i="46"/>
  <c r="N117" i="46"/>
  <c r="O117" i="46" s="1"/>
  <c r="N116" i="46"/>
  <c r="O116" i="46"/>
  <c r="N115" i="46"/>
  <c r="O115" i="46" s="1"/>
  <c r="N114" i="46"/>
  <c r="O114" i="46"/>
  <c r="N113" i="46"/>
  <c r="O113" i="46"/>
  <c r="N112" i="46"/>
  <c r="O112" i="46" s="1"/>
  <c r="N111" i="46"/>
  <c r="O111" i="46" s="1"/>
  <c r="N110" i="46"/>
  <c r="O110" i="46"/>
  <c r="N109" i="46"/>
  <c r="O109" i="46" s="1"/>
  <c r="M108" i="46"/>
  <c r="L108" i="46"/>
  <c r="K108" i="46"/>
  <c r="J108" i="46"/>
  <c r="I108" i="46"/>
  <c r="H108" i="46"/>
  <c r="G108" i="46"/>
  <c r="F108" i="46"/>
  <c r="E108" i="46"/>
  <c r="D108" i="46"/>
  <c r="N107" i="46"/>
  <c r="O107" i="46" s="1"/>
  <c r="N106" i="46"/>
  <c r="O106" i="46"/>
  <c r="N105" i="46"/>
  <c r="O105" i="46"/>
  <c r="N104" i="46"/>
  <c r="O104" i="46" s="1"/>
  <c r="N103" i="46"/>
  <c r="O103" i="46" s="1"/>
  <c r="N102" i="46"/>
  <c r="O102" i="46"/>
  <c r="N101" i="46"/>
  <c r="O101" i="46" s="1"/>
  <c r="N100" i="46"/>
  <c r="O100" i="46"/>
  <c r="N99" i="46"/>
  <c r="O99" i="46"/>
  <c r="N98" i="46"/>
  <c r="O98" i="46" s="1"/>
  <c r="N97" i="46"/>
  <c r="O97" i="46" s="1"/>
  <c r="N96" i="46"/>
  <c r="O96" i="46"/>
  <c r="N95" i="46"/>
  <c r="O95" i="46" s="1"/>
  <c r="N94" i="46"/>
  <c r="O94" i="46"/>
  <c r="N93" i="46"/>
  <c r="O93" i="46"/>
  <c r="N92" i="46"/>
  <c r="O92" i="46" s="1"/>
  <c r="N91" i="46"/>
  <c r="O91" i="46" s="1"/>
  <c r="N90" i="46"/>
  <c r="O90" i="46"/>
  <c r="N89" i="46"/>
  <c r="O89" i="46" s="1"/>
  <c r="N88" i="46"/>
  <c r="O88" i="46"/>
  <c r="N87" i="46"/>
  <c r="O87" i="46"/>
  <c r="N86" i="46"/>
  <c r="O86" i="46" s="1"/>
  <c r="N85" i="46"/>
  <c r="O85" i="46" s="1"/>
  <c r="N84" i="46"/>
  <c r="O84" i="46"/>
  <c r="N83" i="46"/>
  <c r="O83" i="46" s="1"/>
  <c r="N82" i="46"/>
  <c r="O82" i="46"/>
  <c r="N81" i="46"/>
  <c r="O81" i="46"/>
  <c r="N80" i="46"/>
  <c r="O80" i="46" s="1"/>
  <c r="N79" i="46"/>
  <c r="O79" i="46" s="1"/>
  <c r="N78" i="46"/>
  <c r="O78" i="46"/>
  <c r="N77" i="46"/>
  <c r="O77" i="46" s="1"/>
  <c r="N76" i="46"/>
  <c r="O76" i="46"/>
  <c r="N75" i="46"/>
  <c r="O75" i="46"/>
  <c r="N74" i="46"/>
  <c r="O74" i="46" s="1"/>
  <c r="N73" i="46"/>
  <c r="O73" i="46" s="1"/>
  <c r="N72" i="46"/>
  <c r="O72" i="46"/>
  <c r="N71" i="46"/>
  <c r="O71" i="46" s="1"/>
  <c r="N70" i="46"/>
  <c r="O70" i="46"/>
  <c r="N69" i="46"/>
  <c r="O69" i="46"/>
  <c r="N68" i="46"/>
  <c r="O68" i="46" s="1"/>
  <c r="N67" i="46"/>
  <c r="O67" i="46" s="1"/>
  <c r="N66" i="46"/>
  <c r="O66" i="46"/>
  <c r="N65" i="46"/>
  <c r="O65" i="46" s="1"/>
  <c r="N64" i="46"/>
  <c r="O64" i="46"/>
  <c r="N63" i="46"/>
  <c r="O63" i="46"/>
  <c r="N62" i="46"/>
  <c r="O62" i="46" s="1"/>
  <c r="N61" i="46"/>
  <c r="O61" i="46" s="1"/>
  <c r="M60" i="46"/>
  <c r="L60" i="46"/>
  <c r="K60" i="46"/>
  <c r="J60" i="46"/>
  <c r="I60" i="46"/>
  <c r="H60" i="46"/>
  <c r="G60" i="46"/>
  <c r="F60" i="46"/>
  <c r="E60" i="46"/>
  <c r="D60" i="46"/>
  <c r="N59" i="46"/>
  <c r="O59" i="46" s="1"/>
  <c r="N58" i="46"/>
  <c r="O58" i="46"/>
  <c r="N57" i="46"/>
  <c r="O57" i="46" s="1"/>
  <c r="N56" i="46"/>
  <c r="O56" i="46"/>
  <c r="N55" i="46"/>
  <c r="O55" i="46"/>
  <c r="N54" i="46"/>
  <c r="O54" i="46" s="1"/>
  <c r="N53" i="46"/>
  <c r="O53" i="46" s="1"/>
  <c r="N52" i="46"/>
  <c r="O52" i="46"/>
  <c r="N51" i="46"/>
  <c r="O51" i="46" s="1"/>
  <c r="N50" i="46"/>
  <c r="O50" i="46"/>
  <c r="N49" i="46"/>
  <c r="O49" i="46"/>
  <c r="N48" i="46"/>
  <c r="O48" i="46" s="1"/>
  <c r="N47" i="46"/>
  <c r="O47" i="46" s="1"/>
  <c r="N46" i="46"/>
  <c r="O46" i="46"/>
  <c r="N45" i="46"/>
  <c r="O45" i="46" s="1"/>
  <c r="N44" i="46"/>
  <c r="O44" i="46"/>
  <c r="N43" i="46"/>
  <c r="O43" i="46"/>
  <c r="N42" i="46"/>
  <c r="O42" i="46" s="1"/>
  <c r="N41" i="46"/>
  <c r="O41" i="46" s="1"/>
  <c r="N40" i="46"/>
  <c r="O40" i="46"/>
  <c r="N39" i="46"/>
  <c r="O39" i="46" s="1"/>
  <c r="N38" i="46"/>
  <c r="O38" i="46"/>
  <c r="N37" i="46"/>
  <c r="O37" i="46"/>
  <c r="N36" i="46"/>
  <c r="O36" i="46" s="1"/>
  <c r="N35" i="46"/>
  <c r="O35" i="46" s="1"/>
  <c r="N34" i="46"/>
  <c r="O34" i="46"/>
  <c r="N33" i="46"/>
  <c r="O33" i="46" s="1"/>
  <c r="N32" i="46"/>
  <c r="O32" i="46"/>
  <c r="N31" i="46"/>
  <c r="O31" i="46"/>
  <c r="N30" i="46"/>
  <c r="O30" i="46" s="1"/>
  <c r="N29" i="46"/>
  <c r="O29" i="46" s="1"/>
  <c r="N28" i="46"/>
  <c r="O28" i="46"/>
  <c r="N27" i="46"/>
  <c r="O27" i="46" s="1"/>
  <c r="N26" i="46"/>
  <c r="O26" i="46"/>
  <c r="N25" i="46"/>
  <c r="O25" i="46"/>
  <c r="N24" i="46"/>
  <c r="O24" i="46" s="1"/>
  <c r="N23" i="46"/>
  <c r="O23" i="46" s="1"/>
  <c r="N22" i="46"/>
  <c r="O22" i="46"/>
  <c r="N21" i="46"/>
  <c r="O21" i="46" s="1"/>
  <c r="N20" i="46"/>
  <c r="O20" i="46"/>
  <c r="M19" i="46"/>
  <c r="L19" i="46"/>
  <c r="K19" i="46"/>
  <c r="J19" i="46"/>
  <c r="I19" i="46"/>
  <c r="H19" i="46"/>
  <c r="G19" i="46"/>
  <c r="F19" i="46"/>
  <c r="E19" i="46"/>
  <c r="D19" i="46"/>
  <c r="N19" i="46" s="1"/>
  <c r="O19" i="46" s="1"/>
  <c r="N18" i="46"/>
  <c r="O18" i="46"/>
  <c r="N17" i="46"/>
  <c r="O17" i="46" s="1"/>
  <c r="N16" i="46"/>
  <c r="O16" i="46" s="1"/>
  <c r="N15" i="46"/>
  <c r="O15" i="46"/>
  <c r="N14" i="46"/>
  <c r="O14" i="46" s="1"/>
  <c r="M13" i="46"/>
  <c r="L13" i="46"/>
  <c r="N13" i="46" s="1"/>
  <c r="O13" i="46" s="1"/>
  <c r="K13" i="46"/>
  <c r="J13" i="46"/>
  <c r="I13" i="46"/>
  <c r="H13" i="46"/>
  <c r="G13" i="46"/>
  <c r="F13" i="46"/>
  <c r="E13" i="46"/>
  <c r="D13" i="46"/>
  <c r="N12" i="46"/>
  <c r="O12" i="46" s="1"/>
  <c r="N11" i="46"/>
  <c r="O11" i="46"/>
  <c r="N10" i="46"/>
  <c r="O10" i="46"/>
  <c r="N9" i="46"/>
  <c r="O9" i="46" s="1"/>
  <c r="N8" i="46"/>
  <c r="O8" i="46" s="1"/>
  <c r="N7" i="46"/>
  <c r="O7" i="46"/>
  <c r="N6" i="46"/>
  <c r="O6" i="46" s="1"/>
  <c r="M5" i="46"/>
  <c r="L5" i="46"/>
  <c r="K5" i="46"/>
  <c r="J5" i="46"/>
  <c r="I5" i="46"/>
  <c r="H5" i="46"/>
  <c r="G5" i="46"/>
  <c r="F5" i="46"/>
  <c r="E5" i="46"/>
  <c r="D5" i="46"/>
  <c r="N131" i="45"/>
  <c r="O131" i="45" s="1"/>
  <c r="N130" i="45"/>
  <c r="O130" i="45"/>
  <c r="N129" i="45"/>
  <c r="O129" i="45"/>
  <c r="N128" i="45"/>
  <c r="O128" i="45" s="1"/>
  <c r="N127" i="45"/>
  <c r="O127" i="45" s="1"/>
  <c r="N126" i="45"/>
  <c r="O126" i="45"/>
  <c r="M125" i="45"/>
  <c r="L125" i="45"/>
  <c r="K125" i="45"/>
  <c r="J125" i="45"/>
  <c r="I125" i="45"/>
  <c r="H125" i="45"/>
  <c r="G125" i="45"/>
  <c r="F125" i="45"/>
  <c r="E125" i="45"/>
  <c r="D125" i="45"/>
  <c r="N124" i="45"/>
  <c r="O124" i="45"/>
  <c r="N123" i="45"/>
  <c r="O123" i="45" s="1"/>
  <c r="N122" i="45"/>
  <c r="O122" i="45"/>
  <c r="N121" i="45"/>
  <c r="O121" i="45"/>
  <c r="N120" i="45"/>
  <c r="O120" i="45" s="1"/>
  <c r="N119" i="45"/>
  <c r="O119" i="45" s="1"/>
  <c r="N118" i="45"/>
  <c r="O118" i="45"/>
  <c r="N117" i="45"/>
  <c r="O117" i="45" s="1"/>
  <c r="N116" i="45"/>
  <c r="O116" i="45"/>
  <c r="M115" i="45"/>
  <c r="L115" i="45"/>
  <c r="K115" i="45"/>
  <c r="J115" i="45"/>
  <c r="I115" i="45"/>
  <c r="H115" i="45"/>
  <c r="G115" i="45"/>
  <c r="F115" i="45"/>
  <c r="E115" i="45"/>
  <c r="D115" i="45"/>
  <c r="N114" i="45"/>
  <c r="O114" i="45"/>
  <c r="N113" i="45"/>
  <c r="O113" i="45"/>
  <c r="N112" i="45"/>
  <c r="O112" i="45" s="1"/>
  <c r="N111" i="45"/>
  <c r="O111" i="45" s="1"/>
  <c r="N110" i="45"/>
  <c r="O110" i="45"/>
  <c r="N109" i="45"/>
  <c r="O109" i="45" s="1"/>
  <c r="N108" i="45"/>
  <c r="O108" i="45"/>
  <c r="N107" i="45"/>
  <c r="O107" i="45"/>
  <c r="N106" i="45"/>
  <c r="O106" i="45" s="1"/>
  <c r="N105" i="45"/>
  <c r="O105" i="45" s="1"/>
  <c r="M104" i="45"/>
  <c r="L104" i="45"/>
  <c r="K104" i="45"/>
  <c r="J104" i="45"/>
  <c r="I104" i="45"/>
  <c r="H104" i="45"/>
  <c r="G104" i="45"/>
  <c r="F104" i="45"/>
  <c r="E104" i="45"/>
  <c r="D104" i="45"/>
  <c r="N103" i="45"/>
  <c r="O103" i="45" s="1"/>
  <c r="N102" i="45"/>
  <c r="O102" i="45"/>
  <c r="N101" i="45"/>
  <c r="O101" i="45" s="1"/>
  <c r="N100" i="45"/>
  <c r="O100" i="45"/>
  <c r="N99" i="45"/>
  <c r="O99" i="45"/>
  <c r="N98" i="45"/>
  <c r="O98" i="45" s="1"/>
  <c r="N97" i="45"/>
  <c r="O97" i="45" s="1"/>
  <c r="N96" i="45"/>
  <c r="O96" i="45"/>
  <c r="N95" i="45"/>
  <c r="O95" i="45" s="1"/>
  <c r="N94" i="45"/>
  <c r="O94" i="45"/>
  <c r="N93" i="45"/>
  <c r="O93" i="45"/>
  <c r="N92" i="45"/>
  <c r="O92" i="45" s="1"/>
  <c r="N91" i="45"/>
  <c r="O91" i="45" s="1"/>
  <c r="N90" i="45"/>
  <c r="O90" i="45"/>
  <c r="N89" i="45"/>
  <c r="O89" i="45" s="1"/>
  <c r="N88" i="45"/>
  <c r="O88" i="45"/>
  <c r="N87" i="45"/>
  <c r="O87" i="45"/>
  <c r="N86" i="45"/>
  <c r="O86" i="45" s="1"/>
  <c r="N85" i="45"/>
  <c r="O85" i="45" s="1"/>
  <c r="N84" i="45"/>
  <c r="O84" i="45"/>
  <c r="N83" i="45"/>
  <c r="O83" i="45" s="1"/>
  <c r="N82" i="45"/>
  <c r="O82" i="45"/>
  <c r="N81" i="45"/>
  <c r="O81" i="45"/>
  <c r="N80" i="45"/>
  <c r="O80" i="45" s="1"/>
  <c r="N79" i="45"/>
  <c r="O79" i="45" s="1"/>
  <c r="N78" i="45"/>
  <c r="O78" i="45"/>
  <c r="N77" i="45"/>
  <c r="O77" i="45" s="1"/>
  <c r="N76" i="45"/>
  <c r="O76" i="45"/>
  <c r="N75" i="45"/>
  <c r="O75" i="45"/>
  <c r="N74" i="45"/>
  <c r="O74" i="45" s="1"/>
  <c r="N73" i="45"/>
  <c r="O73" i="45" s="1"/>
  <c r="N72" i="45"/>
  <c r="O72" i="45"/>
  <c r="N71" i="45"/>
  <c r="O71" i="45" s="1"/>
  <c r="N70" i="45"/>
  <c r="O70" i="45"/>
  <c r="N69" i="45"/>
  <c r="O69" i="45"/>
  <c r="N68" i="45"/>
  <c r="O68" i="45" s="1"/>
  <c r="N67" i="45"/>
  <c r="O67" i="45" s="1"/>
  <c r="N66" i="45"/>
  <c r="O66" i="45"/>
  <c r="N65" i="45"/>
  <c r="O65" i="45" s="1"/>
  <c r="N64" i="45"/>
  <c r="O64" i="45"/>
  <c r="N63" i="45"/>
  <c r="O63" i="45"/>
  <c r="N62" i="45"/>
  <c r="O62" i="45" s="1"/>
  <c r="N61" i="45"/>
  <c r="O61" i="45" s="1"/>
  <c r="N60" i="45"/>
  <c r="O60" i="45"/>
  <c r="N59" i="45"/>
  <c r="O59" i="45" s="1"/>
  <c r="N58" i="45"/>
  <c r="O58" i="45"/>
  <c r="M57" i="45"/>
  <c r="L57" i="45"/>
  <c r="K57" i="45"/>
  <c r="J57" i="45"/>
  <c r="I57" i="45"/>
  <c r="H57" i="45"/>
  <c r="G57" i="45"/>
  <c r="F57" i="45"/>
  <c r="E57" i="45"/>
  <c r="D57" i="45"/>
  <c r="N56" i="45"/>
  <c r="O56" i="45"/>
  <c r="N55" i="45"/>
  <c r="O55" i="45"/>
  <c r="N54" i="45"/>
  <c r="O54" i="45" s="1"/>
  <c r="N53" i="45"/>
  <c r="O53" i="45" s="1"/>
  <c r="N52" i="45"/>
  <c r="O52" i="45"/>
  <c r="N51" i="45"/>
  <c r="O51" i="45" s="1"/>
  <c r="N50" i="45"/>
  <c r="O50" i="45"/>
  <c r="N49" i="45"/>
  <c r="O49" i="45"/>
  <c r="N48" i="45"/>
  <c r="O48" i="45" s="1"/>
  <c r="N47" i="45"/>
  <c r="O47" i="45" s="1"/>
  <c r="N46" i="45"/>
  <c r="O46" i="45"/>
  <c r="N45" i="45"/>
  <c r="O45" i="45" s="1"/>
  <c r="N44" i="45"/>
  <c r="O44" i="45"/>
  <c r="N43" i="45"/>
  <c r="O43" i="45"/>
  <c r="N42" i="45"/>
  <c r="O42" i="45" s="1"/>
  <c r="N41" i="45"/>
  <c r="O41" i="45" s="1"/>
  <c r="N40" i="45"/>
  <c r="O40" i="45"/>
  <c r="N39" i="45"/>
  <c r="O39" i="45" s="1"/>
  <c r="N38" i="45"/>
  <c r="O38" i="45"/>
  <c r="N37" i="45"/>
  <c r="O37" i="45"/>
  <c r="N36" i="45"/>
  <c r="O36" i="45" s="1"/>
  <c r="N35" i="45"/>
  <c r="O35" i="45" s="1"/>
  <c r="N34" i="45"/>
  <c r="O34" i="45"/>
  <c r="N33" i="45"/>
  <c r="O33" i="45" s="1"/>
  <c r="N32" i="45"/>
  <c r="O32" i="45"/>
  <c r="N31" i="45"/>
  <c r="O31" i="45"/>
  <c r="N30" i="45"/>
  <c r="O30" i="45" s="1"/>
  <c r="N29" i="45"/>
  <c r="O29" i="45" s="1"/>
  <c r="N28" i="45"/>
  <c r="O28" i="45"/>
  <c r="N27" i="45"/>
  <c r="O27" i="45" s="1"/>
  <c r="N26" i="45"/>
  <c r="O26" i="45"/>
  <c r="N25" i="45"/>
  <c r="O25" i="45"/>
  <c r="N24" i="45"/>
  <c r="O24" i="45" s="1"/>
  <c r="N23" i="45"/>
  <c r="O23" i="45" s="1"/>
  <c r="N22" i="45"/>
  <c r="O22" i="45"/>
  <c r="N21" i="45"/>
  <c r="O21" i="45" s="1"/>
  <c r="N20" i="45"/>
  <c r="O20" i="45"/>
  <c r="M19" i="45"/>
  <c r="L19" i="45"/>
  <c r="K19" i="45"/>
  <c r="J19" i="45"/>
  <c r="I19" i="45"/>
  <c r="H19" i="45"/>
  <c r="G19" i="45"/>
  <c r="F19" i="45"/>
  <c r="E19" i="45"/>
  <c r="D19" i="45"/>
  <c r="N18" i="45"/>
  <c r="O18" i="45"/>
  <c r="N17" i="45"/>
  <c r="O17" i="45"/>
  <c r="N16" i="45"/>
  <c r="O16" i="45" s="1"/>
  <c r="N15" i="45"/>
  <c r="O15" i="45" s="1"/>
  <c r="N14" i="45"/>
  <c r="O14" i="45"/>
  <c r="M13" i="45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 s="1"/>
  <c r="N10" i="45"/>
  <c r="O10" i="45"/>
  <c r="N9" i="45"/>
  <c r="O9" i="45"/>
  <c r="N8" i="45"/>
  <c r="O8" i="45" s="1"/>
  <c r="N7" i="45"/>
  <c r="O7" i="45" s="1"/>
  <c r="N6" i="45"/>
  <c r="O6" i="45"/>
  <c r="M5" i="45"/>
  <c r="L5" i="45"/>
  <c r="K5" i="45"/>
  <c r="J5" i="45"/>
  <c r="I5" i="45"/>
  <c r="H5" i="45"/>
  <c r="N5" i="45" s="1"/>
  <c r="O5" i="45" s="1"/>
  <c r="G5" i="45"/>
  <c r="F5" i="45"/>
  <c r="E5" i="45"/>
  <c r="D5" i="45"/>
  <c r="N131" i="44"/>
  <c r="O131" i="44"/>
  <c r="N130" i="44"/>
  <c r="O130" i="44" s="1"/>
  <c r="N129" i="44"/>
  <c r="O129" i="44"/>
  <c r="N128" i="44"/>
  <c r="O128" i="44"/>
  <c r="M127" i="44"/>
  <c r="L127" i="44"/>
  <c r="K127" i="44"/>
  <c r="J127" i="44"/>
  <c r="I127" i="44"/>
  <c r="H127" i="44"/>
  <c r="G127" i="44"/>
  <c r="F127" i="44"/>
  <c r="E127" i="44"/>
  <c r="D127" i="44"/>
  <c r="N126" i="44"/>
  <c r="O126" i="44"/>
  <c r="N125" i="44"/>
  <c r="O125" i="44" s="1"/>
  <c r="N124" i="44"/>
  <c r="O124" i="44" s="1"/>
  <c r="N123" i="44"/>
  <c r="O123" i="44"/>
  <c r="N122" i="44"/>
  <c r="O122" i="44" s="1"/>
  <c r="N121" i="44"/>
  <c r="O121" i="44"/>
  <c r="N120" i="44"/>
  <c r="O120" i="44"/>
  <c r="N119" i="44"/>
  <c r="O119" i="44" s="1"/>
  <c r="N118" i="44"/>
  <c r="O118" i="44" s="1"/>
  <c r="M117" i="44"/>
  <c r="L117" i="44"/>
  <c r="K117" i="44"/>
  <c r="J117" i="44"/>
  <c r="I117" i="44"/>
  <c r="H117" i="44"/>
  <c r="G117" i="44"/>
  <c r="F117" i="44"/>
  <c r="E117" i="44"/>
  <c r="D117" i="44"/>
  <c r="N116" i="44"/>
  <c r="O116" i="44" s="1"/>
  <c r="N115" i="44"/>
  <c r="O115" i="44"/>
  <c r="N114" i="44"/>
  <c r="O114" i="44" s="1"/>
  <c r="N113" i="44"/>
  <c r="O113" i="44"/>
  <c r="N112" i="44"/>
  <c r="O112" i="44"/>
  <c r="N111" i="44"/>
  <c r="O111" i="44" s="1"/>
  <c r="N110" i="44"/>
  <c r="O110" i="44" s="1"/>
  <c r="N109" i="44"/>
  <c r="O109" i="44"/>
  <c r="N108" i="44"/>
  <c r="O108" i="44" s="1"/>
  <c r="M107" i="44"/>
  <c r="L107" i="44"/>
  <c r="K107" i="44"/>
  <c r="J107" i="44"/>
  <c r="I107" i="44"/>
  <c r="H107" i="44"/>
  <c r="G107" i="44"/>
  <c r="F107" i="44"/>
  <c r="E107" i="44"/>
  <c r="D107" i="44"/>
  <c r="N106" i="44"/>
  <c r="O106" i="44" s="1"/>
  <c r="N105" i="44"/>
  <c r="O105" i="44"/>
  <c r="N104" i="44"/>
  <c r="O104" i="44"/>
  <c r="N103" i="44"/>
  <c r="O103" i="44" s="1"/>
  <c r="N102" i="44"/>
  <c r="O102" i="44" s="1"/>
  <c r="N101" i="44"/>
  <c r="O101" i="44"/>
  <c r="N100" i="44"/>
  <c r="O100" i="44" s="1"/>
  <c r="N99" i="44"/>
  <c r="O99" i="44"/>
  <c r="N98" i="44"/>
  <c r="O98" i="44"/>
  <c r="N97" i="44"/>
  <c r="O97" i="44" s="1"/>
  <c r="N96" i="44"/>
  <c r="O96" i="44" s="1"/>
  <c r="N95" i="44"/>
  <c r="O95" i="44"/>
  <c r="N94" i="44"/>
  <c r="O94" i="44" s="1"/>
  <c r="N93" i="44"/>
  <c r="O93" i="44"/>
  <c r="N92" i="44"/>
  <c r="O92" i="44"/>
  <c r="N91" i="44"/>
  <c r="O91" i="44" s="1"/>
  <c r="N90" i="44"/>
  <c r="O90" i="44" s="1"/>
  <c r="N89" i="44"/>
  <c r="O89" i="44"/>
  <c r="N88" i="44"/>
  <c r="O88" i="44" s="1"/>
  <c r="N87" i="44"/>
  <c r="O87" i="44"/>
  <c r="N86" i="44"/>
  <c r="O86" i="44"/>
  <c r="N85" i="44"/>
  <c r="O85" i="44" s="1"/>
  <c r="N84" i="44"/>
  <c r="O84" i="44" s="1"/>
  <c r="N83" i="44"/>
  <c r="O83" i="44"/>
  <c r="N82" i="44"/>
  <c r="O82" i="44" s="1"/>
  <c r="N81" i="44"/>
  <c r="O81" i="44"/>
  <c r="N80" i="44"/>
  <c r="O80" i="44"/>
  <c r="N79" i="44"/>
  <c r="O79" i="44" s="1"/>
  <c r="N78" i="44"/>
  <c r="O78" i="44" s="1"/>
  <c r="N77" i="44"/>
  <c r="O77" i="44"/>
  <c r="N76" i="44"/>
  <c r="O76" i="44" s="1"/>
  <c r="N75" i="44"/>
  <c r="O75" i="44"/>
  <c r="N74" i="44"/>
  <c r="O74" i="44"/>
  <c r="N73" i="44"/>
  <c r="O73" i="44" s="1"/>
  <c r="N72" i="44"/>
  <c r="O72" i="44" s="1"/>
  <c r="N71" i="44"/>
  <c r="O71" i="44"/>
  <c r="N70" i="44"/>
  <c r="O70" i="44" s="1"/>
  <c r="N69" i="44"/>
  <c r="O69" i="44"/>
  <c r="N68" i="44"/>
  <c r="O68" i="44"/>
  <c r="N67" i="44"/>
  <c r="O67" i="44" s="1"/>
  <c r="N66" i="44"/>
  <c r="O66" i="44" s="1"/>
  <c r="N65" i="44"/>
  <c r="O65" i="44"/>
  <c r="N64" i="44"/>
  <c r="O64" i="44" s="1"/>
  <c r="N63" i="44"/>
  <c r="O63" i="44"/>
  <c r="N62" i="44"/>
  <c r="O62" i="44"/>
  <c r="N61" i="44"/>
  <c r="O61" i="44" s="1"/>
  <c r="N60" i="44"/>
  <c r="O60" i="44" s="1"/>
  <c r="N59" i="44"/>
  <c r="O59" i="44"/>
  <c r="M58" i="44"/>
  <c r="L58" i="44"/>
  <c r="K58" i="44"/>
  <c r="J58" i="44"/>
  <c r="I58" i="44"/>
  <c r="H58" i="44"/>
  <c r="G58" i="44"/>
  <c r="F58" i="44"/>
  <c r="E58" i="44"/>
  <c r="D58" i="44"/>
  <c r="N57" i="44"/>
  <c r="O57" i="44"/>
  <c r="N56" i="44"/>
  <c r="O56" i="44" s="1"/>
  <c r="N55" i="44"/>
  <c r="O55" i="44" s="1"/>
  <c r="N54" i="44"/>
  <c r="O54" i="44" s="1"/>
  <c r="N53" i="44"/>
  <c r="O53" i="44"/>
  <c r="N52" i="44"/>
  <c r="O52" i="44" s="1"/>
  <c r="N51" i="44"/>
  <c r="O51" i="44" s="1"/>
  <c r="N50" i="44"/>
  <c r="O50" i="44" s="1"/>
  <c r="N49" i="44"/>
  <c r="O49" i="44"/>
  <c r="N48" i="44"/>
  <c r="O48" i="44" s="1"/>
  <c r="N47" i="44"/>
  <c r="O47" i="44"/>
  <c r="N46" i="44"/>
  <c r="O46" i="44"/>
  <c r="N45" i="44"/>
  <c r="O45" i="44" s="1"/>
  <c r="N44" i="44"/>
  <c r="O44" i="44"/>
  <c r="N43" i="44"/>
  <c r="O43" i="44"/>
  <c r="N42" i="44"/>
  <c r="O42" i="44" s="1"/>
  <c r="N41" i="44"/>
  <c r="O41" i="44"/>
  <c r="N40" i="44"/>
  <c r="O40" i="44"/>
  <c r="N39" i="44"/>
  <c r="O39" i="44" s="1"/>
  <c r="N38" i="44"/>
  <c r="O38" i="44"/>
  <c r="N37" i="44"/>
  <c r="O37" i="44"/>
  <c r="N36" i="44"/>
  <c r="O36" i="44" s="1"/>
  <c r="N35" i="44"/>
  <c r="O35" i="44" s="1"/>
  <c r="N34" i="44"/>
  <c r="O34" i="44"/>
  <c r="N33" i="44"/>
  <c r="O33" i="44" s="1"/>
  <c r="N32" i="44"/>
  <c r="O32" i="44"/>
  <c r="N31" i="44"/>
  <c r="O31" i="44"/>
  <c r="N30" i="44"/>
  <c r="O30" i="44" s="1"/>
  <c r="N29" i="44"/>
  <c r="O29" i="44"/>
  <c r="N28" i="44"/>
  <c r="O28" i="44"/>
  <c r="N27" i="44"/>
  <c r="O27" i="44" s="1"/>
  <c r="N26" i="44"/>
  <c r="O26" i="44"/>
  <c r="N25" i="44"/>
  <c r="O25" i="44"/>
  <c r="N24" i="44"/>
  <c r="O24" i="44" s="1"/>
  <c r="N23" i="44"/>
  <c r="O23" i="44" s="1"/>
  <c r="N22" i="44"/>
  <c r="O22" i="44"/>
  <c r="N21" i="44"/>
  <c r="O21" i="44" s="1"/>
  <c r="N20" i="44"/>
  <c r="O20" i="44"/>
  <c r="M19" i="44"/>
  <c r="L19" i="44"/>
  <c r="K19" i="44"/>
  <c r="J19" i="44"/>
  <c r="I19" i="44"/>
  <c r="H19" i="44"/>
  <c r="G19" i="44"/>
  <c r="F19" i="44"/>
  <c r="E19" i="44"/>
  <c r="D19" i="44"/>
  <c r="N18" i="44"/>
  <c r="O18" i="44"/>
  <c r="N17" i="44"/>
  <c r="O17" i="44" s="1"/>
  <c r="N16" i="44"/>
  <c r="O16" i="44" s="1"/>
  <c r="N15" i="44"/>
  <c r="O15" i="44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 s="1"/>
  <c r="N10" i="44"/>
  <c r="O10" i="44"/>
  <c r="N9" i="44"/>
  <c r="O9" i="44" s="1"/>
  <c r="N8" i="44"/>
  <c r="O8" i="44" s="1"/>
  <c r="N7" i="44"/>
  <c r="O7" i="44"/>
  <c r="N6" i="44"/>
  <c r="O6" i="44"/>
  <c r="M5" i="44"/>
  <c r="L5" i="44"/>
  <c r="K5" i="44"/>
  <c r="J5" i="44"/>
  <c r="I5" i="44"/>
  <c r="H5" i="44"/>
  <c r="G5" i="44"/>
  <c r="F5" i="44"/>
  <c r="E5" i="44"/>
  <c r="D5" i="44"/>
  <c r="N115" i="43"/>
  <c r="O115" i="43"/>
  <c r="N114" i="43"/>
  <c r="O114" i="43" s="1"/>
  <c r="N113" i="43"/>
  <c r="O113" i="43"/>
  <c r="N112" i="43"/>
  <c r="O112" i="43" s="1"/>
  <c r="M111" i="43"/>
  <c r="L111" i="43"/>
  <c r="K111" i="43"/>
  <c r="J111" i="43"/>
  <c r="I111" i="43"/>
  <c r="H111" i="43"/>
  <c r="G111" i="43"/>
  <c r="F111" i="43"/>
  <c r="E111" i="43"/>
  <c r="D111" i="43"/>
  <c r="N110" i="43"/>
  <c r="O110" i="43" s="1"/>
  <c r="N109" i="43"/>
  <c r="O109" i="43" s="1"/>
  <c r="N108" i="43"/>
  <c r="O108" i="43"/>
  <c r="N107" i="43"/>
  <c r="O107" i="43"/>
  <c r="N106" i="43"/>
  <c r="O106" i="43" s="1"/>
  <c r="N105" i="43"/>
  <c r="O105" i="43"/>
  <c r="N104" i="43"/>
  <c r="O104" i="43" s="1"/>
  <c r="N103" i="43"/>
  <c r="O103" i="43" s="1"/>
  <c r="N102" i="43"/>
  <c r="O102" i="43"/>
  <c r="N101" i="43"/>
  <c r="O101" i="43"/>
  <c r="M100" i="43"/>
  <c r="L100" i="43"/>
  <c r="K100" i="43"/>
  <c r="J100" i="43"/>
  <c r="I100" i="43"/>
  <c r="H100" i="43"/>
  <c r="G100" i="43"/>
  <c r="F100" i="43"/>
  <c r="E100" i="43"/>
  <c r="D100" i="43"/>
  <c r="N99" i="43"/>
  <c r="O99" i="43"/>
  <c r="N98" i="43"/>
  <c r="O98" i="43" s="1"/>
  <c r="N97" i="43"/>
  <c r="O97" i="43"/>
  <c r="N96" i="43"/>
  <c r="O96" i="43" s="1"/>
  <c r="N95" i="43"/>
  <c r="O95" i="43" s="1"/>
  <c r="M94" i="43"/>
  <c r="L94" i="43"/>
  <c r="K94" i="43"/>
  <c r="J94" i="43"/>
  <c r="I94" i="43"/>
  <c r="H94" i="43"/>
  <c r="G94" i="43"/>
  <c r="F94" i="43"/>
  <c r="E94" i="43"/>
  <c r="D94" i="43"/>
  <c r="N93" i="43"/>
  <c r="O93" i="43" s="1"/>
  <c r="N92" i="43"/>
  <c r="O92" i="43" s="1"/>
  <c r="N91" i="43"/>
  <c r="O91" i="43"/>
  <c r="N90" i="43"/>
  <c r="O90" i="43" s="1"/>
  <c r="N89" i="43"/>
  <c r="O89" i="43"/>
  <c r="N88" i="43"/>
  <c r="O88" i="43" s="1"/>
  <c r="N87" i="43"/>
  <c r="O87" i="43" s="1"/>
  <c r="N86" i="43"/>
  <c r="O86" i="43" s="1"/>
  <c r="N85" i="43"/>
  <c r="O85" i="43"/>
  <c r="N84" i="43"/>
  <c r="O84" i="43" s="1"/>
  <c r="N83" i="43"/>
  <c r="O83" i="43"/>
  <c r="N82" i="43"/>
  <c r="O82" i="43" s="1"/>
  <c r="N81" i="43"/>
  <c r="O81" i="43" s="1"/>
  <c r="N80" i="43"/>
  <c r="O80" i="43" s="1"/>
  <c r="N79" i="43"/>
  <c r="O79" i="43"/>
  <c r="N78" i="43"/>
  <c r="O78" i="43" s="1"/>
  <c r="N77" i="43"/>
  <c r="O77" i="43"/>
  <c r="N76" i="43"/>
  <c r="O76" i="43" s="1"/>
  <c r="N75" i="43"/>
  <c r="O75" i="43" s="1"/>
  <c r="N74" i="43"/>
  <c r="O74" i="43" s="1"/>
  <c r="N73" i="43"/>
  <c r="O73" i="43"/>
  <c r="N72" i="43"/>
  <c r="O72" i="43" s="1"/>
  <c r="N71" i="43"/>
  <c r="O71" i="43"/>
  <c r="N70" i="43"/>
  <c r="O70" i="43" s="1"/>
  <c r="N69" i="43"/>
  <c r="O69" i="43" s="1"/>
  <c r="N68" i="43"/>
  <c r="O68" i="43" s="1"/>
  <c r="N67" i="43"/>
  <c r="O67" i="43"/>
  <c r="N66" i="43"/>
  <c r="O66" i="43" s="1"/>
  <c r="N65" i="43"/>
  <c r="O65" i="43"/>
  <c r="N64" i="43"/>
  <c r="O64" i="43" s="1"/>
  <c r="N63" i="43"/>
  <c r="O63" i="43" s="1"/>
  <c r="N62" i="43"/>
  <c r="O62" i="43" s="1"/>
  <c r="N61" i="43"/>
  <c r="O61" i="43"/>
  <c r="N60" i="43"/>
  <c r="O60" i="43" s="1"/>
  <c r="N59" i="43"/>
  <c r="O59" i="43"/>
  <c r="N58" i="43"/>
  <c r="O58" i="43" s="1"/>
  <c r="N57" i="43"/>
  <c r="O57" i="43" s="1"/>
  <c r="N56" i="43"/>
  <c r="O56" i="43" s="1"/>
  <c r="N55" i="43"/>
  <c r="O55" i="43"/>
  <c r="N54" i="43"/>
  <c r="O54" i="43" s="1"/>
  <c r="N53" i="43"/>
  <c r="O53" i="43"/>
  <c r="N52" i="43"/>
  <c r="O52" i="43" s="1"/>
  <c r="N51" i="43"/>
  <c r="O51" i="43" s="1"/>
  <c r="M50" i="43"/>
  <c r="L50" i="43"/>
  <c r="K50" i="43"/>
  <c r="J50" i="43"/>
  <c r="I50" i="43"/>
  <c r="H50" i="43"/>
  <c r="G50" i="43"/>
  <c r="F50" i="43"/>
  <c r="E50" i="43"/>
  <c r="D50" i="43"/>
  <c r="N49" i="43"/>
  <c r="O49" i="43" s="1"/>
  <c r="N48" i="43"/>
  <c r="O48" i="43"/>
  <c r="N47" i="43"/>
  <c r="O47" i="43"/>
  <c r="N46" i="43"/>
  <c r="O46" i="43" s="1"/>
  <c r="N45" i="43"/>
  <c r="O45" i="43"/>
  <c r="N44" i="43"/>
  <c r="O44" i="43" s="1"/>
  <c r="N43" i="43"/>
  <c r="O43" i="43" s="1"/>
  <c r="N42" i="43"/>
  <c r="O42" i="43"/>
  <c r="N41" i="43"/>
  <c r="O41" i="43"/>
  <c r="N40" i="43"/>
  <c r="O40" i="43" s="1"/>
  <c r="N39" i="43"/>
  <c r="O39" i="43"/>
  <c r="N38" i="43"/>
  <c r="O38" i="43"/>
  <c r="N37" i="43"/>
  <c r="O37" i="43" s="1"/>
  <c r="N36" i="43"/>
  <c r="O36" i="43" s="1"/>
  <c r="N35" i="43"/>
  <c r="O35" i="43"/>
  <c r="N34" i="43"/>
  <c r="O34" i="43" s="1"/>
  <c r="N33" i="43"/>
  <c r="O33" i="43"/>
  <c r="N32" i="43"/>
  <c r="O32" i="43"/>
  <c r="N31" i="43"/>
  <c r="O31" i="43" s="1"/>
  <c r="N30" i="43"/>
  <c r="O30" i="43"/>
  <c r="N29" i="43"/>
  <c r="O29" i="43"/>
  <c r="N28" i="43"/>
  <c r="O28" i="43" s="1"/>
  <c r="N27" i="43"/>
  <c r="O27" i="43"/>
  <c r="N26" i="43"/>
  <c r="O26" i="43"/>
  <c r="N25" i="43"/>
  <c r="O25" i="43" s="1"/>
  <c r="N24" i="43"/>
  <c r="O24" i="43"/>
  <c r="N23" i="43"/>
  <c r="O23" i="43"/>
  <c r="N22" i="43"/>
  <c r="O22" i="43" s="1"/>
  <c r="N21" i="43"/>
  <c r="O21" i="43"/>
  <c r="N20" i="43"/>
  <c r="O20" i="43"/>
  <c r="N19" i="43"/>
  <c r="O19" i="43" s="1"/>
  <c r="N18" i="43"/>
  <c r="O18" i="43" s="1"/>
  <c r="N17" i="43"/>
  <c r="O17" i="43"/>
  <c r="M16" i="43"/>
  <c r="L16" i="43"/>
  <c r="K16" i="43"/>
  <c r="J16" i="43"/>
  <c r="I16" i="43"/>
  <c r="H16" i="43"/>
  <c r="G16" i="43"/>
  <c r="F16" i="43"/>
  <c r="E16" i="43"/>
  <c r="D16" i="43"/>
  <c r="N15" i="43"/>
  <c r="O15" i="43"/>
  <c r="N14" i="43"/>
  <c r="O14" i="43" s="1"/>
  <c r="N13" i="43"/>
  <c r="O13" i="43"/>
  <c r="M12" i="43"/>
  <c r="L12" i="43"/>
  <c r="K12" i="43"/>
  <c r="J12" i="43"/>
  <c r="I12" i="43"/>
  <c r="H12" i="43"/>
  <c r="G12" i="43"/>
  <c r="F12" i="43"/>
  <c r="E12" i="43"/>
  <c r="D12" i="43"/>
  <c r="N11" i="43"/>
  <c r="O11" i="43"/>
  <c r="N10" i="43"/>
  <c r="O10" i="43"/>
  <c r="N9" i="43"/>
  <c r="O9" i="43" s="1"/>
  <c r="N8" i="43"/>
  <c r="O8" i="43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123" i="42"/>
  <c r="O123" i="42" s="1"/>
  <c r="N122" i="42"/>
  <c r="O122" i="42"/>
  <c r="N121" i="42"/>
  <c r="O121" i="42"/>
  <c r="N120" i="42"/>
  <c r="O120" i="42" s="1"/>
  <c r="N119" i="42"/>
  <c r="O119" i="42"/>
  <c r="N118" i="42"/>
  <c r="O118" i="42"/>
  <c r="M117" i="42"/>
  <c r="L117" i="42"/>
  <c r="K117" i="42"/>
  <c r="J117" i="42"/>
  <c r="I117" i="42"/>
  <c r="H117" i="42"/>
  <c r="G117" i="42"/>
  <c r="F117" i="42"/>
  <c r="E117" i="42"/>
  <c r="D117" i="42"/>
  <c r="N116" i="42"/>
  <c r="O116" i="42"/>
  <c r="N115" i="42"/>
  <c r="O115" i="42" s="1"/>
  <c r="N114" i="42"/>
  <c r="O114" i="42"/>
  <c r="N113" i="42"/>
  <c r="O113" i="42"/>
  <c r="N112" i="42"/>
  <c r="O112" i="42" s="1"/>
  <c r="N111" i="42"/>
  <c r="O111" i="42"/>
  <c r="N110" i="42"/>
  <c r="O110" i="42"/>
  <c r="M109" i="42"/>
  <c r="L109" i="42"/>
  <c r="K109" i="42"/>
  <c r="J109" i="42"/>
  <c r="I109" i="42"/>
  <c r="H109" i="42"/>
  <c r="G109" i="42"/>
  <c r="F109" i="42"/>
  <c r="E109" i="42"/>
  <c r="D109" i="42"/>
  <c r="N108" i="42"/>
  <c r="O108" i="42"/>
  <c r="N107" i="42"/>
  <c r="O107" i="42" s="1"/>
  <c r="N106" i="42"/>
  <c r="O106" i="42"/>
  <c r="N105" i="42"/>
  <c r="O105" i="42"/>
  <c r="N104" i="42"/>
  <c r="O104" i="42" s="1"/>
  <c r="N103" i="42"/>
  <c r="O103" i="42" s="1"/>
  <c r="N102" i="42"/>
  <c r="O102" i="42"/>
  <c r="N101" i="42"/>
  <c r="O101" i="42" s="1"/>
  <c r="M100" i="42"/>
  <c r="L100" i="42"/>
  <c r="K100" i="42"/>
  <c r="J100" i="42"/>
  <c r="I100" i="42"/>
  <c r="H100" i="42"/>
  <c r="G100" i="42"/>
  <c r="G124" i="42" s="1"/>
  <c r="F100" i="42"/>
  <c r="N100" i="42" s="1"/>
  <c r="O100" i="42" s="1"/>
  <c r="E100" i="42"/>
  <c r="D100" i="42"/>
  <c r="N99" i="42"/>
  <c r="O99" i="42" s="1"/>
  <c r="N98" i="42"/>
  <c r="O98" i="42"/>
  <c r="N97" i="42"/>
  <c r="O97" i="42"/>
  <c r="N96" i="42"/>
  <c r="O96" i="42" s="1"/>
  <c r="N95" i="42"/>
  <c r="O95" i="42" s="1"/>
  <c r="N94" i="42"/>
  <c r="O94" i="42"/>
  <c r="N93" i="42"/>
  <c r="O93" i="42" s="1"/>
  <c r="N92" i="42"/>
  <c r="O92" i="42"/>
  <c r="N91" i="42"/>
  <c r="O91" i="42"/>
  <c r="N90" i="42"/>
  <c r="O90" i="42" s="1"/>
  <c r="N89" i="42"/>
  <c r="O89" i="42"/>
  <c r="N88" i="42"/>
  <c r="O88" i="42"/>
  <c r="N87" i="42"/>
  <c r="O87" i="42" s="1"/>
  <c r="N86" i="42"/>
  <c r="O86" i="42"/>
  <c r="N85" i="42"/>
  <c r="O85" i="42"/>
  <c r="N84" i="42"/>
  <c r="O84" i="42" s="1"/>
  <c r="N83" i="42"/>
  <c r="O83" i="42"/>
  <c r="N82" i="42"/>
  <c r="O82" i="42"/>
  <c r="N81" i="42"/>
  <c r="O81" i="42" s="1"/>
  <c r="N80" i="42"/>
  <c r="O80" i="42"/>
  <c r="N79" i="42"/>
  <c r="O79" i="42"/>
  <c r="N78" i="42"/>
  <c r="O78" i="42" s="1"/>
  <c r="N77" i="42"/>
  <c r="O77" i="42" s="1"/>
  <c r="N76" i="42"/>
  <c r="O76" i="42"/>
  <c r="N75" i="42"/>
  <c r="O75" i="42" s="1"/>
  <c r="N74" i="42"/>
  <c r="O74" i="42"/>
  <c r="N73" i="42"/>
  <c r="O73" i="42"/>
  <c r="N72" i="42"/>
  <c r="O72" i="42" s="1"/>
  <c r="N71" i="42"/>
  <c r="O71" i="42"/>
  <c r="N70" i="42"/>
  <c r="O70" i="42"/>
  <c r="N69" i="42"/>
  <c r="O69" i="42" s="1"/>
  <c r="N68" i="42"/>
  <c r="O68" i="42"/>
  <c r="N67" i="42"/>
  <c r="O67" i="42" s="1"/>
  <c r="N66" i="42"/>
  <c r="O66" i="42" s="1"/>
  <c r="N65" i="42"/>
  <c r="O65" i="42"/>
  <c r="N64" i="42"/>
  <c r="O64" i="42"/>
  <c r="N63" i="42"/>
  <c r="O63" i="42" s="1"/>
  <c r="N62" i="42"/>
  <c r="O62" i="42"/>
  <c r="N61" i="42"/>
  <c r="O61" i="42" s="1"/>
  <c r="N60" i="42"/>
  <c r="O60" i="42" s="1"/>
  <c r="N59" i="42"/>
  <c r="O59" i="42"/>
  <c r="N58" i="42"/>
  <c r="O58" i="42"/>
  <c r="N57" i="42"/>
  <c r="O57" i="42" s="1"/>
  <c r="M56" i="42"/>
  <c r="L56" i="42"/>
  <c r="K56" i="42"/>
  <c r="J56" i="42"/>
  <c r="I56" i="42"/>
  <c r="H56" i="42"/>
  <c r="G56" i="42"/>
  <c r="F56" i="42"/>
  <c r="E56" i="42"/>
  <c r="D56" i="42"/>
  <c r="N55" i="42"/>
  <c r="O55" i="42" s="1"/>
  <c r="N54" i="42"/>
  <c r="O54" i="42"/>
  <c r="N53" i="42"/>
  <c r="O53" i="42"/>
  <c r="N52" i="42"/>
  <c r="O52" i="42" s="1"/>
  <c r="N51" i="42"/>
  <c r="O51" i="42"/>
  <c r="N50" i="42"/>
  <c r="O50" i="42"/>
  <c r="N49" i="42"/>
  <c r="O49" i="42" s="1"/>
  <c r="N48" i="42"/>
  <c r="O48" i="42"/>
  <c r="N47" i="42"/>
  <c r="O47" i="42"/>
  <c r="N46" i="42"/>
  <c r="O46" i="42" s="1"/>
  <c r="N45" i="42"/>
  <c r="O45" i="42"/>
  <c r="N44" i="42"/>
  <c r="O44" i="42"/>
  <c r="N43" i="42"/>
  <c r="O43" i="42" s="1"/>
  <c r="N42" i="42"/>
  <c r="O42" i="42"/>
  <c r="N41" i="42"/>
  <c r="O41" i="42"/>
  <c r="N40" i="42"/>
  <c r="O40" i="42" s="1"/>
  <c r="N39" i="42"/>
  <c r="O39" i="42" s="1"/>
  <c r="N38" i="42"/>
  <c r="O38" i="42"/>
  <c r="N37" i="42"/>
  <c r="O37" i="42" s="1"/>
  <c r="N36" i="42"/>
  <c r="O36" i="42"/>
  <c r="N35" i="42"/>
  <c r="O35" i="42"/>
  <c r="N34" i="42"/>
  <c r="O34" i="42" s="1"/>
  <c r="N33" i="42"/>
  <c r="O33" i="42"/>
  <c r="N32" i="42"/>
  <c r="O32" i="42"/>
  <c r="N31" i="42"/>
  <c r="O31" i="42" s="1"/>
  <c r="N30" i="42"/>
  <c r="O30" i="42"/>
  <c r="N29" i="42"/>
  <c r="O29" i="42"/>
  <c r="N28" i="42"/>
  <c r="O28" i="42" s="1"/>
  <c r="N27" i="42"/>
  <c r="O27" i="42"/>
  <c r="N26" i="42"/>
  <c r="O26" i="42"/>
  <c r="N25" i="42"/>
  <c r="O25" i="42" s="1"/>
  <c r="N24" i="42"/>
  <c r="O24" i="42"/>
  <c r="N23" i="42"/>
  <c r="O23" i="42"/>
  <c r="N22" i="42"/>
  <c r="O22" i="42" s="1"/>
  <c r="N21" i="42"/>
  <c r="O21" i="42" s="1"/>
  <c r="N20" i="42"/>
  <c r="O20" i="42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/>
  <c r="N15" i="42"/>
  <c r="O15" i="42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/>
  <c r="N10" i="42"/>
  <c r="O10" i="42"/>
  <c r="N9" i="42"/>
  <c r="O9" i="42" s="1"/>
  <c r="N8" i="42"/>
  <c r="O8" i="42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D5" i="42"/>
  <c r="N118" i="41"/>
  <c r="O118" i="41" s="1"/>
  <c r="N117" i="41"/>
  <c r="O117" i="41"/>
  <c r="N116" i="41"/>
  <c r="O116" i="41"/>
  <c r="N115" i="41"/>
  <c r="O115" i="41" s="1"/>
  <c r="M114" i="41"/>
  <c r="L114" i="41"/>
  <c r="K114" i="41"/>
  <c r="J114" i="41"/>
  <c r="I114" i="41"/>
  <c r="H114" i="41"/>
  <c r="G114" i="41"/>
  <c r="F114" i="41"/>
  <c r="E114" i="41"/>
  <c r="D114" i="41"/>
  <c r="N113" i="41"/>
  <c r="O113" i="41" s="1"/>
  <c r="N112" i="41"/>
  <c r="O112" i="41"/>
  <c r="N111" i="41"/>
  <c r="O111" i="41"/>
  <c r="N110" i="41"/>
  <c r="O110" i="41" s="1"/>
  <c r="N109" i="41"/>
  <c r="O109" i="41"/>
  <c r="N108" i="41"/>
  <c r="O108" i="41"/>
  <c r="N107" i="41"/>
  <c r="O107" i="41" s="1"/>
  <c r="M106" i="41"/>
  <c r="L106" i="41"/>
  <c r="K106" i="41"/>
  <c r="J106" i="41"/>
  <c r="I106" i="41"/>
  <c r="H106" i="41"/>
  <c r="G106" i="41"/>
  <c r="F106" i="41"/>
  <c r="E106" i="41"/>
  <c r="D106" i="41"/>
  <c r="N105" i="41"/>
  <c r="O105" i="41" s="1"/>
  <c r="N104" i="41"/>
  <c r="O104" i="41"/>
  <c r="N103" i="41"/>
  <c r="O103" i="41"/>
  <c r="N102" i="41"/>
  <c r="O102" i="41" s="1"/>
  <c r="N101" i="41"/>
  <c r="O101" i="41"/>
  <c r="N100" i="41"/>
  <c r="O100" i="41"/>
  <c r="M99" i="41"/>
  <c r="L99" i="41"/>
  <c r="K99" i="41"/>
  <c r="J99" i="41"/>
  <c r="I99" i="41"/>
  <c r="H99" i="41"/>
  <c r="G99" i="41"/>
  <c r="F99" i="41"/>
  <c r="E99" i="41"/>
  <c r="D99" i="41"/>
  <c r="N98" i="41"/>
  <c r="O98" i="41"/>
  <c r="N97" i="41"/>
  <c r="O97" i="41" s="1"/>
  <c r="N96" i="41"/>
  <c r="O96" i="41"/>
  <c r="N95" i="41"/>
  <c r="O95" i="41"/>
  <c r="N94" i="41"/>
  <c r="O94" i="41" s="1"/>
  <c r="N93" i="41"/>
  <c r="O93" i="41" s="1"/>
  <c r="N92" i="41"/>
  <c r="O92" i="41"/>
  <c r="N91" i="41"/>
  <c r="O91" i="41" s="1"/>
  <c r="N90" i="41"/>
  <c r="O90" i="41"/>
  <c r="N89" i="41"/>
  <c r="O89" i="41"/>
  <c r="N88" i="41"/>
  <c r="O88" i="41" s="1"/>
  <c r="N87" i="41"/>
  <c r="O87" i="41"/>
  <c r="N86" i="41"/>
  <c r="O86" i="41"/>
  <c r="N85" i="41"/>
  <c r="O85" i="41" s="1"/>
  <c r="N84" i="41"/>
  <c r="O84" i="41"/>
  <c r="N83" i="41"/>
  <c r="O83" i="41"/>
  <c r="N82" i="41"/>
  <c r="O82" i="41" s="1"/>
  <c r="N81" i="41"/>
  <c r="O81" i="41" s="1"/>
  <c r="N80" i="41"/>
  <c r="O80" i="41"/>
  <c r="N79" i="41"/>
  <c r="O79" i="41" s="1"/>
  <c r="N78" i="41"/>
  <c r="O78" i="41"/>
  <c r="N77" i="41"/>
  <c r="O77" i="41"/>
  <c r="N76" i="41"/>
  <c r="O76" i="41" s="1"/>
  <c r="N75" i="41"/>
  <c r="O75" i="41" s="1"/>
  <c r="N74" i="41"/>
  <c r="O74" i="41"/>
  <c r="N73" i="41"/>
  <c r="O73" i="41" s="1"/>
  <c r="N72" i="41"/>
  <c r="O72" i="41"/>
  <c r="N71" i="41"/>
  <c r="O71" i="41"/>
  <c r="N70" i="41"/>
  <c r="O70" i="41" s="1"/>
  <c r="N69" i="41"/>
  <c r="O69" i="41"/>
  <c r="N68" i="41"/>
  <c r="O68" i="41"/>
  <c r="N67" i="41"/>
  <c r="O67" i="41" s="1"/>
  <c r="N66" i="41"/>
  <c r="O66" i="41"/>
  <c r="N65" i="41"/>
  <c r="O65" i="41"/>
  <c r="N64" i="41"/>
  <c r="O64" i="41" s="1"/>
  <c r="N63" i="41"/>
  <c r="O63" i="41"/>
  <c r="N62" i="41"/>
  <c r="O62" i="41"/>
  <c r="N61" i="41"/>
  <c r="O61" i="41" s="1"/>
  <c r="N60" i="41"/>
  <c r="O60" i="41"/>
  <c r="N59" i="41"/>
  <c r="O59" i="41"/>
  <c r="N58" i="41"/>
  <c r="O58" i="41" s="1"/>
  <c r="N57" i="41"/>
  <c r="O57" i="41" s="1"/>
  <c r="N56" i="41"/>
  <c r="O56" i="41"/>
  <c r="N55" i="41"/>
  <c r="O55" i="41" s="1"/>
  <c r="M54" i="41"/>
  <c r="L54" i="41"/>
  <c r="K54" i="41"/>
  <c r="J54" i="41"/>
  <c r="I54" i="41"/>
  <c r="H54" i="41"/>
  <c r="G54" i="41"/>
  <c r="F54" i="41"/>
  <c r="E54" i="41"/>
  <c r="D54" i="41"/>
  <c r="N53" i="41"/>
  <c r="O53" i="41" s="1"/>
  <c r="N52" i="41"/>
  <c r="O52" i="41"/>
  <c r="N51" i="41"/>
  <c r="O51" i="41"/>
  <c r="N50" i="41"/>
  <c r="O50" i="41" s="1"/>
  <c r="N49" i="41"/>
  <c r="O49" i="41" s="1"/>
  <c r="N48" i="41"/>
  <c r="O48" i="41"/>
  <c r="N47" i="41"/>
  <c r="O47" i="41" s="1"/>
  <c r="N46" i="41"/>
  <c r="O46" i="41"/>
  <c r="N45" i="41"/>
  <c r="O45" i="41"/>
  <c r="N44" i="41"/>
  <c r="O44" i="41" s="1"/>
  <c r="N43" i="41"/>
  <c r="O43" i="41"/>
  <c r="N42" i="41"/>
  <c r="O42" i="41"/>
  <c r="N41" i="41"/>
  <c r="O41" i="41" s="1"/>
  <c r="N40" i="41"/>
  <c r="O40" i="41"/>
  <c r="N39" i="41"/>
  <c r="O39" i="41"/>
  <c r="N38" i="41"/>
  <c r="O38" i="41" s="1"/>
  <c r="N37" i="41"/>
  <c r="O37" i="41"/>
  <c r="N36" i="41"/>
  <c r="O36" i="41"/>
  <c r="N35" i="41"/>
  <c r="O35" i="41" s="1"/>
  <c r="N34" i="41"/>
  <c r="O34" i="41"/>
  <c r="N33" i="41"/>
  <c r="O33" i="41"/>
  <c r="N32" i="41"/>
  <c r="O32" i="41" s="1"/>
  <c r="N31" i="41"/>
  <c r="O31" i="41" s="1"/>
  <c r="N30" i="41"/>
  <c r="O30" i="41"/>
  <c r="N29" i="41"/>
  <c r="O29" i="41" s="1"/>
  <c r="N28" i="41"/>
  <c r="O28" i="41"/>
  <c r="N27" i="41"/>
  <c r="O27" i="41"/>
  <c r="N26" i="41"/>
  <c r="O26" i="41" s="1"/>
  <c r="N25" i="41"/>
  <c r="O25" i="41"/>
  <c r="N24" i="41"/>
  <c r="O24" i="41"/>
  <c r="N23" i="41"/>
  <c r="O23" i="41" s="1"/>
  <c r="N22" i="41"/>
  <c r="O22" i="41"/>
  <c r="N21" i="41"/>
  <c r="O21" i="41"/>
  <c r="N20" i="41"/>
  <c r="O20" i="41" s="1"/>
  <c r="N19" i="41"/>
  <c r="O19" i="41"/>
  <c r="N18" i="41"/>
  <c r="O18" i="4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/>
  <c r="N13" i="41"/>
  <c r="O13" i="4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N9" i="41"/>
  <c r="O9" i="41"/>
  <c r="N8" i="41"/>
  <c r="O8" i="4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D5" i="41"/>
  <c r="N123" i="40"/>
  <c r="O123" i="40"/>
  <c r="N122" i="40"/>
  <c r="O122" i="40"/>
  <c r="N121" i="40"/>
  <c r="O121" i="40" s="1"/>
  <c r="N120" i="40"/>
  <c r="O120" i="40"/>
  <c r="N119" i="40"/>
  <c r="O119" i="40"/>
  <c r="N118" i="40"/>
  <c r="O118" i="40" s="1"/>
  <c r="M117" i="40"/>
  <c r="L117" i="40"/>
  <c r="K117" i="40"/>
  <c r="J117" i="40"/>
  <c r="I117" i="40"/>
  <c r="H117" i="40"/>
  <c r="G117" i="40"/>
  <c r="F117" i="40"/>
  <c r="E117" i="40"/>
  <c r="N117" i="40" s="1"/>
  <c r="O117" i="40" s="1"/>
  <c r="D117" i="40"/>
  <c r="N116" i="40"/>
  <c r="O116" i="40"/>
  <c r="N115" i="40"/>
  <c r="O115" i="40"/>
  <c r="N114" i="40"/>
  <c r="O114" i="40" s="1"/>
  <c r="N113" i="40"/>
  <c r="O113" i="40"/>
  <c r="N112" i="40"/>
  <c r="O112" i="40"/>
  <c r="N111" i="40"/>
  <c r="O111" i="40" s="1"/>
  <c r="N110" i="40"/>
  <c r="O110" i="40"/>
  <c r="M109" i="40"/>
  <c r="L109" i="40"/>
  <c r="K109" i="40"/>
  <c r="J109" i="40"/>
  <c r="I109" i="40"/>
  <c r="H109" i="40"/>
  <c r="G109" i="40"/>
  <c r="F109" i="40"/>
  <c r="E109" i="40"/>
  <c r="D109" i="40"/>
  <c r="N109" i="40" s="1"/>
  <c r="O109" i="40" s="1"/>
  <c r="N108" i="40"/>
  <c r="O108" i="40"/>
  <c r="N107" i="40"/>
  <c r="O107" i="40" s="1"/>
  <c r="N106" i="40"/>
  <c r="O106" i="40"/>
  <c r="N105" i="40"/>
  <c r="O105" i="40"/>
  <c r="N104" i="40"/>
  <c r="O104" i="40" s="1"/>
  <c r="N103" i="40"/>
  <c r="O103" i="40"/>
  <c r="N102" i="40"/>
  <c r="O102" i="40"/>
  <c r="N101" i="40"/>
  <c r="O101" i="40" s="1"/>
  <c r="N100" i="40"/>
  <c r="O100" i="40"/>
  <c r="M99" i="40"/>
  <c r="L99" i="40"/>
  <c r="K99" i="40"/>
  <c r="J99" i="40"/>
  <c r="I99" i="40"/>
  <c r="H99" i="40"/>
  <c r="G99" i="40"/>
  <c r="F99" i="40"/>
  <c r="E99" i="40"/>
  <c r="D99" i="40"/>
  <c r="N98" i="40"/>
  <c r="O98" i="40"/>
  <c r="N97" i="40"/>
  <c r="O97" i="40"/>
  <c r="N96" i="40"/>
  <c r="O96" i="40" s="1"/>
  <c r="N95" i="40"/>
  <c r="O95" i="40"/>
  <c r="N94" i="40"/>
  <c r="O94" i="40"/>
  <c r="N93" i="40"/>
  <c r="O93" i="40" s="1"/>
  <c r="N92" i="40"/>
  <c r="O92" i="40" s="1"/>
  <c r="N91" i="40"/>
  <c r="O91" i="40"/>
  <c r="N90" i="40"/>
  <c r="O90" i="40" s="1"/>
  <c r="N89" i="40"/>
  <c r="O89" i="40"/>
  <c r="N88" i="40"/>
  <c r="O88" i="40"/>
  <c r="N87" i="40"/>
  <c r="O87" i="40" s="1"/>
  <c r="N86" i="40"/>
  <c r="O86" i="40"/>
  <c r="N85" i="40"/>
  <c r="O85" i="40"/>
  <c r="N84" i="40"/>
  <c r="O84" i="40" s="1"/>
  <c r="N83" i="40"/>
  <c r="O83" i="40"/>
  <c r="N82" i="40"/>
  <c r="O82" i="40"/>
  <c r="N81" i="40"/>
  <c r="O81" i="40" s="1"/>
  <c r="N80" i="40"/>
  <c r="O80" i="40"/>
  <c r="N79" i="40"/>
  <c r="O79" i="40"/>
  <c r="N78" i="40"/>
  <c r="O78" i="40" s="1"/>
  <c r="N77" i="40"/>
  <c r="O77" i="40"/>
  <c r="N76" i="40"/>
  <c r="O76" i="40"/>
  <c r="N75" i="40"/>
  <c r="O75" i="40" s="1"/>
  <c r="N74" i="40"/>
  <c r="O74" i="40" s="1"/>
  <c r="N73" i="40"/>
  <c r="O73" i="40"/>
  <c r="N72" i="40"/>
  <c r="O72" i="40" s="1"/>
  <c r="N71" i="40"/>
  <c r="O71" i="40"/>
  <c r="N70" i="40"/>
  <c r="O70" i="40"/>
  <c r="N69" i="40"/>
  <c r="O69" i="40" s="1"/>
  <c r="N68" i="40"/>
  <c r="O68" i="40"/>
  <c r="N67" i="40"/>
  <c r="O67" i="40"/>
  <c r="N66" i="40"/>
  <c r="O66" i="40" s="1"/>
  <c r="N65" i="40"/>
  <c r="O65" i="40"/>
  <c r="N64" i="40"/>
  <c r="O64" i="40"/>
  <c r="N63" i="40"/>
  <c r="O63" i="40" s="1"/>
  <c r="N62" i="40"/>
  <c r="O62" i="40"/>
  <c r="N61" i="40"/>
  <c r="O61" i="40"/>
  <c r="N60" i="40"/>
  <c r="O60" i="40" s="1"/>
  <c r="N59" i="40"/>
  <c r="O59" i="40"/>
  <c r="N58" i="40"/>
  <c r="O58" i="40" s="1"/>
  <c r="N57" i="40"/>
  <c r="O57" i="40" s="1"/>
  <c r="N56" i="40"/>
  <c r="O56" i="40"/>
  <c r="M55" i="40"/>
  <c r="L55" i="40"/>
  <c r="K55" i="40"/>
  <c r="J55" i="40"/>
  <c r="I55" i="40"/>
  <c r="H55" i="40"/>
  <c r="G55" i="40"/>
  <c r="F55" i="40"/>
  <c r="E55" i="40"/>
  <c r="D55" i="40"/>
  <c r="N54" i="40"/>
  <c r="O54" i="40"/>
  <c r="N53" i="40"/>
  <c r="O53" i="40" s="1"/>
  <c r="N52" i="40"/>
  <c r="O52" i="40"/>
  <c r="N51" i="40"/>
  <c r="O51" i="40"/>
  <c r="N50" i="40"/>
  <c r="O50" i="40" s="1"/>
  <c r="N49" i="40"/>
  <c r="O49" i="40"/>
  <c r="N48" i="40"/>
  <c r="O48" i="40"/>
  <c r="N47" i="40"/>
  <c r="O47" i="40" s="1"/>
  <c r="N46" i="40"/>
  <c r="O46" i="40"/>
  <c r="N45" i="40"/>
  <c r="O45" i="40"/>
  <c r="N44" i="40"/>
  <c r="O44" i="40" s="1"/>
  <c r="N43" i="40"/>
  <c r="O43" i="40" s="1"/>
  <c r="N42" i="40"/>
  <c r="O42" i="40"/>
  <c r="N41" i="40"/>
  <c r="O41" i="40" s="1"/>
  <c r="N40" i="40"/>
  <c r="O40" i="40"/>
  <c r="N39" i="40"/>
  <c r="O39" i="40"/>
  <c r="N38" i="40"/>
  <c r="O38" i="40" s="1"/>
  <c r="N37" i="40"/>
  <c r="O37" i="40"/>
  <c r="N36" i="40"/>
  <c r="O36" i="40"/>
  <c r="N35" i="40"/>
  <c r="O35" i="40" s="1"/>
  <c r="N34" i="40"/>
  <c r="O34" i="40" s="1"/>
  <c r="N33" i="40"/>
  <c r="O33" i="40"/>
  <c r="N32" i="40"/>
  <c r="O32" i="40" s="1"/>
  <c r="N31" i="40"/>
  <c r="O31" i="40"/>
  <c r="N30" i="40"/>
  <c r="O30" i="40"/>
  <c r="N29" i="40"/>
  <c r="O29" i="40" s="1"/>
  <c r="N28" i="40"/>
  <c r="O28" i="40"/>
  <c r="N27" i="40"/>
  <c r="O27" i="40"/>
  <c r="N26" i="40"/>
  <c r="O26" i="40" s="1"/>
  <c r="N25" i="40"/>
  <c r="O25" i="40" s="1"/>
  <c r="N24" i="40"/>
  <c r="O24" i="40"/>
  <c r="N23" i="40"/>
  <c r="O23" i="40" s="1"/>
  <c r="N22" i="40"/>
  <c r="O22" i="40"/>
  <c r="N21" i="40"/>
  <c r="O21" i="40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/>
  <c r="N17" i="40"/>
  <c r="O17" i="40"/>
  <c r="N16" i="40"/>
  <c r="O16" i="40" s="1"/>
  <c r="N15" i="40"/>
  <c r="O15" i="40"/>
  <c r="N14" i="40"/>
  <c r="O14" i="40"/>
  <c r="M13" i="40"/>
  <c r="L13" i="40"/>
  <c r="K13" i="40"/>
  <c r="J13" i="40"/>
  <c r="I13" i="40"/>
  <c r="H13" i="40"/>
  <c r="G13" i="40"/>
  <c r="N13" i="40" s="1"/>
  <c r="F13" i="40"/>
  <c r="O13" i="40"/>
  <c r="E13" i="40"/>
  <c r="D13" i="40"/>
  <c r="N12" i="40"/>
  <c r="O12" i="40" s="1"/>
  <c r="N11" i="40"/>
  <c r="O11" i="40" s="1"/>
  <c r="N10" i="40"/>
  <c r="O10" i="40"/>
  <c r="N9" i="40"/>
  <c r="O9" i="40" s="1"/>
  <c r="N8" i="40"/>
  <c r="O8" i="40"/>
  <c r="N7" i="40"/>
  <c r="O7" i="40"/>
  <c r="N6" i="40"/>
  <c r="O6" i="40" s="1"/>
  <c r="M5" i="40"/>
  <c r="L5" i="40"/>
  <c r="K5" i="40"/>
  <c r="J5" i="40"/>
  <c r="I5" i="40"/>
  <c r="H5" i="40"/>
  <c r="G5" i="40"/>
  <c r="F5" i="40"/>
  <c r="E5" i="40"/>
  <c r="D5" i="40"/>
  <c r="N125" i="39"/>
  <c r="O125" i="39"/>
  <c r="N124" i="39"/>
  <c r="O124" i="39" s="1"/>
  <c r="N123" i="39"/>
  <c r="O123" i="39"/>
  <c r="N122" i="39"/>
  <c r="O122" i="39"/>
  <c r="N121" i="39"/>
  <c r="O121" i="39" s="1"/>
  <c r="N120" i="39"/>
  <c r="O120" i="39"/>
  <c r="N119" i="39"/>
  <c r="O119" i="39" s="1"/>
  <c r="M118" i="39"/>
  <c r="L118" i="39"/>
  <c r="K118" i="39"/>
  <c r="J118" i="39"/>
  <c r="I118" i="39"/>
  <c r="H118" i="39"/>
  <c r="G118" i="39"/>
  <c r="F118" i="39"/>
  <c r="E118" i="39"/>
  <c r="D118" i="39"/>
  <c r="N117" i="39"/>
  <c r="O117" i="39" s="1"/>
  <c r="N116" i="39"/>
  <c r="O116" i="39"/>
  <c r="N115" i="39"/>
  <c r="O115" i="39"/>
  <c r="N114" i="39"/>
  <c r="O114" i="39" s="1"/>
  <c r="N113" i="39"/>
  <c r="O113" i="39"/>
  <c r="N112" i="39"/>
  <c r="O112" i="39"/>
  <c r="N111" i="39"/>
  <c r="O111" i="39" s="1"/>
  <c r="N110" i="39"/>
  <c r="O110" i="39"/>
  <c r="M109" i="39"/>
  <c r="L109" i="39"/>
  <c r="K109" i="39"/>
  <c r="J109" i="39"/>
  <c r="I109" i="39"/>
  <c r="H109" i="39"/>
  <c r="G109" i="39"/>
  <c r="F109" i="39"/>
  <c r="E109" i="39"/>
  <c r="D109" i="39"/>
  <c r="N108" i="39"/>
  <c r="O108" i="39"/>
  <c r="N107" i="39"/>
  <c r="O107" i="39"/>
  <c r="N106" i="39"/>
  <c r="O106" i="39" s="1"/>
  <c r="N105" i="39"/>
  <c r="O105" i="39" s="1"/>
  <c r="N104" i="39"/>
  <c r="O104" i="39"/>
  <c r="N103" i="39"/>
  <c r="O103" i="39" s="1"/>
  <c r="N102" i="39"/>
  <c r="O102" i="39"/>
  <c r="N101" i="39"/>
  <c r="O101" i="39"/>
  <c r="M100" i="39"/>
  <c r="L100" i="39"/>
  <c r="K100" i="39"/>
  <c r="J100" i="39"/>
  <c r="I100" i="39"/>
  <c r="H100" i="39"/>
  <c r="G100" i="39"/>
  <c r="F100" i="39"/>
  <c r="E100" i="39"/>
  <c r="D100" i="39"/>
  <c r="N100" i="39" s="1"/>
  <c r="O100" i="39" s="1"/>
  <c r="N99" i="39"/>
  <c r="O99" i="39" s="1"/>
  <c r="N98" i="39"/>
  <c r="O98" i="39" s="1"/>
  <c r="N97" i="39"/>
  <c r="O97" i="39"/>
  <c r="N96" i="39"/>
  <c r="O96" i="39" s="1"/>
  <c r="N95" i="39"/>
  <c r="O95" i="39"/>
  <c r="N94" i="39"/>
  <c r="O94" i="39"/>
  <c r="N93" i="39"/>
  <c r="O93" i="39" s="1"/>
  <c r="N92" i="39"/>
  <c r="O92" i="39" s="1"/>
  <c r="N91" i="39"/>
  <c r="O91" i="39"/>
  <c r="N90" i="39"/>
  <c r="O90" i="39" s="1"/>
  <c r="N89" i="39"/>
  <c r="O89" i="39"/>
  <c r="N88" i="39"/>
  <c r="O88" i="39"/>
  <c r="N87" i="39"/>
  <c r="O87" i="39" s="1"/>
  <c r="N86" i="39"/>
  <c r="O86" i="39"/>
  <c r="N85" i="39"/>
  <c r="O85" i="39"/>
  <c r="N84" i="39"/>
  <c r="O84" i="39" s="1"/>
  <c r="N83" i="39"/>
  <c r="O83" i="39"/>
  <c r="N82" i="39"/>
  <c r="O82" i="39"/>
  <c r="N81" i="39"/>
  <c r="O81" i="39" s="1"/>
  <c r="N80" i="39"/>
  <c r="O80" i="39"/>
  <c r="N79" i="39"/>
  <c r="O79" i="39"/>
  <c r="N78" i="39"/>
  <c r="O78" i="39" s="1"/>
  <c r="N77" i="39"/>
  <c r="O77" i="39"/>
  <c r="N76" i="39"/>
  <c r="O76" i="39"/>
  <c r="N75" i="39"/>
  <c r="O75" i="39" s="1"/>
  <c r="N74" i="39"/>
  <c r="O74" i="39" s="1"/>
  <c r="N73" i="39"/>
  <c r="O73" i="39"/>
  <c r="N72" i="39"/>
  <c r="O72" i="39" s="1"/>
  <c r="N71" i="39"/>
  <c r="O71" i="39"/>
  <c r="N70" i="39"/>
  <c r="O70" i="39"/>
  <c r="N69" i="39"/>
  <c r="O69" i="39" s="1"/>
  <c r="N68" i="39"/>
  <c r="O68" i="39" s="1"/>
  <c r="N67" i="39"/>
  <c r="O67" i="39"/>
  <c r="N66" i="39"/>
  <c r="O66" i="39" s="1"/>
  <c r="N65" i="39"/>
  <c r="O65" i="39"/>
  <c r="N64" i="39"/>
  <c r="O64" i="39"/>
  <c r="N63" i="39"/>
  <c r="O63" i="39" s="1"/>
  <c r="N62" i="39"/>
  <c r="O62" i="39" s="1"/>
  <c r="N61" i="39"/>
  <c r="O61" i="39"/>
  <c r="N60" i="39"/>
  <c r="O60" i="39" s="1"/>
  <c r="N59" i="39"/>
  <c r="O59" i="39"/>
  <c r="N58" i="39"/>
  <c r="O58" i="39"/>
  <c r="N57" i="39"/>
  <c r="O57" i="39" s="1"/>
  <c r="N56" i="39"/>
  <c r="O56" i="39" s="1"/>
  <c r="N55" i="39"/>
  <c r="O55" i="39"/>
  <c r="M54" i="39"/>
  <c r="L54" i="39"/>
  <c r="K54" i="39"/>
  <c r="J54" i="39"/>
  <c r="I54" i="39"/>
  <c r="H54" i="39"/>
  <c r="G54" i="39"/>
  <c r="F54" i="39"/>
  <c r="E54" i="39"/>
  <c r="N54" i="39" s="1"/>
  <c r="O54" i="39" s="1"/>
  <c r="D54" i="39"/>
  <c r="N53" i="39"/>
  <c r="O53" i="39"/>
  <c r="N52" i="39"/>
  <c r="O52" i="39" s="1"/>
  <c r="N51" i="39"/>
  <c r="O51" i="39"/>
  <c r="N50" i="39"/>
  <c r="O50" i="39"/>
  <c r="N49" i="39"/>
  <c r="O49" i="39" s="1"/>
  <c r="N48" i="39"/>
  <c r="O48" i="39"/>
  <c r="N47" i="39"/>
  <c r="O47" i="39"/>
  <c r="N46" i="39"/>
  <c r="O46" i="39" s="1"/>
  <c r="N45" i="39"/>
  <c r="O45" i="39"/>
  <c r="N44" i="39"/>
  <c r="O44" i="39"/>
  <c r="N43" i="39"/>
  <c r="O43" i="39" s="1"/>
  <c r="N42" i="39"/>
  <c r="O42" i="39"/>
  <c r="N41" i="39"/>
  <c r="O41" i="39"/>
  <c r="N40" i="39"/>
  <c r="O40" i="39" s="1"/>
  <c r="N39" i="39"/>
  <c r="O39" i="39"/>
  <c r="N38" i="39"/>
  <c r="O38" i="39"/>
  <c r="N37" i="39"/>
  <c r="O37" i="39" s="1"/>
  <c r="N36" i="39"/>
  <c r="O36" i="39" s="1"/>
  <c r="N35" i="39"/>
  <c r="O35" i="39"/>
  <c r="N34" i="39"/>
  <c r="O34" i="39" s="1"/>
  <c r="N33" i="39"/>
  <c r="O33" i="39"/>
  <c r="N32" i="39"/>
  <c r="O32" i="39"/>
  <c r="N31" i="39"/>
  <c r="O31" i="39" s="1"/>
  <c r="N30" i="39"/>
  <c r="O30" i="39" s="1"/>
  <c r="N29" i="39"/>
  <c r="O29" i="39"/>
  <c r="N28" i="39"/>
  <c r="O28" i="39" s="1"/>
  <c r="N27" i="39"/>
  <c r="O27" i="39"/>
  <c r="N26" i="39"/>
  <c r="O26" i="39"/>
  <c r="N25" i="39"/>
  <c r="O25" i="39" s="1"/>
  <c r="N24" i="39"/>
  <c r="O24" i="39" s="1"/>
  <c r="N23" i="39"/>
  <c r="O23" i="39"/>
  <c r="N22" i="39"/>
  <c r="O22" i="39" s="1"/>
  <c r="N21" i="39"/>
  <c r="O21" i="39"/>
  <c r="M20" i="39"/>
  <c r="L20" i="39"/>
  <c r="K20" i="39"/>
  <c r="J20" i="39"/>
  <c r="I20" i="39"/>
  <c r="H20" i="39"/>
  <c r="G20" i="39"/>
  <c r="F20" i="39"/>
  <c r="E20" i="39"/>
  <c r="D20" i="39"/>
  <c r="N19" i="39"/>
  <c r="O19" i="39"/>
  <c r="N18" i="39"/>
  <c r="O18" i="39"/>
  <c r="N17" i="39"/>
  <c r="O17" i="39" s="1"/>
  <c r="N16" i="39"/>
  <c r="O16" i="39" s="1"/>
  <c r="N15" i="39"/>
  <c r="O15" i="39"/>
  <c r="N14" i="39"/>
  <c r="O14" i="39" s="1"/>
  <c r="M13" i="39"/>
  <c r="L13" i="39"/>
  <c r="K13" i="39"/>
  <c r="J13" i="39"/>
  <c r="I13" i="39"/>
  <c r="H13" i="39"/>
  <c r="G13" i="39"/>
  <c r="G126" i="39" s="1"/>
  <c r="F13" i="39"/>
  <c r="F126" i="39" s="1"/>
  <c r="E13" i="39"/>
  <c r="D13" i="39"/>
  <c r="N12" i="39"/>
  <c r="O12" i="39"/>
  <c r="N11" i="39"/>
  <c r="O11" i="39"/>
  <c r="N10" i="39"/>
  <c r="O10" i="39" s="1"/>
  <c r="N9" i="39"/>
  <c r="O9" i="39"/>
  <c r="N8" i="39"/>
  <c r="O8" i="39"/>
  <c r="N7" i="39"/>
  <c r="O7" i="39" s="1"/>
  <c r="N6" i="39"/>
  <c r="O6" i="39"/>
  <c r="M5" i="39"/>
  <c r="L5" i="39"/>
  <c r="K5" i="39"/>
  <c r="K126" i="39" s="1"/>
  <c r="J5" i="39"/>
  <c r="I5" i="39"/>
  <c r="H5" i="39"/>
  <c r="G5" i="39"/>
  <c r="F5" i="39"/>
  <c r="E5" i="39"/>
  <c r="D5" i="39"/>
  <c r="N112" i="38"/>
  <c r="O112" i="38"/>
  <c r="N111" i="38"/>
  <c r="O111" i="38"/>
  <c r="N110" i="38"/>
  <c r="O110" i="38" s="1"/>
  <c r="N109" i="38"/>
  <c r="O109" i="38"/>
  <c r="N108" i="38"/>
  <c r="O108" i="38"/>
  <c r="N107" i="38"/>
  <c r="O107" i="38" s="1"/>
  <c r="N106" i="38"/>
  <c r="O106" i="38"/>
  <c r="M105" i="38"/>
  <c r="L105" i="38"/>
  <c r="K105" i="38"/>
  <c r="J105" i="38"/>
  <c r="I105" i="38"/>
  <c r="H105" i="38"/>
  <c r="G105" i="38"/>
  <c r="F105" i="38"/>
  <c r="E105" i="38"/>
  <c r="D105" i="38"/>
  <c r="N104" i="38"/>
  <c r="O104" i="38"/>
  <c r="N103" i="38"/>
  <c r="O103" i="38" s="1"/>
  <c r="N102" i="38"/>
  <c r="O102" i="38"/>
  <c r="N101" i="38"/>
  <c r="O101" i="38"/>
  <c r="N100" i="38"/>
  <c r="O100" i="38" s="1"/>
  <c r="N99" i="38"/>
  <c r="O99" i="38"/>
  <c r="N98" i="38"/>
  <c r="O98" i="38"/>
  <c r="M97" i="38"/>
  <c r="L97" i="38"/>
  <c r="K97" i="38"/>
  <c r="J97" i="38"/>
  <c r="I97" i="38"/>
  <c r="H97" i="38"/>
  <c r="G97" i="38"/>
  <c r="F97" i="38"/>
  <c r="E97" i="38"/>
  <c r="D97" i="38"/>
  <c r="N96" i="38"/>
  <c r="O96" i="38" s="1"/>
  <c r="N95" i="38"/>
  <c r="O95" i="38"/>
  <c r="N94" i="38"/>
  <c r="O94" i="38"/>
  <c r="N93" i="38"/>
  <c r="O93" i="38" s="1"/>
  <c r="N92" i="38"/>
  <c r="O92" i="38"/>
  <c r="N91" i="38"/>
  <c r="O91" i="38"/>
  <c r="N90" i="38"/>
  <c r="O90" i="38" s="1"/>
  <c r="N89" i="38"/>
  <c r="O89" i="38"/>
  <c r="M88" i="38"/>
  <c r="L88" i="38"/>
  <c r="K88" i="38"/>
  <c r="J88" i="38"/>
  <c r="I88" i="38"/>
  <c r="H88" i="38"/>
  <c r="G88" i="38"/>
  <c r="F88" i="38"/>
  <c r="E88" i="38"/>
  <c r="D88" i="38"/>
  <c r="N87" i="38"/>
  <c r="O87" i="38"/>
  <c r="N86" i="38"/>
  <c r="O86" i="38" s="1"/>
  <c r="N85" i="38"/>
  <c r="O85" i="38"/>
  <c r="N84" i="38"/>
  <c r="O84" i="38"/>
  <c r="N83" i="38"/>
  <c r="O83" i="38" s="1"/>
  <c r="N82" i="38"/>
  <c r="O82" i="38"/>
  <c r="N81" i="38"/>
  <c r="O81" i="38"/>
  <c r="N80" i="38"/>
  <c r="O80" i="38" s="1"/>
  <c r="N79" i="38"/>
  <c r="O79" i="38"/>
  <c r="N78" i="38"/>
  <c r="O78" i="38"/>
  <c r="N77" i="38"/>
  <c r="O77" i="38" s="1"/>
  <c r="N76" i="38"/>
  <c r="O76" i="38"/>
  <c r="N75" i="38"/>
  <c r="O75" i="38"/>
  <c r="N74" i="38"/>
  <c r="O74" i="38" s="1"/>
  <c r="N73" i="38"/>
  <c r="O73" i="38"/>
  <c r="N72" i="38"/>
  <c r="O72" i="38"/>
  <c r="N71" i="38"/>
  <c r="O71" i="38" s="1"/>
  <c r="N70" i="38"/>
  <c r="O70" i="38"/>
  <c r="N69" i="38"/>
  <c r="O69" i="38"/>
  <c r="N68" i="38"/>
  <c r="O68" i="38" s="1"/>
  <c r="N67" i="38"/>
  <c r="O67" i="38"/>
  <c r="N66" i="38"/>
  <c r="O66" i="38"/>
  <c r="N65" i="38"/>
  <c r="O65" i="38" s="1"/>
  <c r="N64" i="38"/>
  <c r="O64" i="38"/>
  <c r="N63" i="38"/>
  <c r="O63" i="38"/>
  <c r="N62" i="38"/>
  <c r="O62" i="38" s="1"/>
  <c r="N61" i="38"/>
  <c r="O61" i="38"/>
  <c r="N60" i="38"/>
  <c r="O60" i="38"/>
  <c r="N59" i="38"/>
  <c r="O59" i="38" s="1"/>
  <c r="M58" i="38"/>
  <c r="L58" i="38"/>
  <c r="K58" i="38"/>
  <c r="J58" i="38"/>
  <c r="I58" i="38"/>
  <c r="H58" i="38"/>
  <c r="G58" i="38"/>
  <c r="F58" i="38"/>
  <c r="E58" i="38"/>
  <c r="D58" i="38"/>
  <c r="N58" i="38" s="1"/>
  <c r="O58" i="38" s="1"/>
  <c r="N57" i="38"/>
  <c r="O57" i="38"/>
  <c r="N56" i="38"/>
  <c r="O56" i="38"/>
  <c r="N55" i="38"/>
  <c r="O55" i="38" s="1"/>
  <c r="N54" i="38"/>
  <c r="O54" i="38"/>
  <c r="N53" i="38"/>
  <c r="O53" i="38"/>
  <c r="N52" i="38"/>
  <c r="O52" i="38" s="1"/>
  <c r="N51" i="38"/>
  <c r="O51" i="38"/>
  <c r="N50" i="38"/>
  <c r="O50" i="38"/>
  <c r="N49" i="38"/>
  <c r="O49" i="38" s="1"/>
  <c r="N48" i="38"/>
  <c r="O48" i="38"/>
  <c r="N47" i="38"/>
  <c r="O47" i="38"/>
  <c r="N46" i="38"/>
  <c r="O46" i="38" s="1"/>
  <c r="N45" i="38"/>
  <c r="O45" i="38"/>
  <c r="N44" i="38"/>
  <c r="O44" i="38"/>
  <c r="N43" i="38"/>
  <c r="O43" i="38" s="1"/>
  <c r="N42" i="38"/>
  <c r="O42" i="38"/>
  <c r="N41" i="38"/>
  <c r="O41" i="38"/>
  <c r="N40" i="38"/>
  <c r="O40" i="38" s="1"/>
  <c r="N39" i="38"/>
  <c r="O39" i="38"/>
  <c r="N38" i="38"/>
  <c r="O38" i="38"/>
  <c r="N37" i="38"/>
  <c r="O37" i="38" s="1"/>
  <c r="N36" i="38"/>
  <c r="O36" i="38"/>
  <c r="N35" i="38"/>
  <c r="O35" i="38"/>
  <c r="N34" i="38"/>
  <c r="O34" i="38" s="1"/>
  <c r="N33" i="38"/>
  <c r="O33" i="38"/>
  <c r="N32" i="38"/>
  <c r="O32" i="38"/>
  <c r="N31" i="38"/>
  <c r="O31" i="38" s="1"/>
  <c r="N30" i="38"/>
  <c r="O30" i="38"/>
  <c r="N29" i="38"/>
  <c r="O29" i="38"/>
  <c r="N28" i="38"/>
  <c r="O28" i="38" s="1"/>
  <c r="N27" i="38"/>
  <c r="O27" i="38"/>
  <c r="N26" i="38"/>
  <c r="O26" i="38"/>
  <c r="N25" i="38"/>
  <c r="O25" i="38" s="1"/>
  <c r="N24" i="38"/>
  <c r="O24" i="38"/>
  <c r="N23" i="38"/>
  <c r="O23" i="38"/>
  <c r="N22" i="38"/>
  <c r="O22" i="38" s="1"/>
  <c r="N21" i="38"/>
  <c r="O21" i="38"/>
  <c r="M20" i="38"/>
  <c r="L20" i="38"/>
  <c r="K20" i="38"/>
  <c r="J20" i="38"/>
  <c r="I20" i="38"/>
  <c r="H20" i="38"/>
  <c r="G20" i="38"/>
  <c r="F20" i="38"/>
  <c r="E20" i="38"/>
  <c r="D20" i="38"/>
  <c r="N19" i="38"/>
  <c r="O19" i="38"/>
  <c r="N18" i="38"/>
  <c r="O18" i="38"/>
  <c r="N17" i="38"/>
  <c r="O17" i="38" s="1"/>
  <c r="N16" i="38"/>
  <c r="O16" i="38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/>
  <c r="N11" i="38"/>
  <c r="O11" i="38"/>
  <c r="N10" i="38"/>
  <c r="O10" i="38" s="1"/>
  <c r="N9" i="38"/>
  <c r="O9" i="38"/>
  <c r="N8" i="38"/>
  <c r="O8" i="38"/>
  <c r="N7" i="38"/>
  <c r="O7" i="38" s="1"/>
  <c r="N6" i="38"/>
  <c r="O6" i="38"/>
  <c r="M5" i="38"/>
  <c r="L5" i="38"/>
  <c r="L113" i="38" s="1"/>
  <c r="K5" i="38"/>
  <c r="J5" i="38"/>
  <c r="J113" i="38"/>
  <c r="I5" i="38"/>
  <c r="H5" i="38"/>
  <c r="H113" i="38" s="1"/>
  <c r="G5" i="38"/>
  <c r="G113" i="38" s="1"/>
  <c r="F5" i="38"/>
  <c r="E5" i="38"/>
  <c r="E113" i="38" s="1"/>
  <c r="D5" i="38"/>
  <c r="D113" i="38" s="1"/>
  <c r="N110" i="37"/>
  <c r="O110" i="37"/>
  <c r="N109" i="37"/>
  <c r="O109" i="37"/>
  <c r="N108" i="37"/>
  <c r="O108" i="37" s="1"/>
  <c r="N107" i="37"/>
  <c r="O107" i="37" s="1"/>
  <c r="N106" i="37"/>
  <c r="O106" i="37"/>
  <c r="N105" i="37"/>
  <c r="O105" i="37" s="1"/>
  <c r="N104" i="37"/>
  <c r="O104" i="37"/>
  <c r="N103" i="37"/>
  <c r="O103" i="37"/>
  <c r="M102" i="37"/>
  <c r="L102" i="37"/>
  <c r="K102" i="37"/>
  <c r="J102" i="37"/>
  <c r="I102" i="37"/>
  <c r="H102" i="37"/>
  <c r="G102" i="37"/>
  <c r="G111" i="37" s="1"/>
  <c r="F102" i="37"/>
  <c r="E102" i="37"/>
  <c r="D102" i="37"/>
  <c r="N101" i="37"/>
  <c r="O101" i="37" s="1"/>
  <c r="N100" i="37"/>
  <c r="O100" i="37" s="1"/>
  <c r="N99" i="37"/>
  <c r="O99" i="37"/>
  <c r="N98" i="37"/>
  <c r="O98" i="37" s="1"/>
  <c r="N97" i="37"/>
  <c r="O97" i="37"/>
  <c r="N96" i="37"/>
  <c r="O96" i="37"/>
  <c r="N95" i="37"/>
  <c r="O95" i="37" s="1"/>
  <c r="M94" i="37"/>
  <c r="L94" i="37"/>
  <c r="K94" i="37"/>
  <c r="J94" i="37"/>
  <c r="I94" i="37"/>
  <c r="H94" i="37"/>
  <c r="G94" i="37"/>
  <c r="F94" i="37"/>
  <c r="F111" i="37" s="1"/>
  <c r="E94" i="37"/>
  <c r="D94" i="37"/>
  <c r="N93" i="37"/>
  <c r="O93" i="37" s="1"/>
  <c r="N92" i="37"/>
  <c r="O92" i="37" s="1"/>
  <c r="N91" i="37"/>
  <c r="O91" i="37"/>
  <c r="N90" i="37"/>
  <c r="O90" i="37" s="1"/>
  <c r="N89" i="37"/>
  <c r="O89" i="37"/>
  <c r="N88" i="37"/>
  <c r="O88" i="37"/>
  <c r="M87" i="37"/>
  <c r="L87" i="37"/>
  <c r="K87" i="37"/>
  <c r="J87" i="37"/>
  <c r="I87" i="37"/>
  <c r="H87" i="37"/>
  <c r="G87" i="37"/>
  <c r="F87" i="37"/>
  <c r="E87" i="37"/>
  <c r="D87" i="37"/>
  <c r="N86" i="37"/>
  <c r="O86" i="37" s="1"/>
  <c r="N85" i="37"/>
  <c r="O85" i="37" s="1"/>
  <c r="N84" i="37"/>
  <c r="O84" i="37"/>
  <c r="N83" i="37"/>
  <c r="O83" i="37" s="1"/>
  <c r="N82" i="37"/>
  <c r="O82" i="37"/>
  <c r="N81" i="37"/>
  <c r="O81" i="37"/>
  <c r="N80" i="37"/>
  <c r="O80" i="37" s="1"/>
  <c r="N79" i="37"/>
  <c r="O79" i="37"/>
  <c r="N78" i="37"/>
  <c r="O78" i="37"/>
  <c r="N77" i="37"/>
  <c r="O77" i="37" s="1"/>
  <c r="N76" i="37"/>
  <c r="O76" i="37"/>
  <c r="N75" i="37"/>
  <c r="O75" i="37"/>
  <c r="N74" i="37"/>
  <c r="O74" i="37" s="1"/>
  <c r="N73" i="37"/>
  <c r="O73" i="37"/>
  <c r="N72" i="37"/>
  <c r="O72" i="37"/>
  <c r="N71" i="37"/>
  <c r="O71" i="37" s="1"/>
  <c r="N70" i="37"/>
  <c r="O70" i="37"/>
  <c r="N69" i="37"/>
  <c r="O69" i="37"/>
  <c r="N68" i="37"/>
  <c r="O68" i="37" s="1"/>
  <c r="N67" i="37"/>
  <c r="O67" i="37" s="1"/>
  <c r="N66" i="37"/>
  <c r="O66" i="37"/>
  <c r="N65" i="37"/>
  <c r="O65" i="37" s="1"/>
  <c r="N64" i="37"/>
  <c r="O64" i="37"/>
  <c r="N63" i="37"/>
  <c r="O63" i="37"/>
  <c r="N62" i="37"/>
  <c r="O62" i="37" s="1"/>
  <c r="N61" i="37"/>
  <c r="O61" i="37" s="1"/>
  <c r="N60" i="37"/>
  <c r="O60" i="37"/>
  <c r="N59" i="37"/>
  <c r="O59" i="37" s="1"/>
  <c r="N58" i="37"/>
  <c r="O58" i="37"/>
  <c r="N57" i="37"/>
  <c r="O57" i="37"/>
  <c r="M56" i="37"/>
  <c r="L56" i="37"/>
  <c r="L111" i="37" s="1"/>
  <c r="K56" i="37"/>
  <c r="J56" i="37"/>
  <c r="I56" i="37"/>
  <c r="H56" i="37"/>
  <c r="G56" i="37"/>
  <c r="F56" i="37"/>
  <c r="E56" i="37"/>
  <c r="E111" i="37"/>
  <c r="D56" i="37"/>
  <c r="N56" i="37" s="1"/>
  <c r="O56" i="37" s="1"/>
  <c r="N55" i="37"/>
  <c r="O55" i="37" s="1"/>
  <c r="N54" i="37"/>
  <c r="O54" i="37"/>
  <c r="N53" i="37"/>
  <c r="O53" i="37" s="1"/>
  <c r="N52" i="37"/>
  <c r="O52" i="37"/>
  <c r="N51" i="37"/>
  <c r="O51" i="37"/>
  <c r="N50" i="37"/>
  <c r="O50" i="37" s="1"/>
  <c r="N49" i="37"/>
  <c r="O49" i="37"/>
  <c r="N48" i="37"/>
  <c r="O48" i="37"/>
  <c r="N47" i="37"/>
  <c r="O47" i="37" s="1"/>
  <c r="N46" i="37"/>
  <c r="O46" i="37"/>
  <c r="N45" i="37"/>
  <c r="O45" i="37"/>
  <c r="N44" i="37"/>
  <c r="O44" i="37" s="1"/>
  <c r="N43" i="37"/>
  <c r="O43" i="37"/>
  <c r="N42" i="37"/>
  <c r="O42" i="37"/>
  <c r="N41" i="37"/>
  <c r="O41" i="37" s="1"/>
  <c r="N40" i="37"/>
  <c r="O40" i="37"/>
  <c r="N39" i="37"/>
  <c r="O39" i="37"/>
  <c r="N38" i="37"/>
  <c r="O38" i="37" s="1"/>
  <c r="N37" i="37"/>
  <c r="O37" i="37" s="1"/>
  <c r="N36" i="37"/>
  <c r="O36" i="37"/>
  <c r="N35" i="37"/>
  <c r="O35" i="37" s="1"/>
  <c r="N34" i="37"/>
  <c r="O34" i="37"/>
  <c r="N33" i="37"/>
  <c r="O33" i="37"/>
  <c r="N32" i="37"/>
  <c r="O32" i="37" s="1"/>
  <c r="N31" i="37"/>
  <c r="O31" i="37" s="1"/>
  <c r="N30" i="37"/>
  <c r="O30" i="37"/>
  <c r="N29" i="37"/>
  <c r="O29" i="37" s="1"/>
  <c r="N28" i="37"/>
  <c r="O28" i="37"/>
  <c r="N27" i="37"/>
  <c r="O27" i="37"/>
  <c r="N26" i="37"/>
  <c r="O26" i="37" s="1"/>
  <c r="N25" i="37"/>
  <c r="O25" i="37" s="1"/>
  <c r="N24" i="37"/>
  <c r="O24" i="37"/>
  <c r="N23" i="37"/>
  <c r="O23" i="37" s="1"/>
  <c r="N22" i="37"/>
  <c r="O22" i="37"/>
  <c r="M21" i="37"/>
  <c r="L21" i="37"/>
  <c r="K21" i="37"/>
  <c r="J21" i="37"/>
  <c r="I21" i="37"/>
  <c r="H21" i="37"/>
  <c r="G21" i="37"/>
  <c r="F21" i="37"/>
  <c r="E21" i="37"/>
  <c r="D21" i="37"/>
  <c r="N21" i="37" s="1"/>
  <c r="O21" i="37" s="1"/>
  <c r="N20" i="37"/>
  <c r="O20" i="37"/>
  <c r="N19" i="37"/>
  <c r="O19" i="37" s="1"/>
  <c r="N18" i="37"/>
  <c r="O18" i="37"/>
  <c r="N17" i="37"/>
  <c r="O17" i="37"/>
  <c r="N16" i="37"/>
  <c r="O16" i="37" s="1"/>
  <c r="N15" i="37"/>
  <c r="O15" i="37"/>
  <c r="N14" i="37"/>
  <c r="O14" i="37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/>
  <c r="N10" i="37"/>
  <c r="O10" i="37"/>
  <c r="N9" i="37"/>
  <c r="O9" i="37" s="1"/>
  <c r="N8" i="37"/>
  <c r="O8" i="37"/>
  <c r="N7" i="37"/>
  <c r="O7" i="37"/>
  <c r="N6" i="37"/>
  <c r="O6" i="37" s="1"/>
  <c r="M5" i="37"/>
  <c r="L5" i="37"/>
  <c r="K5" i="37"/>
  <c r="J5" i="37"/>
  <c r="I5" i="37"/>
  <c r="H5" i="37"/>
  <c r="H111" i="37" s="1"/>
  <c r="G5" i="37"/>
  <c r="F5" i="37"/>
  <c r="E5" i="37"/>
  <c r="D5" i="37"/>
  <c r="N134" i="36"/>
  <c r="O134" i="36" s="1"/>
  <c r="N133" i="36"/>
  <c r="O133" i="36"/>
  <c r="N132" i="36"/>
  <c r="O132" i="36"/>
  <c r="N131" i="36"/>
  <c r="O131" i="36" s="1"/>
  <c r="N130" i="36"/>
  <c r="O130" i="36"/>
  <c r="M129" i="36"/>
  <c r="L129" i="36"/>
  <c r="K129" i="36"/>
  <c r="J129" i="36"/>
  <c r="I129" i="36"/>
  <c r="H129" i="36"/>
  <c r="G129" i="36"/>
  <c r="F129" i="36"/>
  <c r="E129" i="36"/>
  <c r="D129" i="36"/>
  <c r="D135" i="36" s="1"/>
  <c r="N128" i="36"/>
  <c r="O128" i="36"/>
  <c r="N127" i="36"/>
  <c r="O127" i="36" s="1"/>
  <c r="N126" i="36"/>
  <c r="O126" i="36"/>
  <c r="N125" i="36"/>
  <c r="O125" i="36"/>
  <c r="N124" i="36"/>
  <c r="O124" i="36" s="1"/>
  <c r="N123" i="36"/>
  <c r="O123" i="36"/>
  <c r="N122" i="36"/>
  <c r="O122" i="36"/>
  <c r="N121" i="36"/>
  <c r="O121" i="36" s="1"/>
  <c r="N120" i="36"/>
  <c r="O120" i="36"/>
  <c r="N119" i="36"/>
  <c r="O119" i="36"/>
  <c r="N118" i="36"/>
  <c r="O118" i="36" s="1"/>
  <c r="N117" i="36"/>
  <c r="O117" i="36" s="1"/>
  <c r="N116" i="36"/>
  <c r="O116" i="36"/>
  <c r="M115" i="36"/>
  <c r="L115" i="36"/>
  <c r="K115" i="36"/>
  <c r="J115" i="36"/>
  <c r="I115" i="36"/>
  <c r="H115" i="36"/>
  <c r="G115" i="36"/>
  <c r="F115" i="36"/>
  <c r="E115" i="36"/>
  <c r="N115" i="36" s="1"/>
  <c r="O115" i="36" s="1"/>
  <c r="D115" i="36"/>
  <c r="N114" i="36"/>
  <c r="O114" i="36"/>
  <c r="N113" i="36"/>
  <c r="O113" i="36" s="1"/>
  <c r="N112" i="36"/>
  <c r="O112" i="36"/>
  <c r="N111" i="36"/>
  <c r="O111" i="36"/>
  <c r="N110" i="36"/>
  <c r="O110" i="36" s="1"/>
  <c r="N109" i="36"/>
  <c r="O109" i="36" s="1"/>
  <c r="N108" i="36"/>
  <c r="O108" i="36"/>
  <c r="M107" i="36"/>
  <c r="L107" i="36"/>
  <c r="K107" i="36"/>
  <c r="J107" i="36"/>
  <c r="I107" i="36"/>
  <c r="H107" i="36"/>
  <c r="G107" i="36"/>
  <c r="F107" i="36"/>
  <c r="N107" i="36"/>
  <c r="O107" i="36" s="1"/>
  <c r="E107" i="36"/>
  <c r="D107" i="36"/>
  <c r="N106" i="36"/>
  <c r="O106" i="36" s="1"/>
  <c r="N105" i="36"/>
  <c r="O105" i="36"/>
  <c r="N104" i="36"/>
  <c r="O104" i="36"/>
  <c r="N103" i="36"/>
  <c r="O103" i="36" s="1"/>
  <c r="N102" i="36"/>
  <c r="O102" i="36" s="1"/>
  <c r="N101" i="36"/>
  <c r="O101" i="36"/>
  <c r="N100" i="36"/>
  <c r="O100" i="36" s="1"/>
  <c r="N99" i="36"/>
  <c r="O99" i="36"/>
  <c r="N98" i="36"/>
  <c r="O98" i="36"/>
  <c r="N97" i="36"/>
  <c r="O97" i="36" s="1"/>
  <c r="N96" i="36"/>
  <c r="O96" i="36" s="1"/>
  <c r="N95" i="36"/>
  <c r="O95" i="36"/>
  <c r="N94" i="36"/>
  <c r="O94" i="36" s="1"/>
  <c r="N93" i="36"/>
  <c r="O93" i="36"/>
  <c r="N92" i="36"/>
  <c r="O92" i="36"/>
  <c r="N91" i="36"/>
  <c r="O91" i="36" s="1"/>
  <c r="N90" i="36"/>
  <c r="O90" i="36" s="1"/>
  <c r="N89" i="36"/>
  <c r="O89" i="36"/>
  <c r="N88" i="36"/>
  <c r="O88" i="36" s="1"/>
  <c r="N87" i="36"/>
  <c r="O87" i="36"/>
  <c r="N86" i="36"/>
  <c r="O86" i="36"/>
  <c r="N85" i="36"/>
  <c r="O85" i="36" s="1"/>
  <c r="N84" i="36"/>
  <c r="O84" i="36"/>
  <c r="N83" i="36"/>
  <c r="O83" i="36"/>
  <c r="N82" i="36"/>
  <c r="O82" i="36" s="1"/>
  <c r="N81" i="36"/>
  <c r="O81" i="36"/>
  <c r="N80" i="36"/>
  <c r="O80" i="36"/>
  <c r="N79" i="36"/>
  <c r="O79" i="36" s="1"/>
  <c r="N78" i="36"/>
  <c r="O78" i="36"/>
  <c r="N77" i="36"/>
  <c r="O77" i="36"/>
  <c r="N76" i="36"/>
  <c r="O76" i="36" s="1"/>
  <c r="N75" i="36"/>
  <c r="O75" i="36"/>
  <c r="N74" i="36"/>
  <c r="O74" i="36"/>
  <c r="N73" i="36"/>
  <c r="O73" i="36" s="1"/>
  <c r="N72" i="36"/>
  <c r="O72" i="36" s="1"/>
  <c r="N71" i="36"/>
  <c r="O71" i="36"/>
  <c r="N70" i="36"/>
  <c r="O70" i="36" s="1"/>
  <c r="N69" i="36"/>
  <c r="O69" i="36"/>
  <c r="N68" i="36"/>
  <c r="O68" i="36"/>
  <c r="N67" i="36"/>
  <c r="O67" i="36" s="1"/>
  <c r="N66" i="36"/>
  <c r="O66" i="36" s="1"/>
  <c r="N65" i="36"/>
  <c r="O65" i="36"/>
  <c r="N64" i="36"/>
  <c r="O64" i="36" s="1"/>
  <c r="N63" i="36"/>
  <c r="O63" i="36"/>
  <c r="N62" i="36"/>
  <c r="O62" i="36"/>
  <c r="N61" i="36"/>
  <c r="O61" i="36" s="1"/>
  <c r="N60" i="36"/>
  <c r="O60" i="36" s="1"/>
  <c r="N59" i="36"/>
  <c r="O59" i="36"/>
  <c r="N58" i="36"/>
  <c r="O58" i="36" s="1"/>
  <c r="N57" i="36"/>
  <c r="O57" i="36"/>
  <c r="M56" i="36"/>
  <c r="L56" i="36"/>
  <c r="K56" i="36"/>
  <c r="J56" i="36"/>
  <c r="I56" i="36"/>
  <c r="H56" i="36"/>
  <c r="N56" i="36" s="1"/>
  <c r="O56" i="36" s="1"/>
  <c r="G56" i="36"/>
  <c r="F56" i="36"/>
  <c r="E56" i="36"/>
  <c r="D56" i="36"/>
  <c r="N55" i="36"/>
  <c r="O55" i="36"/>
  <c r="N54" i="36"/>
  <c r="O54" i="36" s="1"/>
  <c r="N53" i="36"/>
  <c r="O53" i="36"/>
  <c r="N52" i="36"/>
  <c r="O52" i="36"/>
  <c r="N51" i="36"/>
  <c r="O51" i="36" s="1"/>
  <c r="N50" i="36"/>
  <c r="O50" i="36"/>
  <c r="N49" i="36"/>
  <c r="O49" i="36"/>
  <c r="N48" i="36"/>
  <c r="O48" i="36" s="1"/>
  <c r="N47" i="36"/>
  <c r="O47" i="36" s="1"/>
  <c r="N46" i="36"/>
  <c r="O46" i="36"/>
  <c r="N45" i="36"/>
  <c r="O45" i="36" s="1"/>
  <c r="N44" i="36"/>
  <c r="O44" i="36"/>
  <c r="N43" i="36"/>
  <c r="O43" i="36"/>
  <c r="N42" i="36"/>
  <c r="O42" i="36" s="1"/>
  <c r="N41" i="36"/>
  <c r="O41" i="36"/>
  <c r="N40" i="36"/>
  <c r="O40" i="36"/>
  <c r="N39" i="36"/>
  <c r="O39" i="36" s="1"/>
  <c r="N38" i="36"/>
  <c r="O38" i="36"/>
  <c r="N37" i="36"/>
  <c r="O37" i="36"/>
  <c r="N36" i="36"/>
  <c r="O36" i="36" s="1"/>
  <c r="N35" i="36"/>
  <c r="O35" i="36"/>
  <c r="N34" i="36"/>
  <c r="O34" i="36"/>
  <c r="N33" i="36"/>
  <c r="O33" i="36" s="1"/>
  <c r="N32" i="36"/>
  <c r="O32" i="36"/>
  <c r="N31" i="36"/>
  <c r="O31" i="36"/>
  <c r="N30" i="36"/>
  <c r="O30" i="36" s="1"/>
  <c r="N29" i="36"/>
  <c r="O29" i="36" s="1"/>
  <c r="N28" i="36"/>
  <c r="O28" i="36"/>
  <c r="N27" i="36"/>
  <c r="O27" i="36" s="1"/>
  <c r="N26" i="36"/>
  <c r="O26" i="36"/>
  <c r="N25" i="36"/>
  <c r="O25" i="36"/>
  <c r="N24" i="36"/>
  <c r="O24" i="36" s="1"/>
  <c r="N23" i="36"/>
  <c r="O23" i="36"/>
  <c r="N22" i="36"/>
  <c r="O22" i="36"/>
  <c r="N21" i="36"/>
  <c r="O21" i="36" s="1"/>
  <c r="N20" i="36"/>
  <c r="O20" i="36"/>
  <c r="N19" i="36"/>
  <c r="O19" i="36"/>
  <c r="N18" i="36"/>
  <c r="O18" i="36" s="1"/>
  <c r="M17" i="36"/>
  <c r="L17" i="36"/>
  <c r="K17" i="36"/>
  <c r="J17" i="36"/>
  <c r="I17" i="36"/>
  <c r="I135" i="36" s="1"/>
  <c r="H17" i="36"/>
  <c r="G17" i="36"/>
  <c r="F17" i="36"/>
  <c r="F135" i="36" s="1"/>
  <c r="E17" i="36"/>
  <c r="D17" i="36"/>
  <c r="N16" i="36"/>
  <c r="O16" i="36"/>
  <c r="N15" i="36"/>
  <c r="O15" i="36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/>
  <c r="N11" i="36"/>
  <c r="O11" i="36"/>
  <c r="N10" i="36"/>
  <c r="O10" i="36" s="1"/>
  <c r="N9" i="36"/>
  <c r="O9" i="36"/>
  <c r="N8" i="36"/>
  <c r="O8" i="36"/>
  <c r="N7" i="36"/>
  <c r="O7" i="36" s="1"/>
  <c r="N6" i="36"/>
  <c r="O6" i="36"/>
  <c r="M5" i="36"/>
  <c r="L5" i="36"/>
  <c r="K5" i="36"/>
  <c r="J5" i="36"/>
  <c r="J135" i="36"/>
  <c r="I5" i="36"/>
  <c r="H5" i="36"/>
  <c r="G5" i="36"/>
  <c r="G135" i="36" s="1"/>
  <c r="F5" i="36"/>
  <c r="E5" i="36"/>
  <c r="E135" i="36" s="1"/>
  <c r="D5" i="36"/>
  <c r="N125" i="35"/>
  <c r="O125" i="35"/>
  <c r="N124" i="35"/>
  <c r="O124" i="35" s="1"/>
  <c r="N123" i="35"/>
  <c r="O123" i="35"/>
  <c r="N122" i="35"/>
  <c r="O122" i="35"/>
  <c r="N121" i="35"/>
  <c r="O121" i="35" s="1"/>
  <c r="N120" i="35"/>
  <c r="O120" i="35"/>
  <c r="N119" i="35"/>
  <c r="O119" i="35"/>
  <c r="N118" i="35"/>
  <c r="O118" i="35" s="1"/>
  <c r="N117" i="35"/>
  <c r="O117" i="35"/>
  <c r="M116" i="35"/>
  <c r="L116" i="35"/>
  <c r="K116" i="35"/>
  <c r="J116" i="35"/>
  <c r="I116" i="35"/>
  <c r="H116" i="35"/>
  <c r="G116" i="35"/>
  <c r="F116" i="35"/>
  <c r="E116" i="35"/>
  <c r="D116" i="35"/>
  <c r="N116" i="35" s="1"/>
  <c r="O116" i="35" s="1"/>
  <c r="N115" i="35"/>
  <c r="O115" i="35"/>
  <c r="N114" i="35"/>
  <c r="O114" i="35" s="1"/>
  <c r="N113" i="35"/>
  <c r="O113" i="35"/>
  <c r="N112" i="35"/>
  <c r="O112" i="35"/>
  <c r="N111" i="35"/>
  <c r="O111" i="35" s="1"/>
  <c r="N110" i="35"/>
  <c r="O110" i="35"/>
  <c r="N109" i="35"/>
  <c r="O109" i="35"/>
  <c r="N108" i="35"/>
  <c r="O108" i="35" s="1"/>
  <c r="M107" i="35"/>
  <c r="L107" i="35"/>
  <c r="K107" i="35"/>
  <c r="J107" i="35"/>
  <c r="I107" i="35"/>
  <c r="H107" i="35"/>
  <c r="G107" i="35"/>
  <c r="F107" i="35"/>
  <c r="N107" i="35" s="1"/>
  <c r="O107" i="35" s="1"/>
  <c r="E107" i="35"/>
  <c r="D107" i="35"/>
  <c r="N106" i="35"/>
  <c r="O106" i="35" s="1"/>
  <c r="N105" i="35"/>
  <c r="O105" i="35"/>
  <c r="N104" i="35"/>
  <c r="O104" i="35" s="1"/>
  <c r="N103" i="35"/>
  <c r="O103" i="35"/>
  <c r="N102" i="35"/>
  <c r="O102" i="35"/>
  <c r="N101" i="35"/>
  <c r="O101" i="35" s="1"/>
  <c r="M100" i="35"/>
  <c r="L100" i="35"/>
  <c r="L126" i="35" s="1"/>
  <c r="K100" i="35"/>
  <c r="J100" i="35"/>
  <c r="I100" i="35"/>
  <c r="H100" i="35"/>
  <c r="G100" i="35"/>
  <c r="F100" i="35"/>
  <c r="N100" i="35" s="1"/>
  <c r="O100" i="35" s="1"/>
  <c r="E100" i="35"/>
  <c r="D100" i="35"/>
  <c r="N99" i="35"/>
  <c r="O99" i="35" s="1"/>
  <c r="N98" i="35"/>
  <c r="O98" i="35"/>
  <c r="N97" i="35"/>
  <c r="O97" i="35"/>
  <c r="N96" i="35"/>
  <c r="O96" i="35" s="1"/>
  <c r="N95" i="35"/>
  <c r="O95" i="35"/>
  <c r="N94" i="35"/>
  <c r="O94" i="35"/>
  <c r="N93" i="35"/>
  <c r="O93" i="35" s="1"/>
  <c r="N92" i="35"/>
  <c r="O92" i="35"/>
  <c r="N91" i="35"/>
  <c r="O91" i="35"/>
  <c r="N90" i="35"/>
  <c r="O90" i="35" s="1"/>
  <c r="N89" i="35"/>
  <c r="O89" i="35"/>
  <c r="N88" i="35"/>
  <c r="O88" i="35"/>
  <c r="N87" i="35"/>
  <c r="O87" i="35" s="1"/>
  <c r="N86" i="35"/>
  <c r="O86" i="35" s="1"/>
  <c r="N85" i="35"/>
  <c r="O85" i="35"/>
  <c r="N84" i="35"/>
  <c r="O84" i="35" s="1"/>
  <c r="N83" i="35"/>
  <c r="O83" i="35"/>
  <c r="N82" i="35"/>
  <c r="O82" i="35"/>
  <c r="N81" i="35"/>
  <c r="O81" i="35" s="1"/>
  <c r="N80" i="35"/>
  <c r="O80" i="35"/>
  <c r="N79" i="35"/>
  <c r="O79" i="35"/>
  <c r="N78" i="35"/>
  <c r="O78" i="35" s="1"/>
  <c r="N77" i="35"/>
  <c r="O77" i="35"/>
  <c r="N76" i="35"/>
  <c r="O76" i="35"/>
  <c r="N75" i="35"/>
  <c r="O75" i="35" s="1"/>
  <c r="N74" i="35"/>
  <c r="O74" i="35"/>
  <c r="N73" i="35"/>
  <c r="O73" i="35"/>
  <c r="N72" i="35"/>
  <c r="O72" i="35" s="1"/>
  <c r="N71" i="35"/>
  <c r="O71" i="35"/>
  <c r="N70" i="35"/>
  <c r="O70" i="35"/>
  <c r="N69" i="35"/>
  <c r="O69" i="35" s="1"/>
  <c r="N68" i="35"/>
  <c r="O68" i="35" s="1"/>
  <c r="N67" i="35"/>
  <c r="O67" i="35"/>
  <c r="M66" i="35"/>
  <c r="L66" i="35"/>
  <c r="K66" i="35"/>
  <c r="J66" i="35"/>
  <c r="I66" i="35"/>
  <c r="H66" i="35"/>
  <c r="G66" i="35"/>
  <c r="F66" i="35"/>
  <c r="E66" i="35"/>
  <c r="D66" i="35"/>
  <c r="N65" i="35"/>
  <c r="O65" i="35" s="1"/>
  <c r="N64" i="35"/>
  <c r="O64" i="35"/>
  <c r="N63" i="35"/>
  <c r="O63" i="35"/>
  <c r="N62" i="35"/>
  <c r="O62" i="35" s="1"/>
  <c r="N61" i="35"/>
  <c r="O61" i="35" s="1"/>
  <c r="N60" i="35"/>
  <c r="O60" i="35"/>
  <c r="N59" i="35"/>
  <c r="O59" i="35" s="1"/>
  <c r="N58" i="35"/>
  <c r="O58" i="35"/>
  <c r="N57" i="35"/>
  <c r="O57" i="35"/>
  <c r="N56" i="35"/>
  <c r="O56" i="35" s="1"/>
  <c r="N55" i="35"/>
  <c r="O55" i="35"/>
  <c r="N54" i="35"/>
  <c r="O54" i="35"/>
  <c r="N53" i="35"/>
  <c r="O53" i="35" s="1"/>
  <c r="N52" i="35"/>
  <c r="O52" i="35"/>
  <c r="N51" i="35"/>
  <c r="O51" i="35"/>
  <c r="N50" i="35"/>
  <c r="O50" i="35" s="1"/>
  <c r="N49" i="35"/>
  <c r="O49" i="35"/>
  <c r="N48" i="35"/>
  <c r="O48" i="35"/>
  <c r="N47" i="35"/>
  <c r="O47" i="35" s="1"/>
  <c r="N46" i="35"/>
  <c r="O46" i="35"/>
  <c r="N45" i="35"/>
  <c r="O45" i="35"/>
  <c r="N44" i="35"/>
  <c r="O44" i="35" s="1"/>
  <c r="N43" i="35"/>
  <c r="O43" i="35" s="1"/>
  <c r="N42" i="35"/>
  <c r="O42" i="35"/>
  <c r="N41" i="35"/>
  <c r="O41" i="35" s="1"/>
  <c r="N40" i="35"/>
  <c r="O40" i="35"/>
  <c r="N39" i="35"/>
  <c r="O39" i="35"/>
  <c r="N38" i="35"/>
  <c r="O38" i="35" s="1"/>
  <c r="N37" i="35"/>
  <c r="O37" i="35" s="1"/>
  <c r="N36" i="35"/>
  <c r="O36" i="35"/>
  <c r="N35" i="35"/>
  <c r="O35" i="35" s="1"/>
  <c r="N34" i="35"/>
  <c r="O34" i="35"/>
  <c r="N33" i="35"/>
  <c r="O33" i="35"/>
  <c r="N32" i="35"/>
  <c r="O32" i="35" s="1"/>
  <c r="N31" i="35"/>
  <c r="O31" i="35" s="1"/>
  <c r="N30" i="35"/>
  <c r="O30" i="35"/>
  <c r="N29" i="35"/>
  <c r="O29" i="35" s="1"/>
  <c r="N28" i="35"/>
  <c r="O28" i="35"/>
  <c r="N27" i="35"/>
  <c r="O27" i="35"/>
  <c r="N26" i="35"/>
  <c r="O26" i="35" s="1"/>
  <c r="M25" i="35"/>
  <c r="M126" i="35" s="1"/>
  <c r="L25" i="35"/>
  <c r="K25" i="35"/>
  <c r="J25" i="35"/>
  <c r="I25" i="35"/>
  <c r="H25" i="35"/>
  <c r="G25" i="35"/>
  <c r="F25" i="35"/>
  <c r="E25" i="35"/>
  <c r="D25" i="35"/>
  <c r="N25" i="35"/>
  <c r="O25" i="35" s="1"/>
  <c r="N24" i="35"/>
  <c r="O24" i="35"/>
  <c r="N23" i="35"/>
  <c r="O23" i="35" s="1"/>
  <c r="N22" i="35"/>
  <c r="O22" i="35"/>
  <c r="N21" i="35"/>
  <c r="O21" i="35"/>
  <c r="N20" i="35"/>
  <c r="O20" i="35" s="1"/>
  <c r="N19" i="35"/>
  <c r="O19" i="35"/>
  <c r="N18" i="35"/>
  <c r="O18" i="35"/>
  <c r="N17" i="35"/>
  <c r="O17" i="35" s="1"/>
  <c r="N16" i="35"/>
  <c r="O16" i="35"/>
  <c r="N15" i="35"/>
  <c r="O15" i="35"/>
  <c r="N14" i="35"/>
  <c r="O14" i="35" s="1"/>
  <c r="M13" i="35"/>
  <c r="L13" i="35"/>
  <c r="K13" i="35"/>
  <c r="J13" i="35"/>
  <c r="J126" i="35" s="1"/>
  <c r="I13" i="35"/>
  <c r="H13" i="35"/>
  <c r="H126" i="35" s="1"/>
  <c r="G13" i="35"/>
  <c r="F13" i="35"/>
  <c r="E13" i="35"/>
  <c r="D13" i="35"/>
  <c r="N12" i="35"/>
  <c r="O12" i="35"/>
  <c r="N11" i="35"/>
  <c r="O11" i="35" s="1"/>
  <c r="N10" i="35"/>
  <c r="O10" i="35"/>
  <c r="N9" i="35"/>
  <c r="O9" i="35"/>
  <c r="N8" i="35"/>
  <c r="O8" i="35" s="1"/>
  <c r="N7" i="35"/>
  <c r="O7" i="35" s="1"/>
  <c r="N6" i="35"/>
  <c r="O6" i="35"/>
  <c r="M5" i="35"/>
  <c r="L5" i="35"/>
  <c r="K5" i="35"/>
  <c r="K126" i="35" s="1"/>
  <c r="J5" i="35"/>
  <c r="I5" i="35"/>
  <c r="I126" i="35" s="1"/>
  <c r="H5" i="35"/>
  <c r="G5" i="35"/>
  <c r="F5" i="35"/>
  <c r="N5" i="35" s="1"/>
  <c r="O5" i="35" s="1"/>
  <c r="E5" i="35"/>
  <c r="D5" i="35"/>
  <c r="D126" i="35"/>
  <c r="N124" i="34"/>
  <c r="O124" i="34"/>
  <c r="N123" i="34"/>
  <c r="O123" i="34"/>
  <c r="N122" i="34"/>
  <c r="O122" i="34" s="1"/>
  <c r="N121" i="34"/>
  <c r="O121" i="34" s="1"/>
  <c r="N120" i="34"/>
  <c r="O120" i="34"/>
  <c r="N119" i="34"/>
  <c r="O119" i="34" s="1"/>
  <c r="N118" i="34"/>
  <c r="O118" i="34" s="1"/>
  <c r="N117" i="34"/>
  <c r="O117" i="34"/>
  <c r="N116" i="34"/>
  <c r="O116" i="34" s="1"/>
  <c r="M115" i="34"/>
  <c r="L115" i="34"/>
  <c r="K115" i="34"/>
  <c r="J115" i="34"/>
  <c r="I115" i="34"/>
  <c r="H115" i="34"/>
  <c r="G115" i="34"/>
  <c r="F115" i="34"/>
  <c r="E115" i="34"/>
  <c r="N115" i="34"/>
  <c r="O115" i="34"/>
  <c r="D115" i="34"/>
  <c r="N114" i="34"/>
  <c r="O114" i="34"/>
  <c r="N113" i="34"/>
  <c r="O113" i="34"/>
  <c r="N112" i="34"/>
  <c r="O112" i="34" s="1"/>
  <c r="N111" i="34"/>
  <c r="O111" i="34"/>
  <c r="N110" i="34"/>
  <c r="O110" i="34"/>
  <c r="N109" i="34"/>
  <c r="O109" i="34" s="1"/>
  <c r="N108" i="34"/>
  <c r="O108" i="34" s="1"/>
  <c r="N107" i="34"/>
  <c r="O107" i="34"/>
  <c r="M106" i="34"/>
  <c r="L106" i="34"/>
  <c r="K106" i="34"/>
  <c r="J106" i="34"/>
  <c r="I106" i="34"/>
  <c r="H106" i="34"/>
  <c r="G106" i="34"/>
  <c r="F106" i="34"/>
  <c r="E106" i="34"/>
  <c r="D106" i="34"/>
  <c r="N106" i="34" s="1"/>
  <c r="O106" i="34" s="1"/>
  <c r="N105" i="34"/>
  <c r="O105" i="34" s="1"/>
  <c r="N104" i="34"/>
  <c r="O104" i="34" s="1"/>
  <c r="N103" i="34"/>
  <c r="O103" i="34"/>
  <c r="N102" i="34"/>
  <c r="O102" i="34" s="1"/>
  <c r="N101" i="34"/>
  <c r="O101" i="34" s="1"/>
  <c r="N100" i="34"/>
  <c r="O100" i="34"/>
  <c r="M99" i="34"/>
  <c r="L99" i="34"/>
  <c r="K99" i="34"/>
  <c r="J99" i="34"/>
  <c r="I99" i="34"/>
  <c r="H99" i="34"/>
  <c r="G99" i="34"/>
  <c r="F99" i="34"/>
  <c r="E99" i="34"/>
  <c r="D99" i="34"/>
  <c r="D125" i="34" s="1"/>
  <c r="N98" i="34"/>
  <c r="O98" i="34" s="1"/>
  <c r="N97" i="34"/>
  <c r="O97" i="34"/>
  <c r="N96" i="34"/>
  <c r="O96" i="34"/>
  <c r="N95" i="34"/>
  <c r="O95" i="34" s="1"/>
  <c r="N94" i="34"/>
  <c r="O94" i="34" s="1"/>
  <c r="N93" i="34"/>
  <c r="O93" i="34"/>
  <c r="N92" i="34"/>
  <c r="O92" i="34" s="1"/>
  <c r="N91" i="34"/>
  <c r="O91" i="34"/>
  <c r="N90" i="34"/>
  <c r="O90" i="34"/>
  <c r="N89" i="34"/>
  <c r="O89" i="34" s="1"/>
  <c r="N88" i="34"/>
  <c r="O88" i="34" s="1"/>
  <c r="N87" i="34"/>
  <c r="O87" i="34"/>
  <c r="N86" i="34"/>
  <c r="O86" i="34" s="1"/>
  <c r="N85" i="34"/>
  <c r="O85" i="34" s="1"/>
  <c r="N84" i="34"/>
  <c r="O84" i="34"/>
  <c r="N83" i="34"/>
  <c r="O83" i="34" s="1"/>
  <c r="N82" i="34"/>
  <c r="O82" i="34"/>
  <c r="N81" i="34"/>
  <c r="O81" i="34"/>
  <c r="N80" i="34"/>
  <c r="O80" i="34" s="1"/>
  <c r="N79" i="34"/>
  <c r="O79" i="34"/>
  <c r="N78" i="34"/>
  <c r="O78" i="34"/>
  <c r="N77" i="34"/>
  <c r="O77" i="34" s="1"/>
  <c r="N76" i="34"/>
  <c r="O76" i="34" s="1"/>
  <c r="N75" i="34"/>
  <c r="O75" i="34"/>
  <c r="N74" i="34"/>
  <c r="O74" i="34" s="1"/>
  <c r="N73" i="34"/>
  <c r="O73" i="34"/>
  <c r="N72" i="34"/>
  <c r="O72" i="34"/>
  <c r="N71" i="34"/>
  <c r="O71" i="34" s="1"/>
  <c r="N70" i="34"/>
  <c r="O70" i="34"/>
  <c r="N69" i="34"/>
  <c r="O69" i="34"/>
  <c r="N68" i="34"/>
  <c r="O68" i="34" s="1"/>
  <c r="N67" i="34"/>
  <c r="O67" i="34" s="1"/>
  <c r="N66" i="34"/>
  <c r="O66" i="34"/>
  <c r="N65" i="34"/>
  <c r="O65" i="34" s="1"/>
  <c r="M64" i="34"/>
  <c r="L64" i="34"/>
  <c r="K64" i="34"/>
  <c r="J64" i="34"/>
  <c r="I64" i="34"/>
  <c r="N64" i="34" s="1"/>
  <c r="O64" i="34" s="1"/>
  <c r="H64" i="34"/>
  <c r="G64" i="34"/>
  <c r="F64" i="34"/>
  <c r="E64" i="34"/>
  <c r="D64" i="34"/>
  <c r="N63" i="34"/>
  <c r="O63" i="34" s="1"/>
  <c r="N62" i="34"/>
  <c r="O62" i="34"/>
  <c r="N61" i="34"/>
  <c r="O61" i="34"/>
  <c r="N60" i="34"/>
  <c r="O60" i="34" s="1"/>
  <c r="N59" i="34"/>
  <c r="O59" i="34" s="1"/>
  <c r="N58" i="34"/>
  <c r="O58" i="34"/>
  <c r="N57" i="34"/>
  <c r="O57" i="34" s="1"/>
  <c r="N56" i="34"/>
  <c r="O56" i="34"/>
  <c r="N55" i="34"/>
  <c r="O55" i="34"/>
  <c r="N54" i="34"/>
  <c r="O54" i="34" s="1"/>
  <c r="N53" i="34"/>
  <c r="O53" i="34"/>
  <c r="N52" i="34"/>
  <c r="O52" i="34"/>
  <c r="N51" i="34"/>
  <c r="O51" i="34" s="1"/>
  <c r="N50" i="34"/>
  <c r="O50" i="34" s="1"/>
  <c r="N49" i="34"/>
  <c r="O49" i="34"/>
  <c r="N48" i="34"/>
  <c r="O48" i="34" s="1"/>
  <c r="N47" i="34"/>
  <c r="O47" i="34"/>
  <c r="N46" i="34"/>
  <c r="O46" i="34"/>
  <c r="N45" i="34"/>
  <c r="O45" i="34" s="1"/>
  <c r="N44" i="34"/>
  <c r="O44" i="34"/>
  <c r="N43" i="34"/>
  <c r="O43" i="34"/>
  <c r="N42" i="34"/>
  <c r="O42" i="34" s="1"/>
  <c r="N41" i="34"/>
  <c r="O41" i="34" s="1"/>
  <c r="N40" i="34"/>
  <c r="O40" i="34"/>
  <c r="N39" i="34"/>
  <c r="O39" i="34" s="1"/>
  <c r="N38" i="34"/>
  <c r="O38" i="34"/>
  <c r="N37" i="34"/>
  <c r="O37" i="34"/>
  <c r="N36" i="34"/>
  <c r="O36" i="34" s="1"/>
  <c r="N35" i="34"/>
  <c r="O35" i="34"/>
  <c r="N34" i="34"/>
  <c r="O34" i="34" s="1"/>
  <c r="N33" i="34"/>
  <c r="O33" i="34" s="1"/>
  <c r="N32" i="34"/>
  <c r="O32" i="34" s="1"/>
  <c r="N31" i="34"/>
  <c r="O31" i="34"/>
  <c r="N30" i="34"/>
  <c r="O30" i="34" s="1"/>
  <c r="N29" i="34"/>
  <c r="O29" i="34"/>
  <c r="N28" i="34"/>
  <c r="O28" i="34"/>
  <c r="N27" i="34"/>
  <c r="O27" i="34" s="1"/>
  <c r="N26" i="34"/>
  <c r="O26" i="34"/>
  <c r="M25" i="34"/>
  <c r="L25" i="34"/>
  <c r="K25" i="34"/>
  <c r="K125" i="34" s="1"/>
  <c r="J25" i="34"/>
  <c r="I25" i="34"/>
  <c r="H25" i="34"/>
  <c r="G25" i="34"/>
  <c r="F25" i="34"/>
  <c r="E25" i="34"/>
  <c r="N25" i="34" s="1"/>
  <c r="O25" i="34" s="1"/>
  <c r="D25" i="34"/>
  <c r="N24" i="34"/>
  <c r="O24" i="34"/>
  <c r="N23" i="34"/>
  <c r="O23" i="34"/>
  <c r="N22" i="34"/>
  <c r="O22" i="34" s="1"/>
  <c r="N21" i="34"/>
  <c r="O21" i="34"/>
  <c r="N20" i="34"/>
  <c r="O20" i="34" s="1"/>
  <c r="N19" i="34"/>
  <c r="O19" i="34"/>
  <c r="N18" i="34"/>
  <c r="O18" i="34"/>
  <c r="N17" i="34"/>
  <c r="O17" i="34" s="1"/>
  <c r="N16" i="34"/>
  <c r="O16" i="34"/>
  <c r="N15" i="34"/>
  <c r="O15" i="34"/>
  <c r="N14" i="34"/>
  <c r="O14" i="34" s="1"/>
  <c r="M13" i="34"/>
  <c r="L13" i="34"/>
  <c r="K13" i="34"/>
  <c r="J13" i="34"/>
  <c r="I13" i="34"/>
  <c r="I125" i="34" s="1"/>
  <c r="H13" i="34"/>
  <c r="G13" i="34"/>
  <c r="G125" i="34"/>
  <c r="F13" i="34"/>
  <c r="E13" i="34"/>
  <c r="N13" i="34" s="1"/>
  <c r="O13" i="34" s="1"/>
  <c r="D13" i="34"/>
  <c r="N12" i="34"/>
  <c r="O12" i="34"/>
  <c r="N11" i="34"/>
  <c r="O11" i="34" s="1"/>
  <c r="N10" i="34"/>
  <c r="O10" i="34"/>
  <c r="N9" i="34"/>
  <c r="O9" i="34"/>
  <c r="N8" i="34"/>
  <c r="O8" i="34" s="1"/>
  <c r="N7" i="34"/>
  <c r="O7" i="34"/>
  <c r="N6" i="34"/>
  <c r="O6" i="34"/>
  <c r="M5" i="34"/>
  <c r="M125" i="34" s="1"/>
  <c r="L5" i="34"/>
  <c r="L125" i="34"/>
  <c r="K5" i="34"/>
  <c r="J5" i="34"/>
  <c r="J125" i="34" s="1"/>
  <c r="I5" i="34"/>
  <c r="H5" i="34"/>
  <c r="H125" i="34" s="1"/>
  <c r="G5" i="34"/>
  <c r="F5" i="34"/>
  <c r="F125" i="34" s="1"/>
  <c r="E5" i="34"/>
  <c r="E125" i="34" s="1"/>
  <c r="D5" i="34"/>
  <c r="E62" i="33"/>
  <c r="E141" i="33" s="1"/>
  <c r="F62" i="33"/>
  <c r="G62" i="33"/>
  <c r="H62" i="33"/>
  <c r="I62" i="33"/>
  <c r="J62" i="33"/>
  <c r="K62" i="33"/>
  <c r="L62" i="33"/>
  <c r="M62" i="33"/>
  <c r="D62" i="33"/>
  <c r="N62" i="33" s="1"/>
  <c r="O62" i="33" s="1"/>
  <c r="E24" i="33"/>
  <c r="F24" i="33"/>
  <c r="G24" i="33"/>
  <c r="H24" i="33"/>
  <c r="I24" i="33"/>
  <c r="J24" i="33"/>
  <c r="K24" i="33"/>
  <c r="N24" i="33"/>
  <c r="O24" i="33" s="1"/>
  <c r="L24" i="33"/>
  <c r="M24" i="33"/>
  <c r="D24" i="33"/>
  <c r="E13" i="33"/>
  <c r="F13" i="33"/>
  <c r="G13" i="33"/>
  <c r="N13" i="33" s="1"/>
  <c r="O13" i="33" s="1"/>
  <c r="H13" i="33"/>
  <c r="I13" i="33"/>
  <c r="J13" i="33"/>
  <c r="J141" i="33" s="1"/>
  <c r="K13" i="33"/>
  <c r="L13" i="33"/>
  <c r="L141" i="33" s="1"/>
  <c r="M13" i="33"/>
  <c r="D13" i="33"/>
  <c r="E5" i="33"/>
  <c r="F5" i="33"/>
  <c r="F141" i="33" s="1"/>
  <c r="G5" i="33"/>
  <c r="G141" i="33" s="1"/>
  <c r="H5" i="33"/>
  <c r="H141" i="33" s="1"/>
  <c r="I5" i="33"/>
  <c r="I141" i="33" s="1"/>
  <c r="J5" i="33"/>
  <c r="K5" i="33"/>
  <c r="K141" i="33" s="1"/>
  <c r="L5" i="33"/>
  <c r="M5" i="33"/>
  <c r="M141" i="33" s="1"/>
  <c r="D5" i="33"/>
  <c r="E133" i="33"/>
  <c r="F133" i="33"/>
  <c r="G133" i="33"/>
  <c r="H133" i="33"/>
  <c r="I133" i="33"/>
  <c r="J133" i="33"/>
  <c r="K133" i="33"/>
  <c r="L133" i="33"/>
  <c r="M133" i="33"/>
  <c r="D133" i="33"/>
  <c r="N133" i="33" s="1"/>
  <c r="O133" i="33" s="1"/>
  <c r="N138" i="33"/>
  <c r="O138" i="33" s="1"/>
  <c r="N139" i="33"/>
  <c r="O139" i="33"/>
  <c r="N140" i="33"/>
  <c r="O140" i="33"/>
  <c r="N135" i="33"/>
  <c r="O135" i="33" s="1"/>
  <c r="N136" i="33"/>
  <c r="O136" i="33"/>
  <c r="N137" i="33"/>
  <c r="O137" i="33"/>
  <c r="N134" i="33"/>
  <c r="O134" i="33" s="1"/>
  <c r="N125" i="33"/>
  <c r="O125" i="33"/>
  <c r="N126" i="33"/>
  <c r="N127" i="33"/>
  <c r="O127" i="33"/>
  <c r="N128" i="33"/>
  <c r="O128" i="33"/>
  <c r="N129" i="33"/>
  <c r="O129" i="33" s="1"/>
  <c r="N130" i="33"/>
  <c r="N131" i="33"/>
  <c r="O131" i="33"/>
  <c r="N132" i="33"/>
  <c r="O132" i="33"/>
  <c r="N124" i="33"/>
  <c r="O124" i="33" s="1"/>
  <c r="E123" i="33"/>
  <c r="F123" i="33"/>
  <c r="G123" i="33"/>
  <c r="H123" i="33"/>
  <c r="I123" i="33"/>
  <c r="N123" i="33" s="1"/>
  <c r="O123" i="33" s="1"/>
  <c r="J123" i="33"/>
  <c r="K123" i="33"/>
  <c r="L123" i="33"/>
  <c r="M123" i="33"/>
  <c r="D123" i="33"/>
  <c r="E115" i="33"/>
  <c r="F115" i="33"/>
  <c r="G115" i="33"/>
  <c r="H115" i="33"/>
  <c r="I115" i="33"/>
  <c r="J115" i="33"/>
  <c r="K115" i="33"/>
  <c r="L115" i="33"/>
  <c r="M115" i="33"/>
  <c r="D115" i="33"/>
  <c r="N115" i="33" s="1"/>
  <c r="O115" i="33" s="1"/>
  <c r="D141" i="33"/>
  <c r="N117" i="33"/>
  <c r="O117" i="33" s="1"/>
  <c r="N118" i="33"/>
  <c r="O118" i="33"/>
  <c r="N119" i="33"/>
  <c r="O119" i="33"/>
  <c r="N120" i="33"/>
  <c r="O120" i="33" s="1"/>
  <c r="N121" i="33"/>
  <c r="O121" i="33"/>
  <c r="N122" i="33"/>
  <c r="O122" i="33"/>
  <c r="N116" i="33"/>
  <c r="O116" i="33" s="1"/>
  <c r="N107" i="33"/>
  <c r="O107" i="33"/>
  <c r="N108" i="33"/>
  <c r="O108" i="33"/>
  <c r="N109" i="33"/>
  <c r="O109" i="33" s="1"/>
  <c r="N110" i="33"/>
  <c r="O110" i="33"/>
  <c r="N111" i="33"/>
  <c r="O111" i="33"/>
  <c r="N106" i="33"/>
  <c r="O106" i="33" s="1"/>
  <c r="N105" i="33"/>
  <c r="O105" i="33"/>
  <c r="N104" i="33"/>
  <c r="O104" i="33"/>
  <c r="N103" i="33"/>
  <c r="O103" i="33" s="1"/>
  <c r="N102" i="33"/>
  <c r="O102" i="33"/>
  <c r="N101" i="33"/>
  <c r="O101" i="33"/>
  <c r="N100" i="33"/>
  <c r="O100" i="33" s="1"/>
  <c r="N99" i="33"/>
  <c r="O99" i="33"/>
  <c r="N98" i="33"/>
  <c r="O98" i="33"/>
  <c r="N97" i="33"/>
  <c r="O97" i="33" s="1"/>
  <c r="N96" i="33"/>
  <c r="O96" i="33"/>
  <c r="N95" i="33"/>
  <c r="O95" i="33"/>
  <c r="N94" i="33"/>
  <c r="O94" i="33" s="1"/>
  <c r="N93" i="33"/>
  <c r="O93" i="33"/>
  <c r="N92" i="33"/>
  <c r="O92" i="33"/>
  <c r="N113" i="33"/>
  <c r="O113" i="33" s="1"/>
  <c r="N112" i="33"/>
  <c r="O112" i="33"/>
  <c r="N64" i="33"/>
  <c r="O64" i="33"/>
  <c r="N65" i="33"/>
  <c r="O65" i="33" s="1"/>
  <c r="N66" i="33"/>
  <c r="O66" i="33"/>
  <c r="N67" i="33"/>
  <c r="N68" i="33"/>
  <c r="O68" i="33"/>
  <c r="N69" i="33"/>
  <c r="O69" i="33"/>
  <c r="N70" i="33"/>
  <c r="O70" i="33" s="1"/>
  <c r="N71" i="33"/>
  <c r="O71" i="33"/>
  <c r="N72" i="33"/>
  <c r="O72" i="33"/>
  <c r="N73" i="33"/>
  <c r="O73" i="33" s="1"/>
  <c r="N74" i="33"/>
  <c r="O74" i="33"/>
  <c r="N75" i="33"/>
  <c r="O75" i="33"/>
  <c r="N76" i="33"/>
  <c r="O76" i="33" s="1"/>
  <c r="N77" i="33"/>
  <c r="O77" i="33"/>
  <c r="N78" i="33"/>
  <c r="O78" i="33"/>
  <c r="N79" i="33"/>
  <c r="O79" i="33" s="1"/>
  <c r="N80" i="33"/>
  <c r="O80" i="33"/>
  <c r="N81" i="33"/>
  <c r="O81" i="33"/>
  <c r="N82" i="33"/>
  <c r="O82" i="33" s="1"/>
  <c r="N83" i="33"/>
  <c r="O83" i="33"/>
  <c r="N84" i="33"/>
  <c r="O84" i="33"/>
  <c r="N85" i="33"/>
  <c r="O85" i="33" s="1"/>
  <c r="N86" i="33"/>
  <c r="O86" i="33"/>
  <c r="N87" i="33"/>
  <c r="N88" i="33"/>
  <c r="O88" i="33" s="1"/>
  <c r="N89" i="33"/>
  <c r="O89" i="33" s="1"/>
  <c r="N90" i="33"/>
  <c r="O90" i="33"/>
  <c r="N91" i="33"/>
  <c r="N114" i="33"/>
  <c r="O114" i="33"/>
  <c r="N63" i="33"/>
  <c r="O63" i="33"/>
  <c r="O87" i="33"/>
  <c r="O91" i="33"/>
  <c r="O67" i="33"/>
  <c r="O126" i="33"/>
  <c r="O130" i="33"/>
  <c r="N15" i="33"/>
  <c r="O15" i="33"/>
  <c r="N16" i="33"/>
  <c r="O16" i="33" s="1"/>
  <c r="N17" i="33"/>
  <c r="O17" i="33"/>
  <c r="N18" i="33"/>
  <c r="O18" i="33"/>
  <c r="N19" i="33"/>
  <c r="O19" i="33" s="1"/>
  <c r="N20" i="33"/>
  <c r="O20" i="33"/>
  <c r="N21" i="33"/>
  <c r="O21" i="33"/>
  <c r="N22" i="33"/>
  <c r="O22" i="33" s="1"/>
  <c r="N23" i="33"/>
  <c r="O23" i="33"/>
  <c r="N7" i="33"/>
  <c r="O7" i="33"/>
  <c r="N8" i="33"/>
  <c r="O8" i="33" s="1"/>
  <c r="N9" i="33"/>
  <c r="O9" i="33"/>
  <c r="N10" i="33"/>
  <c r="O10" i="33"/>
  <c r="N11" i="33"/>
  <c r="O11" i="33" s="1"/>
  <c r="N12" i="33"/>
  <c r="O12" i="33"/>
  <c r="N6" i="33"/>
  <c r="O6" i="33"/>
  <c r="N59" i="33"/>
  <c r="O59" i="33" s="1"/>
  <c r="N60" i="33"/>
  <c r="O60" i="33"/>
  <c r="N61" i="33"/>
  <c r="O61" i="33"/>
  <c r="N58" i="33"/>
  <c r="O58" i="33" s="1"/>
  <c r="N53" i="33"/>
  <c r="O53" i="33"/>
  <c r="N54" i="33"/>
  <c r="O54" i="33"/>
  <c r="N55" i="33"/>
  <c r="O55" i="33" s="1"/>
  <c r="N56" i="33"/>
  <c r="O56" i="33"/>
  <c r="N57" i="33"/>
  <c r="O57" i="33"/>
  <c r="N38" i="33"/>
  <c r="O38" i="33" s="1"/>
  <c r="N39" i="33"/>
  <c r="O39" i="33"/>
  <c r="N40" i="33"/>
  <c r="O40" i="33"/>
  <c r="N41" i="33"/>
  <c r="O41" i="33" s="1"/>
  <c r="N42" i="33"/>
  <c r="O42" i="33"/>
  <c r="N43" i="33"/>
  <c r="O43" i="33"/>
  <c r="N44" i="33"/>
  <c r="O44" i="33" s="1"/>
  <c r="N45" i="33"/>
  <c r="O45" i="33"/>
  <c r="N46" i="33"/>
  <c r="O46" i="33"/>
  <c r="N47" i="33"/>
  <c r="O47" i="33" s="1"/>
  <c r="N48" i="33"/>
  <c r="O48" i="33"/>
  <c r="N49" i="33"/>
  <c r="O49" i="33"/>
  <c r="N50" i="33"/>
  <c r="O50" i="33" s="1"/>
  <c r="N51" i="33"/>
  <c r="O51" i="33"/>
  <c r="N52" i="33"/>
  <c r="O52" i="33"/>
  <c r="N27" i="33"/>
  <c r="O27" i="33" s="1"/>
  <c r="N28" i="33"/>
  <c r="O28" i="33"/>
  <c r="N29" i="33"/>
  <c r="O29" i="33"/>
  <c r="N30" i="33"/>
  <c r="O30" i="33" s="1"/>
  <c r="N31" i="33"/>
  <c r="O31" i="33"/>
  <c r="N32" i="33"/>
  <c r="O32" i="33"/>
  <c r="N33" i="33"/>
  <c r="O33" i="33" s="1"/>
  <c r="N34" i="33"/>
  <c r="O34" i="33"/>
  <c r="N35" i="33"/>
  <c r="O35" i="33"/>
  <c r="N36" i="33"/>
  <c r="O36" i="33" s="1"/>
  <c r="N26" i="33"/>
  <c r="O26" i="33"/>
  <c r="N37" i="33"/>
  <c r="O37" i="33"/>
  <c r="N25" i="33"/>
  <c r="O25" i="33" s="1"/>
  <c r="N14" i="33"/>
  <c r="O14" i="33"/>
  <c r="N94" i="37"/>
  <c r="O94" i="37"/>
  <c r="I111" i="37"/>
  <c r="F113" i="38"/>
  <c r="M135" i="36"/>
  <c r="L126" i="39"/>
  <c r="M126" i="39"/>
  <c r="N118" i="39"/>
  <c r="O118" i="39"/>
  <c r="J126" i="39"/>
  <c r="I126" i="39"/>
  <c r="F124" i="40"/>
  <c r="H124" i="40"/>
  <c r="L124" i="40"/>
  <c r="N99" i="40"/>
  <c r="O99" i="40" s="1"/>
  <c r="D124" i="40"/>
  <c r="N5" i="39"/>
  <c r="O5" i="39"/>
  <c r="E126" i="35"/>
  <c r="E124" i="40"/>
  <c r="I124" i="40"/>
  <c r="M124" i="40"/>
  <c r="G124" i="40"/>
  <c r="N20" i="38"/>
  <c r="O20" i="38"/>
  <c r="H135" i="36"/>
  <c r="N20" i="39"/>
  <c r="O20" i="39" s="1"/>
  <c r="D126" i="39"/>
  <c r="I113" i="38"/>
  <c r="F119" i="41"/>
  <c r="G119" i="41"/>
  <c r="H119" i="41"/>
  <c r="L119" i="41"/>
  <c r="K119" i="41"/>
  <c r="N11" i="41"/>
  <c r="O11" i="41" s="1"/>
  <c r="M119" i="41"/>
  <c r="J119" i="41"/>
  <c r="N114" i="41"/>
  <c r="O114" i="41"/>
  <c r="N106" i="41"/>
  <c r="O106" i="41" s="1"/>
  <c r="N99" i="41"/>
  <c r="O99" i="41"/>
  <c r="I119" i="41"/>
  <c r="N54" i="41"/>
  <c r="O54" i="41"/>
  <c r="N16" i="41"/>
  <c r="O16" i="41"/>
  <c r="E119" i="41"/>
  <c r="N119" i="41" s="1"/>
  <c r="O119" i="41" s="1"/>
  <c r="D119" i="41"/>
  <c r="N5" i="41"/>
  <c r="O5" i="41"/>
  <c r="N5" i="43"/>
  <c r="O5" i="43" s="1"/>
  <c r="L116" i="43"/>
  <c r="H116" i="43"/>
  <c r="M116" i="43"/>
  <c r="N12" i="43"/>
  <c r="O12" i="43"/>
  <c r="K116" i="43"/>
  <c r="N111" i="43"/>
  <c r="O111" i="43"/>
  <c r="J116" i="43"/>
  <c r="I116" i="43"/>
  <c r="G116" i="43"/>
  <c r="N100" i="43"/>
  <c r="O100" i="43"/>
  <c r="F116" i="43"/>
  <c r="N116" i="43" s="1"/>
  <c r="O116" i="43" s="1"/>
  <c r="N94" i="43"/>
  <c r="O94" i="43"/>
  <c r="N50" i="43"/>
  <c r="O50" i="43" s="1"/>
  <c r="N16" i="43"/>
  <c r="O16" i="43"/>
  <c r="E116" i="43"/>
  <c r="D116" i="43"/>
  <c r="L124" i="42"/>
  <c r="M124" i="42"/>
  <c r="J124" i="42"/>
  <c r="K124" i="42"/>
  <c r="N117" i="42"/>
  <c r="O117" i="42" s="1"/>
  <c r="N109" i="42"/>
  <c r="O109" i="42" s="1"/>
  <c r="N56" i="42"/>
  <c r="O56" i="42"/>
  <c r="E124" i="42"/>
  <c r="D124" i="42"/>
  <c r="H124" i="42"/>
  <c r="N18" i="42"/>
  <c r="O18" i="42"/>
  <c r="N13" i="42"/>
  <c r="O13" i="42" s="1"/>
  <c r="I124" i="42"/>
  <c r="N5" i="42"/>
  <c r="O5" i="42" s="1"/>
  <c r="N127" i="44"/>
  <c r="O127" i="44"/>
  <c r="L132" i="44"/>
  <c r="J132" i="44"/>
  <c r="K132" i="44"/>
  <c r="N117" i="44"/>
  <c r="O117" i="44" s="1"/>
  <c r="N107" i="44"/>
  <c r="O107" i="44"/>
  <c r="M132" i="44"/>
  <c r="D132" i="44"/>
  <c r="N132" i="44" s="1"/>
  <c r="O132" i="44" s="1"/>
  <c r="H132" i="44"/>
  <c r="N58" i="44"/>
  <c r="O58" i="44"/>
  <c r="G132" i="44"/>
  <c r="N19" i="44"/>
  <c r="O19" i="44"/>
  <c r="F132" i="44"/>
  <c r="E132" i="44"/>
  <c r="N13" i="44"/>
  <c r="O13" i="44"/>
  <c r="I132" i="44"/>
  <c r="N5" i="44"/>
  <c r="O5" i="44"/>
  <c r="M132" i="45"/>
  <c r="N132" i="45" s="1"/>
  <c r="O132" i="45" s="1"/>
  <c r="J132" i="45"/>
  <c r="N125" i="45"/>
  <c r="O125" i="45"/>
  <c r="N115" i="45"/>
  <c r="O115" i="45"/>
  <c r="K132" i="45"/>
  <c r="L132" i="45"/>
  <c r="N104" i="45"/>
  <c r="O104" i="45"/>
  <c r="G132" i="45"/>
  <c r="H132" i="45"/>
  <c r="N57" i="45"/>
  <c r="O57" i="45" s="1"/>
  <c r="F132" i="45"/>
  <c r="N19" i="45"/>
  <c r="O19" i="45" s="1"/>
  <c r="D132" i="45"/>
  <c r="N13" i="45"/>
  <c r="O13" i="45" s="1"/>
  <c r="E132" i="45"/>
  <c r="I132" i="45"/>
  <c r="N128" i="46"/>
  <c r="O128" i="46"/>
  <c r="M132" i="46"/>
  <c r="N118" i="46"/>
  <c r="O118" i="46"/>
  <c r="G132" i="46"/>
  <c r="F132" i="46"/>
  <c r="N108" i="46"/>
  <c r="O108" i="46"/>
  <c r="K132" i="46"/>
  <c r="L132" i="46"/>
  <c r="D132" i="46"/>
  <c r="N132" i="46" s="1"/>
  <c r="O132" i="46" s="1"/>
  <c r="J132" i="46"/>
  <c r="N60" i="46"/>
  <c r="O60" i="46"/>
  <c r="H132" i="46"/>
  <c r="E132" i="46"/>
  <c r="I132" i="46"/>
  <c r="N5" i="46"/>
  <c r="O5" i="46" s="1"/>
  <c r="K136" i="47"/>
  <c r="D136" i="47"/>
  <c r="N136" i="47" s="1"/>
  <c r="O136" i="47" s="1"/>
  <c r="G136" i="47"/>
  <c r="I136" i="47"/>
  <c r="O138" i="49"/>
  <c r="P138" i="49" s="1"/>
  <c r="O127" i="49"/>
  <c r="P127" i="49"/>
  <c r="O116" i="49"/>
  <c r="P116" i="49"/>
  <c r="O67" i="49"/>
  <c r="P67" i="49" s="1"/>
  <c r="O26" i="49"/>
  <c r="P26" i="49"/>
  <c r="H142" i="49"/>
  <c r="J142" i="49"/>
  <c r="K142" i="49"/>
  <c r="I142" i="49"/>
  <c r="G142" i="49"/>
  <c r="M142" i="49"/>
  <c r="N142" i="49"/>
  <c r="O13" i="49"/>
  <c r="P13" i="49"/>
  <c r="E142" i="49"/>
  <c r="F142" i="49"/>
  <c r="L142" i="49"/>
  <c r="D142" i="49"/>
  <c r="O142" i="49" s="1"/>
  <c r="P142" i="49" s="1"/>
  <c r="O5" i="49"/>
  <c r="P5" i="49"/>
  <c r="J136" i="47"/>
  <c r="N5" i="47"/>
  <c r="O5" i="47"/>
  <c r="F136" i="47"/>
  <c r="N131" i="47"/>
  <c r="O131" i="47"/>
  <c r="N13" i="47"/>
  <c r="O13" i="47" s="1"/>
  <c r="O140" i="50" l="1"/>
  <c r="P140" i="50" s="1"/>
  <c r="N113" i="38"/>
  <c r="O113" i="38" s="1"/>
  <c r="N141" i="33"/>
  <c r="O141" i="33" s="1"/>
  <c r="N125" i="34"/>
  <c r="O125" i="34" s="1"/>
  <c r="F124" i="42"/>
  <c r="N124" i="42" s="1"/>
  <c r="O124" i="42" s="1"/>
  <c r="N13" i="39"/>
  <c r="O13" i="39" s="1"/>
  <c r="N5" i="36"/>
  <c r="O5" i="36" s="1"/>
  <c r="N5" i="34"/>
  <c r="O5" i="34" s="1"/>
  <c r="N99" i="34"/>
  <c r="O99" i="34" s="1"/>
  <c r="N13" i="36"/>
  <c r="O13" i="36" s="1"/>
  <c r="K111" i="37"/>
  <c r="N87" i="37"/>
  <c r="O87" i="37" s="1"/>
  <c r="N105" i="38"/>
  <c r="O105" i="38" s="1"/>
  <c r="N109" i="39"/>
  <c r="O109" i="39" s="1"/>
  <c r="N5" i="33"/>
  <c r="O5" i="33" s="1"/>
  <c r="F126" i="35"/>
  <c r="N126" i="35" s="1"/>
  <c r="O126" i="35" s="1"/>
  <c r="N129" i="36"/>
  <c r="O129" i="36" s="1"/>
  <c r="J111" i="37"/>
  <c r="K124" i="40"/>
  <c r="E126" i="39"/>
  <c r="N5" i="38"/>
  <c r="O5" i="38" s="1"/>
  <c r="N17" i="36"/>
  <c r="O17" i="36" s="1"/>
  <c r="N97" i="38"/>
  <c r="O97" i="38" s="1"/>
  <c r="H126" i="39"/>
  <c r="N13" i="35"/>
  <c r="O13" i="35" s="1"/>
  <c r="K113" i="38"/>
  <c r="N88" i="38"/>
  <c r="O88" i="38" s="1"/>
  <c r="M111" i="37"/>
  <c r="N13" i="37"/>
  <c r="O13" i="37" s="1"/>
  <c r="M113" i="38"/>
  <c r="G126" i="35"/>
  <c r="N5" i="37"/>
  <c r="O5" i="37" s="1"/>
  <c r="N66" i="35"/>
  <c r="O66" i="35" s="1"/>
  <c r="K135" i="36"/>
  <c r="N135" i="36" s="1"/>
  <c r="O135" i="36" s="1"/>
  <c r="D111" i="37"/>
  <c r="N111" i="37" s="1"/>
  <c r="O111" i="37" s="1"/>
  <c r="N13" i="38"/>
  <c r="O13" i="38" s="1"/>
  <c r="N5" i="40"/>
  <c r="O5" i="40" s="1"/>
  <c r="L135" i="36"/>
  <c r="N102" i="37"/>
  <c r="O102" i="37" s="1"/>
  <c r="N55" i="40"/>
  <c r="O55" i="40" s="1"/>
  <c r="J124" i="40"/>
  <c r="N124" i="40" s="1"/>
  <c r="O124" i="40" s="1"/>
  <c r="N19" i="40"/>
  <c r="O19" i="40" s="1"/>
  <c r="N126" i="39" l="1"/>
  <c r="O126" i="39" s="1"/>
</calcChain>
</file>

<file path=xl/sharedStrings.xml><?xml version="1.0" encoding="utf-8"?>
<sst xmlns="http://schemas.openxmlformats.org/spreadsheetml/2006/main" count="2607" uniqueCount="325">
  <si>
    <t>Building Permits</t>
  </si>
  <si>
    <t>Other Charges for Services</t>
  </si>
  <si>
    <t>Taxes</t>
  </si>
  <si>
    <t>Ad Valorem Taxes</t>
  </si>
  <si>
    <t>Federal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</si>
  <si>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</si>
  <si>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</si>
  <si>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</si>
  <si>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</si>
  <si>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</si>
  <si>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</si>
  <si>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</si>
  <si>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</si>
  <si>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</si>
  <si>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Second Local Option Fuel Tax (1 to 5 Cents)</t>
  </si>
  <si>
    <t>First Local Option Fuel Tax (1 to 6 Cents)</t>
  </si>
  <si>
    <t>Communications Services Taxes</t>
  </si>
  <si>
    <t>Local Business Tax</t>
  </si>
  <si>
    <t>Permits, Fees, and Special Assessments</t>
  </si>
  <si>
    <t>Franchise Fee - Cable Television</t>
  </si>
  <si>
    <t>Impact Fees - Residential - Public Safety</t>
  </si>
  <si>
    <t>Impact Fees - Residential - Transportation</t>
  </si>
  <si>
    <t>Impact Fees - Residential - Human Services</t>
  </si>
  <si>
    <t>Impact Fees - Residential - Culture / Recreation</t>
  </si>
  <si>
    <t>Impact Fees - Residential - Other</t>
  </si>
  <si>
    <t>Special Assessments - Capital Improvement</t>
  </si>
  <si>
    <t>Special Assessments - Charges for Public Services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</si>
  <si>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</si>
  <si>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</si>
  <si>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</si>
  <si>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</si>
  <si>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</si>
  <si>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State Grant - Public Safety</t>
  </si>
  <si>
    <t>Federal Grant - Physical Environment - Sewer / Wastewater</t>
  </si>
  <si>
    <t>Federal Grant - Transportation - Airport Development</t>
  </si>
  <si>
    <t>Federal Grant - Transportation - Mass Transit</t>
  </si>
  <si>
    <t>Federal Grant - Transportation - Other Transportation</t>
  </si>
  <si>
    <t>Federal Grant - Human Services - Child Support Reimbursement</t>
  </si>
  <si>
    <t>Federal Grant - Human Services - Other Human Services</t>
  </si>
  <si>
    <t>State Grant - Physical Environment - Water Supply System</t>
  </si>
  <si>
    <t>State Grant - Physical Environment - Sewer / Wastewater</t>
  </si>
  <si>
    <t>State Grant - Physical Environment - Other Physical Environment</t>
  </si>
  <si>
    <t>State Grant - Transportation - Airport Development</t>
  </si>
  <si>
    <t>State Grant - Transportation - Mass Transit</t>
  </si>
  <si>
    <t>State Grant - Transportation - Other Transportation</t>
  </si>
  <si>
    <t>State Grant - Economic Environment</t>
  </si>
  <si>
    <t>State Grant - Human Services - Other Human Services</t>
  </si>
  <si>
    <t>State Grant - Culture / Recreation</t>
  </si>
  <si>
    <t>State Grant - Other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</si>
  <si>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</si>
  <si>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</si>
  <si>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</si>
  <si>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</si>
  <si>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</si>
  <si>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</si>
  <si>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Firefighter Supplemental Compensation</t>
  </si>
  <si>
    <t>State Shared Revenues - Public Safety - Other Public Safety</t>
  </si>
  <si>
    <t>State Shared Revenues - Transportation - Mass Transit</t>
  </si>
  <si>
    <t>State Shared Revenues - Transportation - Other Transportation</t>
  </si>
  <si>
    <t>State Shared Revenues - Culture / Recreation</t>
  </si>
  <si>
    <t>State Shared Revenues - Clerk Allotment from Justice Administrative Commission</t>
  </si>
  <si>
    <t>Grants from Other Local Units - Public Safety</t>
  </si>
  <si>
    <t>Grants from Other Local Units - Economic Environment</t>
  </si>
  <si>
    <t>Grants from Other Local Units - Human Services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</si>
  <si>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</si>
  <si>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</si>
  <si>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</si>
  <si>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</si>
  <si>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</si>
  <si>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</si>
  <si>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</si>
  <si>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</si>
  <si>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Recording Fees</t>
  </si>
  <si>
    <t>General Gov't (Not Court-Related) - Internal Service Fund Fees and Charges</t>
  </si>
  <si>
    <t>General Gov't (Not Court-Related) - Administrative Service Fees</t>
  </si>
  <si>
    <t>General Gov't (Not Court-Related) - Fees Remitted to County from Sheriff</t>
  </si>
  <si>
    <t>General Gov't (Not Court-Related) - Fees Remitted to County from Clerk of Circuit Court</t>
  </si>
  <si>
    <t>General Gov't (Not Court-Related) - Fees Remitted to County from Property Appraiser</t>
  </si>
  <si>
    <t>General Gov't (Not Court-Related) - County Officer Commission and Fees</t>
  </si>
  <si>
    <t>General Gov't (Not Court-Related) - Other General Gov't Charges and Fees</t>
  </si>
  <si>
    <t>Public Safety - Law Enforcement Services</t>
  </si>
  <si>
    <t>Public Safety - Fire Protection</t>
  </si>
  <si>
    <t>Public Safety - Housing for Prisoners</t>
  </si>
  <si>
    <t>Public Safety - Ambulance Fees</t>
  </si>
  <si>
    <t>Public Safety - Other Public Safety Charges and Fees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</si>
  <si>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</si>
  <si>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</si>
  <si>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</si>
  <si>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</si>
  <si>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Conservation and Resource Management</t>
  </si>
  <si>
    <t>Transportation (User Fees) - Airports</t>
  </si>
  <si>
    <t>Transportation (User Fees) - Mass Transit</t>
  </si>
  <si>
    <t>Transportation (User Fees) - Other Transportation Charges</t>
  </si>
  <si>
    <t>Economic Environment - Other Economic Environment Charges</t>
  </si>
  <si>
    <t>Human Services - Animal Control and Shelter Fees</t>
  </si>
  <si>
    <t>Human Services - Other Human Services Charges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</si>
  <si>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</si>
  <si>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</si>
  <si>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</si>
  <si>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</si>
  <si>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Culture / Recreation - Other Culture / Recreation Charges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</si>
  <si>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</si>
  <si>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</si>
  <si>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</si>
  <si>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</si>
  <si>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Restricted Local Ordinance Court-Related Board Revenue - State Court Facility Surcharge</t>
  </si>
  <si>
    <t>Total - All Account Codes</t>
  </si>
  <si>
    <t>County Court Criminal - Filing Fees</t>
  </si>
  <si>
    <t>County Court Criminal - Service Charges</t>
  </si>
  <si>
    <t>County Court Criminal - Court Costs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</si>
  <si>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</si>
  <si>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</si>
  <si>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</si>
  <si>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</si>
  <si>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County Court Civil - Court Costs</t>
  </si>
  <si>
    <t>Circuit Court Civil - Filing Fees</t>
  </si>
  <si>
    <t>Circuit Court Civil - Service Charges</t>
  </si>
  <si>
    <t>Circuit Court Civil - Fees and Service Charges</t>
  </si>
  <si>
    <t>Traffic Court - Service Charges</t>
  </si>
  <si>
    <t>Traffic Court - Court Costs</t>
  </si>
  <si>
    <t>Juvenile Court - Service Charges</t>
  </si>
  <si>
    <t>Juvenile Court - Court Costs</t>
  </si>
  <si>
    <t>Probate Court - Filing Fees</t>
  </si>
  <si>
    <t>Probate Court - Service Charges</t>
  </si>
  <si>
    <t>Local Fiscal Year Ended September 30, 2009</t>
  </si>
  <si>
    <t>Court-Ordered Judgments and Fines - As Decided by County Court Criminal</t>
  </si>
  <si>
    <t>Judgments and Fines - 10% of Fines to Public Records Modernization Fund</t>
  </si>
  <si>
    <t>Court-Ordered Judgments and Fines - As Decided by Circuit Court Criminal</t>
  </si>
  <si>
    <t>Court-Ordered Judgments and Fines - As Decided by Traffic Court</t>
  </si>
  <si>
    <t>Fines - Local Ordinance Violations</t>
  </si>
  <si>
    <t>Other Judgments, Fines, and Forfeits</t>
  </si>
  <si>
    <t>Judgments and Fines - Other Court-Ordered</t>
  </si>
  <si>
    <t>Interest and Other Earnings - Interest</t>
  </si>
  <si>
    <t>Rents and Royalties</t>
  </si>
  <si>
    <t>Disposition of Fixed Assets</t>
  </si>
  <si>
    <t>Sale of Surplus Materials and Scrap</t>
  </si>
  <si>
    <t>Contributions and Donations from Private Sources</t>
  </si>
  <si>
    <t>Licenses</t>
  </si>
  <si>
    <t>Other Miscellaneous Revenues - Settlements</t>
  </si>
  <si>
    <t>Other Miscellaneous Revenues - Slot Machine Proceeds</t>
  </si>
  <si>
    <t>Other Miscellaneous Revenues - Other</t>
  </si>
  <si>
    <t>Non-Operating - Inter-Fund Group Transfers In</t>
  </si>
  <si>
    <t>Proceeds of General Capital Asset Dispositions - Sales</t>
  </si>
  <si>
    <t>Proprietary Non-Operating Sources - Interest</t>
  </si>
  <si>
    <t>Proprietary Non-Operating Sources - Federal Grants and Donations</t>
  </si>
  <si>
    <t>Proprietary Non-Operating Sources - Other Grants and Donations</t>
  </si>
  <si>
    <t>Proprietary Non-Operating Sources - Capital Contributions from Other Public Source</t>
  </si>
  <si>
    <t>Proprietary Non-Operating Sources - Other Non-Operating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</si>
  <si>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</si>
  <si>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</si>
  <si>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</si>
  <si>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</si>
  <si>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</si>
  <si>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</si>
  <si>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</si>
  <si>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Citrus County Government Revenues Reported by Account Code and Fund Type</t>
  </si>
  <si>
    <t>Local Fiscal Year Ended September 30, 2010</t>
  </si>
  <si>
    <t>Federal Grant - Court-Related Grants - Drug Court Management</t>
  </si>
  <si>
    <t>Federal Grant - Other Federal Grants</t>
  </si>
  <si>
    <t>State Shared Revenues - Human Services - Other Human Services</t>
  </si>
  <si>
    <t>Restricted Local Ordinance Court-Related Board Revenue - Not Remitted to the State</t>
  </si>
  <si>
    <t>Judgments and Fines - Intergovernmental Radio Communication Program</t>
  </si>
  <si>
    <t>Proceeds - Debt Proceeds</t>
  </si>
  <si>
    <t>Proceeds - Proceeds from Refunding Bonds</t>
  </si>
  <si>
    <t>2010 Countywide Census Population:</t>
  </si>
  <si>
    <t>Local Fiscal Year Ended September 30, 2011</t>
  </si>
  <si>
    <t>Federal Grant - Culture / Recreation</t>
  </si>
  <si>
    <t>State Payments in Lieu of Taxes</t>
  </si>
  <si>
    <t>Grants from Other Local Units - Physical Environment</t>
  </si>
  <si>
    <t>Proceeds - Installment Purchases and Capital Lease Proceeds</t>
  </si>
  <si>
    <t>Proceeds of General Capital Asset Dispositions - Compensation for Loss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</si>
  <si>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</si>
  <si>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</si>
  <si>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</si>
  <si>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Permits and Franchise Fees</t>
  </si>
  <si>
    <t>Other Permits and Fees</t>
  </si>
  <si>
    <t>Court-Ordered Judgments and Fines - As Decided by Circuit Court Civil</t>
  </si>
  <si>
    <t>Special Assessments - Service Charges</t>
  </si>
  <si>
    <t>Impact Fees - Public Safety</t>
  </si>
  <si>
    <t>Impact Fees - Transportation</t>
  </si>
  <si>
    <t>Impact Fees - Economic Environment</t>
  </si>
  <si>
    <t>Impact Fees - Culture / Recreation</t>
  </si>
  <si>
    <t>2008 Countywide Population:</t>
  </si>
  <si>
    <t>Local Fiscal Year Ended September 30, 2012</t>
  </si>
  <si>
    <t>2012 Countywide Population:</t>
  </si>
  <si>
    <t>Local Fiscal Year Ended September 30, 2013</t>
  </si>
  <si>
    <t>Communications Services Taxes (Chapter 202, F.S.)</t>
  </si>
  <si>
    <t>Local Business Tax (Chapter 205, F.S.)</t>
  </si>
  <si>
    <t>State Grant - General Government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</si>
  <si>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</si>
  <si>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</si>
  <si>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</si>
  <si>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</si>
  <si>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</si>
  <si>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</si>
  <si>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General Government - Recording Fees</t>
  </si>
  <si>
    <t>General Government - Internal Service Fund Fees and Charges</t>
  </si>
  <si>
    <t>General Government - Administrative Service Fees</t>
  </si>
  <si>
    <t>General Government - Fees Remitted to County from Sheriff</t>
  </si>
  <si>
    <t>General Government - County Officer Commission and Fees</t>
  </si>
  <si>
    <t>General Government - Other General Government Charges and Fees</t>
  </si>
  <si>
    <t>Transportation - Airports</t>
  </si>
  <si>
    <t>Transportation - Mass Transit</t>
  </si>
  <si>
    <t>Transportation - Other Transportation Charges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</si>
  <si>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</si>
  <si>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</si>
  <si>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</si>
  <si>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</si>
  <si>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</si>
  <si>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Other Collections Transferred to BOCC</t>
  </si>
  <si>
    <t>Court-Ordered Judgments and Fines - Intergovernmental Radio Communication Program</t>
  </si>
  <si>
    <t>Court-Ordered Judgments and Fines - 10% of Fines to Public Records Modernization TF</t>
  </si>
  <si>
    <t>Court-Ordered Judgments and Fines - Other Court-Ordered</t>
  </si>
  <si>
    <t>Sales - Disposition of Fixed Assets</t>
  </si>
  <si>
    <t>Sales - Sale of Surplus Materials and Scrap</t>
  </si>
  <si>
    <t>Proprietary Non-Operating - Interest</t>
  </si>
  <si>
    <t>Proprietary Non-Operating - Federal Grants and Donations</t>
  </si>
  <si>
    <t>Proprietary Non-Operating - Other Grants and Donations</t>
  </si>
  <si>
    <t>Proprietary Non-Operating - Capital Contributions from Other Public Source</t>
  </si>
  <si>
    <t>Proprietary Non-Operating - Other Non-Operating Sources</t>
  </si>
  <si>
    <t>2013 Countywide Population:</t>
  </si>
  <si>
    <t>Local Fiscal Year Ended September 30, 2014</t>
  </si>
  <si>
    <t>State Grant - Court-Related Grants - Article V Clerk of Court Trust Fund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</si>
  <si>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</si>
  <si>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</si>
  <si>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</si>
  <si>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Circuit Court Criminal - Service Charges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</si>
  <si>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</si>
  <si>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</si>
  <si>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</si>
  <si>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</si>
  <si>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</si>
  <si>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Circuit Court Civil - Fees and Service Charges</t>
  </si>
  <si>
    <t>Court-Related Revenues - Traffic Court (Criminal and Civil) - Service Charges</t>
  </si>
  <si>
    <t>Court-Related Revenues - Traffic Court (Criminal and Civil) - Court Costs</t>
  </si>
  <si>
    <t>Court-Related Revenues - Juvenile Court - Service Charges</t>
  </si>
  <si>
    <t>Court-Related Revenues - Probate Court - Filing Fees</t>
  </si>
  <si>
    <t>Court-Related Revenues - Probate Court - Service Charges</t>
  </si>
  <si>
    <t>2014 Countywide Population:</t>
  </si>
  <si>
    <t>Local Fiscal Year Ended September 30, 2015</t>
  </si>
  <si>
    <t>State Grant - Court-Related Grants - Child Dependency</t>
  </si>
  <si>
    <t>Sale of Contraband Property Seized by Law Enforcement</t>
  </si>
  <si>
    <t>2015 Countywide Population:</t>
  </si>
  <si>
    <t>Local Fiscal Year Ended September 30, 2007</t>
  </si>
  <si>
    <t>Occupational Licenses</t>
  </si>
  <si>
    <t>Other Permits, Fees and Licenses</t>
  </si>
  <si>
    <t>State Grant - Physical Environment - Stormwater Management</t>
  </si>
  <si>
    <t>Special Assessments - Other</t>
  </si>
  <si>
    <t>2007 Countywide Population:</t>
  </si>
  <si>
    <t>Franchise Fees, Licenses, and Permits</t>
  </si>
  <si>
    <t>Local Fiscal Year Ended September 30, 2016</t>
  </si>
  <si>
    <t>State Shared Revenues - Public Safety - Enhanced 911 Fee</t>
  </si>
  <si>
    <t>State Shared Revenues - Other</t>
  </si>
  <si>
    <t>Court-Related Revenues - Juvenile Court - Filing Fees</t>
  </si>
  <si>
    <t>2016 Countywide Population:</t>
  </si>
  <si>
    <t>Local Fiscal Year Ended September 30, 2006</t>
  </si>
  <si>
    <t>Permits, Fees, and Licenses</t>
  </si>
  <si>
    <t>State Shared Revenues - General Gov't - Other General Government</t>
  </si>
  <si>
    <t>State Shared Revenues - Public Safety</t>
  </si>
  <si>
    <t>County Court Criminal - Additional Court Costs</t>
  </si>
  <si>
    <t>Circuit Court Criminal - Additional Court Costs</t>
  </si>
  <si>
    <t>Circuit Court Civil - Child Support</t>
  </si>
  <si>
    <t>2006 Countywide Population:</t>
  </si>
  <si>
    <t>Local Fiscal Year Ended September 30, 2017</t>
  </si>
  <si>
    <t>General Government - County Portion ($2) of $4 Additional Service Charge</t>
  </si>
  <si>
    <t>General Government - Fees Remitted to County from Property Appraiser</t>
  </si>
  <si>
    <t>Court-Related Revenues - Restricted Board Revenue - Domestic Violence Surcharge</t>
  </si>
  <si>
    <t>Interest and Other Earnings - Dividends</t>
  </si>
  <si>
    <t>Interest and Other Earnings - Net Increase (Decrease) in Fair Value of Investments</t>
  </si>
  <si>
    <t>2017 Countywide Population:</t>
  </si>
  <si>
    <t>Local Fiscal Year Ended September 30, 2018</t>
  </si>
  <si>
    <t>State Grant - Human Services - Health or Hospitals</t>
  </si>
  <si>
    <t>Court-Ordered Judgments and Fines - As Decided by Juvenile Court</t>
  </si>
  <si>
    <t>2018 Countywide Population:</t>
  </si>
  <si>
    <t>Local Fiscal Year Ended September 30, 2019</t>
  </si>
  <si>
    <t>State Shared Revenues - General Government - Other General Government</t>
  </si>
  <si>
    <t>Grants from Other Local Units - General Government</t>
  </si>
  <si>
    <t>Proprietary Non-Operating - Capital Contributions from Private Source</t>
  </si>
  <si>
    <t>2019 Countywide Population:</t>
  </si>
  <si>
    <t>Local Fiscal Year Ended September 30, 2020</t>
  </si>
  <si>
    <t>Impact Fees - Commercial - Public Safety</t>
  </si>
  <si>
    <t>Impact Fees - Commercial - Transportation</t>
  </si>
  <si>
    <t>Impact Fees - Commercial - Other</t>
  </si>
  <si>
    <t>2020 Countywide Population:</t>
  </si>
  <si>
    <t>Local Fiscal Year Ended September 30, 2021</t>
  </si>
  <si>
    <t>Other Financial Assistance - Federal Source</t>
  </si>
  <si>
    <t>State Shared Revenues - Economic Environment</t>
  </si>
  <si>
    <t>General Government - Public Records Modernization Trust Fund</t>
  </si>
  <si>
    <t>General Government - Fees Remitted to County from Tax Collector</t>
  </si>
  <si>
    <t>Court-Ordered Judgments and Fines - As Decided by County Court Civil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</si>
  <si>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</si>
  <si>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</si>
  <si>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</si>
  <si>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</si>
  <si>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</si>
  <si>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</si>
  <si>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</si>
  <si>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Second Local Option Fuel Tax (1 to 5 Cents Local Option Fuel Tax) - County Proceeds</t>
  </si>
  <si>
    <t>State Communications Services Taxes</t>
  </si>
  <si>
    <t>Building Permits (Buildling Permit Fees)</t>
  </si>
  <si>
    <t>Impact Fees - Residential - School</t>
  </si>
  <si>
    <t>Other Fees and Special Assessments</t>
  </si>
  <si>
    <t>Intergovernmental Revenues</t>
  </si>
  <si>
    <t>State Grant - Court-Related Grants - County Article V Trust Fund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</si>
  <si>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</si>
  <si>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</si>
  <si>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</si>
  <si>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Court-Related Revenues - Traffic Court - Service Charges</t>
  </si>
  <si>
    <t>Court-Related Revenues - Traffic Court - Court Costs</t>
  </si>
  <si>
    <t>Other Charges for Services (Not Court-Related)</t>
  </si>
  <si>
    <t>Court-Ordered Judgments and Fines - Other</t>
  </si>
  <si>
    <t>Proprietary Non-Operating Sources - Capital Contributions from Private Source</t>
  </si>
  <si>
    <t>Local Fiscal Year Ended September 30, 2022</t>
  </si>
  <si>
    <t>Inspection Fee</t>
  </si>
  <si>
    <t>Stormwater Fee</t>
  </si>
  <si>
    <t>Vessel Registration Fee</t>
  </si>
  <si>
    <t>Federal Grant - Physical Environment - Water Supply System</t>
  </si>
  <si>
    <t>Federal Grant - American Rescue Plan Act Funds</t>
  </si>
  <si>
    <t>Federal Grant - Court-Related Grants - Process Servers</t>
  </si>
  <si>
    <t>State Grant - Court-Related Grants - Other Court-Related</t>
  </si>
  <si>
    <t>2022 Countywide Population:</t>
  </si>
  <si>
    <t>Local Fiscal Year Ended September 30, 2023</t>
  </si>
  <si>
    <t>Court-Related Revenues - County Court Civil - Court Costs</t>
  </si>
  <si>
    <t>Proceeds - Leases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</si>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</sst>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4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155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321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148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69"/>
      <c r="M3" s="70"/>
      <c r="N3" s="36"/>
      <c r="O3" s="37"/>
      <c r="P3" s="71" t="s">
        <v>291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149</v>
      </c>
      <c r="F4" s="34" t="s">
        <v>150</v>
      </c>
      <c r="G4" s="34" t="s">
        <v>151</v>
      </c>
      <c r="H4" s="34" t="s">
        <v>7</v>
      </c>
      <c r="I4" s="34" t="s">
        <v>8</v>
      </c>
      <c r="J4" s="35" t="s">
        <v>152</v>
      </c>
      <c r="K4" s="35" t="s">
        <v>9</v>
      </c>
      <c r="L4" s="35" t="s">
        <v>10</v>
      </c>
      <c r="M4" s="35" t="s">
        <v>292</v>
      </c>
      <c r="N4" s="35" t="s">
        <v>11</v>
      </c>
      <c r="O4" s="35" t="s">
        <v>293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294</v>
      </c>
      <c r="B5" s="26"/>
      <c r="C5" s="26"/>
      <c r="D5" s="27">
        <f t="shared" ref="D5:N5" si="0">SUM(D6:D12)</f>
        <v>78778856</v>
      </c>
      <c r="E5" s="27">
        <f t="shared" si="0"/>
        <v>29433916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49300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108262072</v>
      </c>
      <c r="P5" s="33">
        <f t="shared" ref="P5:P36" si="1">(O5/P$144)</f>
        <v>667.29580867850098</v>
      </c>
      <c r="Q5" s="6"/>
    </row>
    <row r="6" spans="1:134">
      <c r="A6" s="12"/>
      <c r="B6" s="25">
        <v>311</v>
      </c>
      <c r="C6" s="20" t="s">
        <v>3</v>
      </c>
      <c r="D6" s="47">
        <v>77185397</v>
      </c>
      <c r="E6" s="47">
        <v>19082784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96268181</v>
      </c>
      <c r="P6" s="48">
        <f t="shared" si="1"/>
        <v>593.36896572978299</v>
      </c>
      <c r="Q6" s="9"/>
    </row>
    <row r="7" spans="1:134">
      <c r="A7" s="12"/>
      <c r="B7" s="25">
        <v>312.13</v>
      </c>
      <c r="C7" s="20" t="s">
        <v>295</v>
      </c>
      <c r="D7" s="47">
        <v>0</v>
      </c>
      <c r="E7" s="47">
        <v>3354164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3354164</v>
      </c>
      <c r="P7" s="48">
        <f t="shared" si="1"/>
        <v>20.674087771203155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695343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695343</v>
      </c>
      <c r="P8" s="48">
        <f t="shared" si="1"/>
        <v>4.2858912721893487</v>
      </c>
      <c r="Q8" s="9"/>
    </row>
    <row r="9" spans="1:134">
      <c r="A9" s="12"/>
      <c r="B9" s="25">
        <v>312.41000000000003</v>
      </c>
      <c r="C9" s="20" t="s">
        <v>296</v>
      </c>
      <c r="D9" s="47">
        <v>0</v>
      </c>
      <c r="E9" s="47">
        <v>3667053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3667053</v>
      </c>
      <c r="P9" s="48">
        <f t="shared" si="1"/>
        <v>22.602644230769229</v>
      </c>
      <c r="Q9" s="9"/>
    </row>
    <row r="10" spans="1:134">
      <c r="A10" s="12"/>
      <c r="B10" s="25">
        <v>312.42</v>
      </c>
      <c r="C10" s="20" t="s">
        <v>297</v>
      </c>
      <c r="D10" s="47">
        <v>0</v>
      </c>
      <c r="E10" s="47">
        <v>2543178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2543178</v>
      </c>
      <c r="P10" s="48">
        <f t="shared" si="1"/>
        <v>15.675406804733727</v>
      </c>
      <c r="Q10" s="9"/>
    </row>
    <row r="11" spans="1:134">
      <c r="A11" s="12"/>
      <c r="B11" s="25">
        <v>315.10000000000002</v>
      </c>
      <c r="C11" s="20" t="s">
        <v>298</v>
      </c>
      <c r="D11" s="47">
        <v>1593459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1593459</v>
      </c>
      <c r="P11" s="48">
        <f t="shared" si="1"/>
        <v>9.8216161242603555</v>
      </c>
      <c r="Q11" s="9"/>
    </row>
    <row r="12" spans="1:134">
      <c r="A12" s="12"/>
      <c r="B12" s="25">
        <v>316</v>
      </c>
      <c r="C12" s="20" t="s">
        <v>187</v>
      </c>
      <c r="D12" s="47">
        <v>0</v>
      </c>
      <c r="E12" s="47">
        <v>91394</v>
      </c>
      <c r="F12" s="47">
        <v>0</v>
      </c>
      <c r="G12" s="47">
        <v>0</v>
      </c>
      <c r="H12" s="47">
        <v>0</v>
      </c>
      <c r="I12" s="47">
        <v>49300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140694</v>
      </c>
      <c r="P12" s="48">
        <f t="shared" si="1"/>
        <v>0.86719674556213022</v>
      </c>
      <c r="Q12" s="9"/>
    </row>
    <row r="13" spans="1:134" ht="15.75">
      <c r="A13" s="29" t="s">
        <v>18</v>
      </c>
      <c r="B13" s="30"/>
      <c r="C13" s="31"/>
      <c r="D13" s="32">
        <f t="shared" ref="D13:N13" si="3">SUM(D14:D25)</f>
        <v>127422</v>
      </c>
      <c r="E13" s="32">
        <f t="shared" si="3"/>
        <v>21562670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5110486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5">
        <f>SUM(D13:N13)</f>
        <v>26800578</v>
      </c>
      <c r="P13" s="46">
        <f t="shared" si="1"/>
        <v>165.19093934911243</v>
      </c>
      <c r="Q13" s="10"/>
    </row>
    <row r="14" spans="1:134">
      <c r="A14" s="12"/>
      <c r="B14" s="25">
        <v>322</v>
      </c>
      <c r="C14" s="20" t="s">
        <v>299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4401649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4401649</v>
      </c>
      <c r="P14" s="48">
        <f t="shared" si="1"/>
        <v>27.130479536489151</v>
      </c>
      <c r="Q14" s="9"/>
    </row>
    <row r="15" spans="1:134">
      <c r="A15" s="12"/>
      <c r="B15" s="25">
        <v>324.11</v>
      </c>
      <c r="C15" s="20" t="s">
        <v>20</v>
      </c>
      <c r="D15" s="47">
        <v>0</v>
      </c>
      <c r="E15" s="47">
        <v>1037274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ref="O15:O25" si="4">SUM(D15:N15)</f>
        <v>1037274</v>
      </c>
      <c r="P15" s="48">
        <f t="shared" si="1"/>
        <v>6.3934541420118345</v>
      </c>
      <c r="Q15" s="9"/>
    </row>
    <row r="16" spans="1:134">
      <c r="A16" s="12"/>
      <c r="B16" s="25">
        <v>324.12</v>
      </c>
      <c r="C16" s="20" t="s">
        <v>280</v>
      </c>
      <c r="D16" s="47">
        <v>0</v>
      </c>
      <c r="E16" s="47">
        <v>23483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23483</v>
      </c>
      <c r="P16" s="48">
        <f t="shared" si="1"/>
        <v>0.14474235700197238</v>
      </c>
      <c r="Q16" s="9"/>
    </row>
    <row r="17" spans="1:17">
      <c r="A17" s="12"/>
      <c r="B17" s="25">
        <v>324.31</v>
      </c>
      <c r="C17" s="20" t="s">
        <v>21</v>
      </c>
      <c r="D17" s="47">
        <v>0</v>
      </c>
      <c r="E17" s="47">
        <v>2411728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2411728</v>
      </c>
      <c r="P17" s="48">
        <f t="shared" si="1"/>
        <v>14.865187376725839</v>
      </c>
      <c r="Q17" s="9"/>
    </row>
    <row r="18" spans="1:17">
      <c r="A18" s="12"/>
      <c r="B18" s="25">
        <v>324.32</v>
      </c>
      <c r="C18" s="20" t="s">
        <v>281</v>
      </c>
      <c r="D18" s="47">
        <v>0</v>
      </c>
      <c r="E18" s="47">
        <v>34331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34331</v>
      </c>
      <c r="P18" s="48">
        <f t="shared" si="1"/>
        <v>0.21160626232741617</v>
      </c>
      <c r="Q18" s="9"/>
    </row>
    <row r="19" spans="1:17">
      <c r="A19" s="12"/>
      <c r="B19" s="25">
        <v>324.61</v>
      </c>
      <c r="C19" s="20" t="s">
        <v>23</v>
      </c>
      <c r="D19" s="47">
        <v>0</v>
      </c>
      <c r="E19" s="47">
        <v>1286752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1286752</v>
      </c>
      <c r="P19" s="48">
        <f t="shared" si="1"/>
        <v>7.9311637080867854</v>
      </c>
      <c r="Q19" s="9"/>
    </row>
    <row r="20" spans="1:17">
      <c r="A20" s="12"/>
      <c r="B20" s="25">
        <v>324.81</v>
      </c>
      <c r="C20" s="20" t="s">
        <v>300</v>
      </c>
      <c r="D20" s="47">
        <v>0</v>
      </c>
      <c r="E20" s="47">
        <v>2520913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2520913</v>
      </c>
      <c r="P20" s="48">
        <f t="shared" si="1"/>
        <v>15.538171844181459</v>
      </c>
      <c r="Q20" s="9"/>
    </row>
    <row r="21" spans="1:17">
      <c r="A21" s="12"/>
      <c r="B21" s="25">
        <v>324.91000000000003</v>
      </c>
      <c r="C21" s="20" t="s">
        <v>24</v>
      </c>
      <c r="D21" s="47">
        <v>0</v>
      </c>
      <c r="E21" s="47">
        <v>390906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390906</v>
      </c>
      <c r="P21" s="48">
        <f t="shared" si="1"/>
        <v>2.4094304733727809</v>
      </c>
      <c r="Q21" s="9"/>
    </row>
    <row r="22" spans="1:17">
      <c r="A22" s="12"/>
      <c r="B22" s="25">
        <v>324.92</v>
      </c>
      <c r="C22" s="20" t="s">
        <v>282</v>
      </c>
      <c r="D22" s="47">
        <v>0</v>
      </c>
      <c r="E22" s="47">
        <v>30675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30675</v>
      </c>
      <c r="P22" s="48">
        <f t="shared" si="1"/>
        <v>0.18907174556213019</v>
      </c>
      <c r="Q22" s="9"/>
    </row>
    <row r="23" spans="1:17">
      <c r="A23" s="12"/>
      <c r="B23" s="25">
        <v>325.10000000000002</v>
      </c>
      <c r="C23" s="20" t="s">
        <v>25</v>
      </c>
      <c r="D23" s="47">
        <v>0</v>
      </c>
      <c r="E23" s="47">
        <v>13445229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13445229</v>
      </c>
      <c r="P23" s="48">
        <f t="shared" si="1"/>
        <v>82.87246671597633</v>
      </c>
      <c r="Q23" s="9"/>
    </row>
    <row r="24" spans="1:17">
      <c r="A24" s="12"/>
      <c r="B24" s="25">
        <v>325.2</v>
      </c>
      <c r="C24" s="20" t="s">
        <v>26</v>
      </c>
      <c r="D24" s="47">
        <v>127422</v>
      </c>
      <c r="E24" s="47">
        <v>376879</v>
      </c>
      <c r="F24" s="47">
        <v>0</v>
      </c>
      <c r="G24" s="47">
        <v>0</v>
      </c>
      <c r="H24" s="47">
        <v>0</v>
      </c>
      <c r="I24" s="47">
        <v>708837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1213138</v>
      </c>
      <c r="P24" s="48">
        <f t="shared" si="1"/>
        <v>7.4774285009861936</v>
      </c>
      <c r="Q24" s="9"/>
    </row>
    <row r="25" spans="1:17">
      <c r="A25" s="12"/>
      <c r="B25" s="25">
        <v>329.2</v>
      </c>
      <c r="C25" s="20" t="s">
        <v>314</v>
      </c>
      <c r="D25" s="47">
        <v>0</v>
      </c>
      <c r="E25" s="47">
        <v>4500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4500</v>
      </c>
      <c r="P25" s="48">
        <f t="shared" si="1"/>
        <v>2.7736686390532544E-2</v>
      </c>
      <c r="Q25" s="9"/>
    </row>
    <row r="26" spans="1:17" ht="15.75">
      <c r="A26" s="29" t="s">
        <v>302</v>
      </c>
      <c r="B26" s="30"/>
      <c r="C26" s="31"/>
      <c r="D26" s="32">
        <f t="shared" ref="D26:N26" si="5">SUM(D27:D66)</f>
        <v>22144882</v>
      </c>
      <c r="E26" s="32">
        <f t="shared" si="5"/>
        <v>29708651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3755282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216498387</v>
      </c>
      <c r="N26" s="32">
        <f t="shared" si="5"/>
        <v>0</v>
      </c>
      <c r="O26" s="45">
        <f>SUM(D26:N26)</f>
        <v>272107202</v>
      </c>
      <c r="P26" s="46">
        <f t="shared" si="1"/>
        <v>1677.1893614398423</v>
      </c>
      <c r="Q26" s="10"/>
    </row>
    <row r="27" spans="1:17">
      <c r="A27" s="12"/>
      <c r="B27" s="25">
        <v>331.1</v>
      </c>
      <c r="C27" s="20" t="s">
        <v>28</v>
      </c>
      <c r="D27" s="47">
        <v>0</v>
      </c>
      <c r="E27" s="47">
        <v>95409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>SUM(D27:N27)</f>
        <v>95409</v>
      </c>
      <c r="P27" s="48">
        <f t="shared" si="1"/>
        <v>0.58807322485207103</v>
      </c>
      <c r="Q27" s="9"/>
    </row>
    <row r="28" spans="1:17">
      <c r="A28" s="12"/>
      <c r="B28" s="25">
        <v>331.2</v>
      </c>
      <c r="C28" s="20" t="s">
        <v>29</v>
      </c>
      <c r="D28" s="47">
        <v>0</v>
      </c>
      <c r="E28" s="47">
        <v>1133591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>SUM(D28:N28)</f>
        <v>1133591</v>
      </c>
      <c r="P28" s="48">
        <f t="shared" si="1"/>
        <v>6.9871240138067066</v>
      </c>
      <c r="Q28" s="9"/>
    </row>
    <row r="29" spans="1:17">
      <c r="A29" s="12"/>
      <c r="B29" s="25">
        <v>331.31</v>
      </c>
      <c r="C29" s="20" t="s">
        <v>316</v>
      </c>
      <c r="D29" s="47">
        <v>0</v>
      </c>
      <c r="E29" s="47">
        <v>2780643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ref="O29:O59" si="6">SUM(D29:N29)</f>
        <v>2780643</v>
      </c>
      <c r="P29" s="48">
        <f t="shared" si="1"/>
        <v>17.139071745562131</v>
      </c>
      <c r="Q29" s="9"/>
    </row>
    <row r="30" spans="1:17">
      <c r="A30" s="12"/>
      <c r="B30" s="25">
        <v>331.41</v>
      </c>
      <c r="C30" s="20" t="s">
        <v>34</v>
      </c>
      <c r="D30" s="47">
        <v>0</v>
      </c>
      <c r="E30" s="47">
        <v>233168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233168</v>
      </c>
      <c r="P30" s="48">
        <f t="shared" si="1"/>
        <v>1.4371794871794872</v>
      </c>
      <c r="Q30" s="9"/>
    </row>
    <row r="31" spans="1:17">
      <c r="A31" s="12"/>
      <c r="B31" s="25">
        <v>331.42</v>
      </c>
      <c r="C31" s="20" t="s">
        <v>35</v>
      </c>
      <c r="D31" s="47">
        <v>0</v>
      </c>
      <c r="E31" s="47">
        <v>1496277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1496277</v>
      </c>
      <c r="P31" s="48">
        <f t="shared" si="1"/>
        <v>9.2226146449704149</v>
      </c>
      <c r="Q31" s="9"/>
    </row>
    <row r="32" spans="1:17">
      <c r="A32" s="12"/>
      <c r="B32" s="25">
        <v>331.5</v>
      </c>
      <c r="C32" s="20" t="s">
        <v>31</v>
      </c>
      <c r="D32" s="47">
        <v>0</v>
      </c>
      <c r="E32" s="47">
        <v>4533727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4533727</v>
      </c>
      <c r="P32" s="48">
        <f t="shared" si="1"/>
        <v>27.944569773175541</v>
      </c>
      <c r="Q32" s="9"/>
    </row>
    <row r="33" spans="1:17">
      <c r="A33" s="12"/>
      <c r="B33" s="25">
        <v>331.65</v>
      </c>
      <c r="C33" s="20" t="s">
        <v>37</v>
      </c>
      <c r="D33" s="47">
        <v>251061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216498387</v>
      </c>
      <c r="N33" s="47">
        <v>0</v>
      </c>
      <c r="O33" s="47">
        <f t="shared" si="6"/>
        <v>216749448</v>
      </c>
      <c r="P33" s="48">
        <f t="shared" si="1"/>
        <v>1335.980325443787</v>
      </c>
      <c r="Q33" s="9"/>
    </row>
    <row r="34" spans="1:17">
      <c r="A34" s="12"/>
      <c r="B34" s="25">
        <v>331.69</v>
      </c>
      <c r="C34" s="20" t="s">
        <v>38</v>
      </c>
      <c r="D34" s="47">
        <v>0</v>
      </c>
      <c r="E34" s="47">
        <v>906421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906421</v>
      </c>
      <c r="P34" s="48">
        <f t="shared" si="1"/>
        <v>5.5869144477317558</v>
      </c>
      <c r="Q34" s="9"/>
    </row>
    <row r="35" spans="1:17">
      <c r="A35" s="12"/>
      <c r="B35" s="25">
        <v>331.7</v>
      </c>
      <c r="C35" s="20" t="s">
        <v>166</v>
      </c>
      <c r="D35" s="47">
        <v>0</v>
      </c>
      <c r="E35" s="47">
        <v>190148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190148</v>
      </c>
      <c r="P35" s="48">
        <f t="shared" si="1"/>
        <v>1.1720167652859961</v>
      </c>
      <c r="Q35" s="9"/>
    </row>
    <row r="36" spans="1:17">
      <c r="A36" s="12"/>
      <c r="B36" s="25">
        <v>331.9</v>
      </c>
      <c r="C36" s="20" t="s">
        <v>158</v>
      </c>
      <c r="D36" s="47">
        <v>0</v>
      </c>
      <c r="E36" s="47">
        <v>528849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528849</v>
      </c>
      <c r="P36" s="48">
        <f t="shared" si="1"/>
        <v>3.2596708579881657</v>
      </c>
      <c r="Q36" s="9"/>
    </row>
    <row r="37" spans="1:17">
      <c r="A37" s="12"/>
      <c r="B37" s="25">
        <v>333</v>
      </c>
      <c r="C37" s="20" t="s">
        <v>4</v>
      </c>
      <c r="D37" s="47">
        <v>52296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52296</v>
      </c>
      <c r="P37" s="48">
        <f t="shared" ref="P37:P68" si="7">(O37/P$144)</f>
        <v>0.32233727810650886</v>
      </c>
      <c r="Q37" s="9"/>
    </row>
    <row r="38" spans="1:17">
      <c r="A38" s="12"/>
      <c r="B38" s="25">
        <v>334.1</v>
      </c>
      <c r="C38" s="20" t="s">
        <v>188</v>
      </c>
      <c r="D38" s="47">
        <v>11637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11637</v>
      </c>
      <c r="P38" s="48">
        <f t="shared" si="7"/>
        <v>7.1727071005917159E-2</v>
      </c>
      <c r="Q38" s="9"/>
    </row>
    <row r="39" spans="1:17">
      <c r="A39" s="12"/>
      <c r="B39" s="25">
        <v>334.2</v>
      </c>
      <c r="C39" s="20" t="s">
        <v>32</v>
      </c>
      <c r="D39" s="47">
        <v>0</v>
      </c>
      <c r="E39" s="47">
        <v>703940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703940</v>
      </c>
      <c r="P39" s="48">
        <f t="shared" si="7"/>
        <v>4.3388806706114398</v>
      </c>
      <c r="Q39" s="9"/>
    </row>
    <row r="40" spans="1:17">
      <c r="A40" s="12"/>
      <c r="B40" s="25">
        <v>334.35</v>
      </c>
      <c r="C40" s="20" t="s">
        <v>40</v>
      </c>
      <c r="D40" s="47">
        <v>0</v>
      </c>
      <c r="E40" s="47">
        <v>2899</v>
      </c>
      <c r="F40" s="47">
        <v>0</v>
      </c>
      <c r="G40" s="47">
        <v>0</v>
      </c>
      <c r="H40" s="47">
        <v>0</v>
      </c>
      <c r="I40" s="47">
        <v>443989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446888</v>
      </c>
      <c r="P40" s="48">
        <f t="shared" si="7"/>
        <v>2.7544871794871795</v>
      </c>
      <c r="Q40" s="9"/>
    </row>
    <row r="41" spans="1:17">
      <c r="A41" s="12"/>
      <c r="B41" s="25">
        <v>334.36</v>
      </c>
      <c r="C41" s="20" t="s">
        <v>246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376840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376840</v>
      </c>
      <c r="P41" s="48">
        <f t="shared" si="7"/>
        <v>2.322731755424063</v>
      </c>
      <c r="Q41" s="9"/>
    </row>
    <row r="42" spans="1:17">
      <c r="A42" s="12"/>
      <c r="B42" s="25">
        <v>334.39</v>
      </c>
      <c r="C42" s="20" t="s">
        <v>41</v>
      </c>
      <c r="D42" s="47">
        <v>1092893</v>
      </c>
      <c r="E42" s="47">
        <v>99420</v>
      </c>
      <c r="F42" s="47">
        <v>0</v>
      </c>
      <c r="G42" s="47">
        <v>0</v>
      </c>
      <c r="H42" s="47">
        <v>0</v>
      </c>
      <c r="I42" s="47">
        <v>2902096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4094409</v>
      </c>
      <c r="P42" s="48">
        <f t="shared" si="7"/>
        <v>25.236741863905326</v>
      </c>
      <c r="Q42" s="9"/>
    </row>
    <row r="43" spans="1:17">
      <c r="A43" s="12"/>
      <c r="B43" s="25">
        <v>334.41</v>
      </c>
      <c r="C43" s="20" t="s">
        <v>42</v>
      </c>
      <c r="D43" s="47">
        <v>0</v>
      </c>
      <c r="E43" s="47">
        <v>260081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260081</v>
      </c>
      <c r="P43" s="48">
        <f t="shared" si="7"/>
        <v>1.6030633629191322</v>
      </c>
      <c r="Q43" s="9"/>
    </row>
    <row r="44" spans="1:17">
      <c r="A44" s="12"/>
      <c r="B44" s="25">
        <v>334.49</v>
      </c>
      <c r="C44" s="20" t="s">
        <v>44</v>
      </c>
      <c r="D44" s="47">
        <v>0</v>
      </c>
      <c r="E44" s="47">
        <v>2729147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2729147</v>
      </c>
      <c r="P44" s="48">
        <f t="shared" si="7"/>
        <v>16.821665433925048</v>
      </c>
      <c r="Q44" s="9"/>
    </row>
    <row r="45" spans="1:17">
      <c r="A45" s="12"/>
      <c r="B45" s="25">
        <v>334.5</v>
      </c>
      <c r="C45" s="20" t="s">
        <v>45</v>
      </c>
      <c r="D45" s="47">
        <v>0</v>
      </c>
      <c r="E45" s="47">
        <v>584937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584937</v>
      </c>
      <c r="P45" s="48">
        <f t="shared" si="7"/>
        <v>3.6053809171597635</v>
      </c>
      <c r="Q45" s="9"/>
    </row>
    <row r="46" spans="1:17">
      <c r="A46" s="12"/>
      <c r="B46" s="25">
        <v>334.69</v>
      </c>
      <c r="C46" s="20" t="s">
        <v>46</v>
      </c>
      <c r="D46" s="47">
        <v>0</v>
      </c>
      <c r="E46" s="47">
        <v>1489669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1489669</v>
      </c>
      <c r="P46" s="48">
        <f t="shared" si="7"/>
        <v>9.1818848619329394</v>
      </c>
      <c r="Q46" s="9"/>
    </row>
    <row r="47" spans="1:17">
      <c r="A47" s="12"/>
      <c r="B47" s="25">
        <v>334.7</v>
      </c>
      <c r="C47" s="20" t="s">
        <v>47</v>
      </c>
      <c r="D47" s="47">
        <v>0</v>
      </c>
      <c r="E47" s="47">
        <v>59792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59792</v>
      </c>
      <c r="P47" s="48">
        <f t="shared" si="7"/>
        <v>0.36854043392504932</v>
      </c>
      <c r="Q47" s="9"/>
    </row>
    <row r="48" spans="1:17">
      <c r="A48" s="12"/>
      <c r="B48" s="25">
        <v>334.82</v>
      </c>
      <c r="C48" s="20" t="s">
        <v>303</v>
      </c>
      <c r="D48" s="47">
        <v>205612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205612</v>
      </c>
      <c r="P48" s="48">
        <f t="shared" si="7"/>
        <v>1.2673323471400395</v>
      </c>
      <c r="Q48" s="9"/>
    </row>
    <row r="49" spans="1:17">
      <c r="A49" s="12"/>
      <c r="B49" s="25">
        <v>334.9</v>
      </c>
      <c r="C49" s="20" t="s">
        <v>48</v>
      </c>
      <c r="D49" s="47">
        <v>0</v>
      </c>
      <c r="E49" s="47">
        <v>2209634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2209634</v>
      </c>
      <c r="P49" s="48">
        <f t="shared" si="7"/>
        <v>13.619538954635109</v>
      </c>
      <c r="Q49" s="9"/>
    </row>
    <row r="50" spans="1:17">
      <c r="A50" s="12"/>
      <c r="B50" s="25">
        <v>335.12099999999998</v>
      </c>
      <c r="C50" s="20" t="s">
        <v>304</v>
      </c>
      <c r="D50" s="47">
        <v>6214868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6214868</v>
      </c>
      <c r="P50" s="48">
        <f t="shared" si="7"/>
        <v>38.306632149901382</v>
      </c>
      <c r="Q50" s="9"/>
    </row>
    <row r="51" spans="1:17">
      <c r="A51" s="12"/>
      <c r="B51" s="25">
        <v>335.13</v>
      </c>
      <c r="C51" s="20" t="s">
        <v>190</v>
      </c>
      <c r="D51" s="47">
        <v>40989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40989</v>
      </c>
      <c r="P51" s="48">
        <f t="shared" si="7"/>
        <v>0.25264423076923076</v>
      </c>
      <c r="Q51" s="9"/>
    </row>
    <row r="52" spans="1:17">
      <c r="A52" s="12"/>
      <c r="B52" s="25">
        <v>335.14</v>
      </c>
      <c r="C52" s="20" t="s">
        <v>191</v>
      </c>
      <c r="D52" s="47">
        <v>124091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124091</v>
      </c>
      <c r="P52" s="48">
        <f t="shared" si="7"/>
        <v>0.76486070019723862</v>
      </c>
      <c r="Q52" s="9"/>
    </row>
    <row r="53" spans="1:17">
      <c r="A53" s="12"/>
      <c r="B53" s="25">
        <v>335.15</v>
      </c>
      <c r="C53" s="20" t="s">
        <v>192</v>
      </c>
      <c r="D53" s="47">
        <v>50111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50111</v>
      </c>
      <c r="P53" s="48">
        <f t="shared" si="7"/>
        <v>0.30886957593688363</v>
      </c>
      <c r="Q53" s="9"/>
    </row>
    <row r="54" spans="1:17">
      <c r="A54" s="12"/>
      <c r="B54" s="25">
        <v>335.16</v>
      </c>
      <c r="C54" s="20" t="s">
        <v>305</v>
      </c>
      <c r="D54" s="47">
        <v>0</v>
      </c>
      <c r="E54" s="47">
        <v>223250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6"/>
        <v>223250</v>
      </c>
      <c r="P54" s="48">
        <f t="shared" si="7"/>
        <v>1.3760478303747534</v>
      </c>
      <c r="Q54" s="9"/>
    </row>
    <row r="55" spans="1:17">
      <c r="A55" s="12"/>
      <c r="B55" s="25">
        <v>335.18</v>
      </c>
      <c r="C55" s="20" t="s">
        <v>306</v>
      </c>
      <c r="D55" s="47">
        <v>11824591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6"/>
        <v>11824591</v>
      </c>
      <c r="P55" s="48">
        <f t="shared" si="7"/>
        <v>72.883327169625247</v>
      </c>
      <c r="Q55" s="9"/>
    </row>
    <row r="56" spans="1:17">
      <c r="A56" s="12"/>
      <c r="B56" s="25">
        <v>335.19</v>
      </c>
      <c r="C56" s="20" t="s">
        <v>275</v>
      </c>
      <c r="D56" s="47">
        <v>99697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6"/>
        <v>99697</v>
      </c>
      <c r="P56" s="48">
        <f t="shared" si="7"/>
        <v>0.61450320512820511</v>
      </c>
      <c r="Q56" s="9"/>
    </row>
    <row r="57" spans="1:17">
      <c r="A57" s="12"/>
      <c r="B57" s="25">
        <v>335.21</v>
      </c>
      <c r="C57" s="20" t="s">
        <v>55</v>
      </c>
      <c r="D57" s="47">
        <v>0</v>
      </c>
      <c r="E57" s="47">
        <v>21995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6"/>
        <v>21995</v>
      </c>
      <c r="P57" s="48">
        <f t="shared" si="7"/>
        <v>0.13557075936883628</v>
      </c>
      <c r="Q57" s="9"/>
    </row>
    <row r="58" spans="1:17">
      <c r="A58" s="12"/>
      <c r="B58" s="25">
        <v>335.22</v>
      </c>
      <c r="C58" s="20" t="s">
        <v>251</v>
      </c>
      <c r="D58" s="47">
        <v>0</v>
      </c>
      <c r="E58" s="47">
        <v>783496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6"/>
        <v>783496</v>
      </c>
      <c r="P58" s="48">
        <f t="shared" si="7"/>
        <v>4.8292406311637084</v>
      </c>
      <c r="Q58" s="9"/>
    </row>
    <row r="59" spans="1:17">
      <c r="A59" s="12"/>
      <c r="B59" s="25">
        <v>335.29</v>
      </c>
      <c r="C59" s="20" t="s">
        <v>56</v>
      </c>
      <c r="D59" s="47">
        <v>11907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6"/>
        <v>11907</v>
      </c>
      <c r="P59" s="48">
        <f t="shared" si="7"/>
        <v>7.3391272189349113E-2</v>
      </c>
      <c r="Q59" s="9"/>
    </row>
    <row r="60" spans="1:17">
      <c r="A60" s="12"/>
      <c r="B60" s="25">
        <v>335.42</v>
      </c>
      <c r="C60" s="20" t="s">
        <v>57</v>
      </c>
      <c r="D60" s="47">
        <v>0</v>
      </c>
      <c r="E60" s="47">
        <v>2481453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ref="O60:O66" si="8">SUM(D60:N60)</f>
        <v>2481453</v>
      </c>
      <c r="P60" s="48">
        <f t="shared" si="7"/>
        <v>15.294951923076923</v>
      </c>
      <c r="Q60" s="9"/>
    </row>
    <row r="61" spans="1:17">
      <c r="A61" s="12"/>
      <c r="B61" s="25">
        <v>335.48</v>
      </c>
      <c r="C61" s="20" t="s">
        <v>58</v>
      </c>
      <c r="D61" s="47">
        <v>0</v>
      </c>
      <c r="E61" s="47">
        <v>4808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8"/>
        <v>4808</v>
      </c>
      <c r="P61" s="48">
        <f t="shared" si="7"/>
        <v>2.9635108481262329E-2</v>
      </c>
      <c r="Q61" s="9"/>
    </row>
    <row r="62" spans="1:17">
      <c r="A62" s="12"/>
      <c r="B62" s="25">
        <v>335.5</v>
      </c>
      <c r="C62" s="20" t="s">
        <v>286</v>
      </c>
      <c r="D62" s="47">
        <v>0</v>
      </c>
      <c r="E62" s="47">
        <v>5851324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8"/>
        <v>5851324</v>
      </c>
      <c r="P62" s="48">
        <f t="shared" si="7"/>
        <v>36.065853057199213</v>
      </c>
      <c r="Q62" s="9"/>
    </row>
    <row r="63" spans="1:17">
      <c r="A63" s="12"/>
      <c r="B63" s="25">
        <v>335.7</v>
      </c>
      <c r="C63" s="20" t="s">
        <v>59</v>
      </c>
      <c r="D63" s="47">
        <v>0</v>
      </c>
      <c r="E63" s="47">
        <v>2154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8"/>
        <v>2154</v>
      </c>
      <c r="P63" s="48">
        <f t="shared" si="7"/>
        <v>1.3276627218934911E-2</v>
      </c>
      <c r="Q63" s="9"/>
    </row>
    <row r="64" spans="1:17">
      <c r="A64" s="12"/>
      <c r="B64" s="25">
        <v>337.3</v>
      </c>
      <c r="C64" s="20" t="s">
        <v>168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32357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8"/>
        <v>32357</v>
      </c>
      <c r="P64" s="48">
        <f t="shared" si="7"/>
        <v>0.19943910256410258</v>
      </c>
      <c r="Q64" s="9"/>
    </row>
    <row r="65" spans="1:17">
      <c r="A65" s="12"/>
      <c r="B65" s="25">
        <v>337.5</v>
      </c>
      <c r="C65" s="20" t="s">
        <v>62</v>
      </c>
      <c r="D65" s="47">
        <v>0</v>
      </c>
      <c r="E65" s="47">
        <v>302419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8"/>
        <v>302419</v>
      </c>
      <c r="P65" s="48">
        <f t="shared" si="7"/>
        <v>1.864022435897436</v>
      </c>
      <c r="Q65" s="9"/>
    </row>
    <row r="66" spans="1:17">
      <c r="A66" s="12"/>
      <c r="B66" s="25">
        <v>338</v>
      </c>
      <c r="C66" s="20" t="s">
        <v>64</v>
      </c>
      <c r="D66" s="47">
        <v>2165129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8"/>
        <v>2165129</v>
      </c>
      <c r="P66" s="48">
        <f t="shared" si="7"/>
        <v>13.345223126232742</v>
      </c>
      <c r="Q66" s="9"/>
    </row>
    <row r="67" spans="1:17" ht="15.75">
      <c r="A67" s="29" t="s">
        <v>69</v>
      </c>
      <c r="B67" s="30"/>
      <c r="C67" s="31"/>
      <c r="D67" s="32">
        <f t="shared" ref="D67:N67" si="9">SUM(D68:D115)</f>
        <v>11222386</v>
      </c>
      <c r="E67" s="32">
        <f t="shared" si="9"/>
        <v>5953650</v>
      </c>
      <c r="F67" s="32">
        <f t="shared" si="9"/>
        <v>0</v>
      </c>
      <c r="G67" s="32">
        <f t="shared" si="9"/>
        <v>0</v>
      </c>
      <c r="H67" s="32">
        <f t="shared" si="9"/>
        <v>0</v>
      </c>
      <c r="I67" s="32">
        <f t="shared" si="9"/>
        <v>51038280</v>
      </c>
      <c r="J67" s="32">
        <f t="shared" si="9"/>
        <v>15751586</v>
      </c>
      <c r="K67" s="32">
        <f t="shared" si="9"/>
        <v>0</v>
      </c>
      <c r="L67" s="32">
        <f t="shared" si="9"/>
        <v>0</v>
      </c>
      <c r="M67" s="32">
        <f t="shared" si="9"/>
        <v>0</v>
      </c>
      <c r="N67" s="32">
        <f t="shared" si="9"/>
        <v>0</v>
      </c>
      <c r="O67" s="32">
        <f>SUM(D67:N67)</f>
        <v>83965902</v>
      </c>
      <c r="P67" s="46">
        <f t="shared" si="7"/>
        <v>517.54130917159762</v>
      </c>
      <c r="Q67" s="10"/>
    </row>
    <row r="68" spans="1:17">
      <c r="A68" s="12"/>
      <c r="B68" s="25">
        <v>341.1</v>
      </c>
      <c r="C68" s="20" t="s">
        <v>195</v>
      </c>
      <c r="D68" s="47">
        <v>800450</v>
      </c>
      <c r="E68" s="47">
        <v>458657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>SUM(D68:N68)</f>
        <v>1259107</v>
      </c>
      <c r="P68" s="48">
        <f t="shared" si="7"/>
        <v>7.760767998027613</v>
      </c>
      <c r="Q68" s="9"/>
    </row>
    <row r="69" spans="1:17">
      <c r="A69" s="12"/>
      <c r="B69" s="25">
        <v>341.16</v>
      </c>
      <c r="C69" s="20" t="s">
        <v>264</v>
      </c>
      <c r="D69" s="47">
        <v>0</v>
      </c>
      <c r="E69" s="47">
        <v>360093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ref="O69:O115" si="10">SUM(D69:N69)</f>
        <v>360093</v>
      </c>
      <c r="P69" s="48">
        <f t="shared" ref="P69:P100" si="11">(O69/P$144)</f>
        <v>2.2195081360946745</v>
      </c>
      <c r="Q69" s="9"/>
    </row>
    <row r="70" spans="1:17">
      <c r="A70" s="12"/>
      <c r="B70" s="25">
        <v>341.2</v>
      </c>
      <c r="C70" s="20" t="s">
        <v>196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15751586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15751586</v>
      </c>
      <c r="P70" s="48">
        <f t="shared" si="11"/>
        <v>97.088178007889553</v>
      </c>
      <c r="Q70" s="9"/>
    </row>
    <row r="71" spans="1:17">
      <c r="A71" s="12"/>
      <c r="B71" s="25">
        <v>341.3</v>
      </c>
      <c r="C71" s="20" t="s">
        <v>197</v>
      </c>
      <c r="D71" s="47">
        <v>85554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85554</v>
      </c>
      <c r="P71" s="48">
        <f t="shared" si="11"/>
        <v>0.52732988165680472</v>
      </c>
      <c r="Q71" s="9"/>
    </row>
    <row r="72" spans="1:17">
      <c r="A72" s="12"/>
      <c r="B72" s="25">
        <v>341.52</v>
      </c>
      <c r="C72" s="20" t="s">
        <v>198</v>
      </c>
      <c r="D72" s="47">
        <v>46334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46334</v>
      </c>
      <c r="P72" s="48">
        <f t="shared" si="11"/>
        <v>0.28558925049309664</v>
      </c>
      <c r="Q72" s="9"/>
    </row>
    <row r="73" spans="1:17">
      <c r="A73" s="12"/>
      <c r="B73" s="25">
        <v>341.56</v>
      </c>
      <c r="C73" s="20" t="s">
        <v>265</v>
      </c>
      <c r="D73" s="47">
        <v>0</v>
      </c>
      <c r="E73" s="47">
        <v>94838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94838</v>
      </c>
      <c r="P73" s="48">
        <f t="shared" si="11"/>
        <v>0.58455374753451672</v>
      </c>
      <c r="Q73" s="9"/>
    </row>
    <row r="74" spans="1:17">
      <c r="A74" s="12"/>
      <c r="B74" s="25">
        <v>341.8</v>
      </c>
      <c r="C74" s="20" t="s">
        <v>199</v>
      </c>
      <c r="D74" s="47">
        <v>1789947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1789947</v>
      </c>
      <c r="P74" s="48">
        <f t="shared" si="11"/>
        <v>11.032710798816568</v>
      </c>
      <c r="Q74" s="9"/>
    </row>
    <row r="75" spans="1:17">
      <c r="A75" s="12"/>
      <c r="B75" s="25">
        <v>341.9</v>
      </c>
      <c r="C75" s="20" t="s">
        <v>200</v>
      </c>
      <c r="D75" s="47">
        <v>380253</v>
      </c>
      <c r="E75" s="47">
        <v>0</v>
      </c>
      <c r="F75" s="47">
        <v>0</v>
      </c>
      <c r="G75" s="47">
        <v>0</v>
      </c>
      <c r="H75" s="47">
        <v>0</v>
      </c>
      <c r="I75" s="47">
        <v>1320106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1700359</v>
      </c>
      <c r="P75" s="48">
        <f t="shared" si="11"/>
        <v>10.480516518737673</v>
      </c>
      <c r="Q75" s="9"/>
    </row>
    <row r="76" spans="1:17">
      <c r="A76" s="12"/>
      <c r="B76" s="25">
        <v>342.1</v>
      </c>
      <c r="C76" s="20" t="s">
        <v>80</v>
      </c>
      <c r="D76" s="47">
        <v>2492798</v>
      </c>
      <c r="E76" s="47">
        <v>2820788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5313586</v>
      </c>
      <c r="P76" s="48">
        <f t="shared" si="11"/>
        <v>32.751392998027612</v>
      </c>
      <c r="Q76" s="9"/>
    </row>
    <row r="77" spans="1:17">
      <c r="A77" s="12"/>
      <c r="B77" s="25">
        <v>342.3</v>
      </c>
      <c r="C77" s="20" t="s">
        <v>82</v>
      </c>
      <c r="D77" s="47">
        <v>2119212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2119212</v>
      </c>
      <c r="P77" s="48">
        <f t="shared" si="11"/>
        <v>13.062204142011835</v>
      </c>
      <c r="Q77" s="9"/>
    </row>
    <row r="78" spans="1:17">
      <c r="A78" s="12"/>
      <c r="B78" s="25">
        <v>342.6</v>
      </c>
      <c r="C78" s="20" t="s">
        <v>83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15595223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15595223</v>
      </c>
      <c r="P78" s="48">
        <f t="shared" si="11"/>
        <v>96.12440212031558</v>
      </c>
      <c r="Q78" s="9"/>
    </row>
    <row r="79" spans="1:17">
      <c r="A79" s="12"/>
      <c r="B79" s="25">
        <v>342.9</v>
      </c>
      <c r="C79" s="20" t="s">
        <v>84</v>
      </c>
      <c r="D79" s="47">
        <v>23193</v>
      </c>
      <c r="E79" s="47">
        <v>71895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95088</v>
      </c>
      <c r="P79" s="48">
        <f t="shared" si="11"/>
        <v>0.586094674556213</v>
      </c>
      <c r="Q79" s="9"/>
    </row>
    <row r="80" spans="1:17">
      <c r="A80" s="12"/>
      <c r="B80" s="25">
        <v>343.3</v>
      </c>
      <c r="C80" s="20" t="s">
        <v>85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12138689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12138689</v>
      </c>
      <c r="P80" s="48">
        <f t="shared" si="11"/>
        <v>74.819335552268242</v>
      </c>
      <c r="Q80" s="9"/>
    </row>
    <row r="81" spans="1:17">
      <c r="A81" s="12"/>
      <c r="B81" s="25">
        <v>343.4</v>
      </c>
      <c r="C81" s="20" t="s">
        <v>86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8717876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8717876</v>
      </c>
      <c r="P81" s="48">
        <f t="shared" si="11"/>
        <v>53.734442800788955</v>
      </c>
      <c r="Q81" s="9"/>
    </row>
    <row r="82" spans="1:17">
      <c r="A82" s="12"/>
      <c r="B82" s="25">
        <v>343.5</v>
      </c>
      <c r="C82" s="20" t="s">
        <v>87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12127025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0"/>
        <v>12127025</v>
      </c>
      <c r="P82" s="48">
        <f t="shared" si="11"/>
        <v>74.747442061143985</v>
      </c>
      <c r="Q82" s="9"/>
    </row>
    <row r="83" spans="1:17">
      <c r="A83" s="12"/>
      <c r="B83" s="25">
        <v>343.6</v>
      </c>
      <c r="C83" s="20" t="s">
        <v>88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1139361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0"/>
        <v>1139361</v>
      </c>
      <c r="P83" s="48">
        <f t="shared" si="11"/>
        <v>7.0226886094674557</v>
      </c>
      <c r="Q83" s="9"/>
    </row>
    <row r="84" spans="1:17">
      <c r="A84" s="12"/>
      <c r="B84" s="25">
        <v>343.7</v>
      </c>
      <c r="C84" s="20" t="s">
        <v>89</v>
      </c>
      <c r="D84" s="47">
        <v>0</v>
      </c>
      <c r="E84" s="47">
        <v>1103257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0"/>
        <v>1103257</v>
      </c>
      <c r="P84" s="48">
        <f t="shared" si="11"/>
        <v>6.8001540927021695</v>
      </c>
      <c r="Q84" s="9"/>
    </row>
    <row r="85" spans="1:17">
      <c r="A85" s="12"/>
      <c r="B85" s="25">
        <v>344.3</v>
      </c>
      <c r="C85" s="20" t="s">
        <v>202</v>
      </c>
      <c r="D85" s="47">
        <v>0</v>
      </c>
      <c r="E85" s="47">
        <v>36128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0"/>
        <v>36128</v>
      </c>
      <c r="P85" s="48">
        <f t="shared" si="11"/>
        <v>0.22268244575936882</v>
      </c>
      <c r="Q85" s="9"/>
    </row>
    <row r="86" spans="1:17">
      <c r="A86" s="12"/>
      <c r="B86" s="25">
        <v>344.9</v>
      </c>
      <c r="C86" s="20" t="s">
        <v>203</v>
      </c>
      <c r="D86" s="47">
        <v>7586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0"/>
        <v>7586</v>
      </c>
      <c r="P86" s="48">
        <f t="shared" si="11"/>
        <v>4.6757889546351086E-2</v>
      </c>
      <c r="Q86" s="9"/>
    </row>
    <row r="87" spans="1:17">
      <c r="A87" s="12"/>
      <c r="B87" s="25">
        <v>346.4</v>
      </c>
      <c r="C87" s="20" t="s">
        <v>94</v>
      </c>
      <c r="D87" s="47">
        <v>114973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0"/>
        <v>114973</v>
      </c>
      <c r="P87" s="48">
        <f t="shared" si="11"/>
        <v>0.70866000986193289</v>
      </c>
      <c r="Q87" s="9"/>
    </row>
    <row r="88" spans="1:17">
      <c r="A88" s="12"/>
      <c r="B88" s="25">
        <v>346.9</v>
      </c>
      <c r="C88" s="20" t="s">
        <v>95</v>
      </c>
      <c r="D88" s="47">
        <v>0</v>
      </c>
      <c r="E88" s="47">
        <v>49667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0"/>
        <v>49667</v>
      </c>
      <c r="P88" s="48">
        <f t="shared" si="11"/>
        <v>0.30613288954635109</v>
      </c>
      <c r="Q88" s="9"/>
    </row>
    <row r="89" spans="1:17">
      <c r="A89" s="12"/>
      <c r="B89" s="25">
        <v>347.2</v>
      </c>
      <c r="C89" s="20" t="s">
        <v>96</v>
      </c>
      <c r="D89" s="47">
        <v>148901</v>
      </c>
      <c r="E89" s="47">
        <v>242432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0"/>
        <v>391333</v>
      </c>
      <c r="P89" s="48">
        <f t="shared" si="11"/>
        <v>2.4120623767258382</v>
      </c>
      <c r="Q89" s="9"/>
    </row>
    <row r="90" spans="1:17">
      <c r="A90" s="12"/>
      <c r="B90" s="25">
        <v>347.4</v>
      </c>
      <c r="C90" s="20" t="s">
        <v>98</v>
      </c>
      <c r="D90" s="47">
        <v>2250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0"/>
        <v>2250</v>
      </c>
      <c r="P90" s="48">
        <f t="shared" si="11"/>
        <v>1.3868343195266272E-2</v>
      </c>
      <c r="Q90" s="9"/>
    </row>
    <row r="91" spans="1:17">
      <c r="A91" s="12"/>
      <c r="B91" s="25">
        <v>348.11</v>
      </c>
      <c r="C91" s="20" t="s">
        <v>223</v>
      </c>
      <c r="D91" s="47">
        <v>4680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>SUM(D91:N91)</f>
        <v>4680</v>
      </c>
      <c r="P91" s="48">
        <f t="shared" si="11"/>
        <v>2.8846153846153848E-2</v>
      </c>
      <c r="Q91" s="9"/>
    </row>
    <row r="92" spans="1:17">
      <c r="A92" s="12"/>
      <c r="B92" s="25">
        <v>348.12</v>
      </c>
      <c r="C92" s="20" t="s">
        <v>224</v>
      </c>
      <c r="D92" s="47">
        <v>43974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ref="O92:O107" si="12">SUM(D92:N92)</f>
        <v>43974</v>
      </c>
      <c r="P92" s="48">
        <f t="shared" si="11"/>
        <v>0.27104289940828402</v>
      </c>
      <c r="Q92" s="9"/>
    </row>
    <row r="93" spans="1:17">
      <c r="A93" s="12"/>
      <c r="B93" s="25">
        <v>348.13</v>
      </c>
      <c r="C93" s="20" t="s">
        <v>225</v>
      </c>
      <c r="D93" s="47">
        <v>47279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47279</v>
      </c>
      <c r="P93" s="48">
        <f t="shared" si="11"/>
        <v>0.2914139546351085</v>
      </c>
      <c r="Q93" s="9"/>
    </row>
    <row r="94" spans="1:17">
      <c r="A94" s="12"/>
      <c r="B94" s="25">
        <v>348.22</v>
      </c>
      <c r="C94" s="20" t="s">
        <v>226</v>
      </c>
      <c r="D94" s="47">
        <v>66707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66707</v>
      </c>
      <c r="P94" s="48">
        <f t="shared" si="11"/>
        <v>0.41116247534516764</v>
      </c>
      <c r="Q94" s="9"/>
    </row>
    <row r="95" spans="1:17">
      <c r="A95" s="12"/>
      <c r="B95" s="25">
        <v>348.23</v>
      </c>
      <c r="C95" s="20" t="s">
        <v>227</v>
      </c>
      <c r="D95" s="47">
        <v>130358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130358</v>
      </c>
      <c r="P95" s="48">
        <f t="shared" si="11"/>
        <v>0.80348865877712028</v>
      </c>
      <c r="Q95" s="9"/>
    </row>
    <row r="96" spans="1:17">
      <c r="A96" s="12"/>
      <c r="B96" s="25">
        <v>348.31</v>
      </c>
      <c r="C96" s="20" t="s">
        <v>228</v>
      </c>
      <c r="D96" s="47">
        <v>670094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670094</v>
      </c>
      <c r="P96" s="48">
        <f t="shared" si="11"/>
        <v>4.1302638067061146</v>
      </c>
      <c r="Q96" s="9"/>
    </row>
    <row r="97" spans="1:17">
      <c r="A97" s="12"/>
      <c r="B97" s="25">
        <v>348.32</v>
      </c>
      <c r="C97" s="20" t="s">
        <v>229</v>
      </c>
      <c r="D97" s="47">
        <v>5479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5479</v>
      </c>
      <c r="P97" s="48">
        <f t="shared" si="11"/>
        <v>3.3770956607495066E-2</v>
      </c>
      <c r="Q97" s="9"/>
    </row>
    <row r="98" spans="1:17">
      <c r="A98" s="12"/>
      <c r="B98" s="25">
        <v>348.33</v>
      </c>
      <c r="C98" s="20" t="s">
        <v>322</v>
      </c>
      <c r="D98" s="47">
        <v>306376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2"/>
        <v>306376</v>
      </c>
      <c r="P98" s="48">
        <f t="shared" si="11"/>
        <v>1.8884122287968441</v>
      </c>
      <c r="Q98" s="9"/>
    </row>
    <row r="99" spans="1:17">
      <c r="A99" s="12"/>
      <c r="B99" s="25">
        <v>348.41</v>
      </c>
      <c r="C99" s="20" t="s">
        <v>230</v>
      </c>
      <c r="D99" s="47">
        <v>65861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2"/>
        <v>65861</v>
      </c>
      <c r="P99" s="48">
        <f t="shared" si="11"/>
        <v>0.40594797830374751</v>
      </c>
      <c r="Q99" s="9"/>
    </row>
    <row r="100" spans="1:17">
      <c r="A100" s="12"/>
      <c r="B100" s="25">
        <v>348.42</v>
      </c>
      <c r="C100" s="20" t="s">
        <v>231</v>
      </c>
      <c r="D100" s="47">
        <v>162843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2"/>
        <v>162843</v>
      </c>
      <c r="P100" s="48">
        <f t="shared" si="11"/>
        <v>1.0037167159763314</v>
      </c>
      <c r="Q100" s="9"/>
    </row>
    <row r="101" spans="1:17">
      <c r="A101" s="12"/>
      <c r="B101" s="25">
        <v>348.48</v>
      </c>
      <c r="C101" s="20" t="s">
        <v>232</v>
      </c>
      <c r="D101" s="47">
        <v>28286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2"/>
        <v>28286</v>
      </c>
      <c r="P101" s="48">
        <f t="shared" ref="P101:P132" si="13">(O101/P$144)</f>
        <v>0.17434664694280078</v>
      </c>
      <c r="Q101" s="9"/>
    </row>
    <row r="102" spans="1:17">
      <c r="A102" s="12"/>
      <c r="B102" s="25">
        <v>348.52</v>
      </c>
      <c r="C102" s="20" t="s">
        <v>307</v>
      </c>
      <c r="D102" s="47">
        <v>210921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2"/>
        <v>210921</v>
      </c>
      <c r="P102" s="48">
        <f t="shared" si="13"/>
        <v>1.3000554733727812</v>
      </c>
      <c r="Q102" s="9"/>
    </row>
    <row r="103" spans="1:17">
      <c r="A103" s="12"/>
      <c r="B103" s="25">
        <v>348.53</v>
      </c>
      <c r="C103" s="20" t="s">
        <v>308</v>
      </c>
      <c r="D103" s="47">
        <v>426160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2"/>
        <v>426160</v>
      </c>
      <c r="P103" s="48">
        <f t="shared" si="13"/>
        <v>2.6267258382642997</v>
      </c>
      <c r="Q103" s="9"/>
    </row>
    <row r="104" spans="1:17">
      <c r="A104" s="12"/>
      <c r="B104" s="25">
        <v>348.61</v>
      </c>
      <c r="C104" s="20" t="s">
        <v>253</v>
      </c>
      <c r="D104" s="47">
        <v>6240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2"/>
        <v>6240</v>
      </c>
      <c r="P104" s="48">
        <f t="shared" si="13"/>
        <v>3.8461538461538464E-2</v>
      </c>
      <c r="Q104" s="9"/>
    </row>
    <row r="105" spans="1:17">
      <c r="A105" s="12"/>
      <c r="B105" s="25">
        <v>348.62</v>
      </c>
      <c r="C105" s="20" t="s">
        <v>235</v>
      </c>
      <c r="D105" s="47">
        <v>2736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2"/>
        <v>2736</v>
      </c>
      <c r="P105" s="48">
        <f t="shared" si="13"/>
        <v>1.6863905325443788E-2</v>
      </c>
      <c r="Q105" s="9"/>
    </row>
    <row r="106" spans="1:17">
      <c r="A106" s="12"/>
      <c r="B106" s="25">
        <v>348.71</v>
      </c>
      <c r="C106" s="20" t="s">
        <v>236</v>
      </c>
      <c r="D106" s="47">
        <v>272421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2"/>
        <v>272421</v>
      </c>
      <c r="P106" s="48">
        <f t="shared" si="13"/>
        <v>1.6791235207100592</v>
      </c>
      <c r="Q106" s="9"/>
    </row>
    <row r="107" spans="1:17">
      <c r="A107" s="12"/>
      <c r="B107" s="25">
        <v>348.72</v>
      </c>
      <c r="C107" s="20" t="s">
        <v>237</v>
      </c>
      <c r="D107" s="47">
        <v>24846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2"/>
        <v>24846</v>
      </c>
      <c r="P107" s="48">
        <f t="shared" si="13"/>
        <v>0.15314349112426034</v>
      </c>
      <c r="Q107" s="9"/>
    </row>
    <row r="108" spans="1:17">
      <c r="A108" s="12"/>
      <c r="B108" s="25">
        <v>348.92099999999999</v>
      </c>
      <c r="C108" s="20" t="s">
        <v>204</v>
      </c>
      <c r="D108" s="47">
        <v>0</v>
      </c>
      <c r="E108" s="47">
        <v>36161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ref="O108:O114" si="14">SUM(D108:N108)</f>
        <v>36161</v>
      </c>
      <c r="P108" s="48">
        <f t="shared" si="13"/>
        <v>0.22288584812623274</v>
      </c>
      <c r="Q108" s="9"/>
    </row>
    <row r="109" spans="1:17">
      <c r="A109" s="12"/>
      <c r="B109" s="25">
        <v>348.92200000000003</v>
      </c>
      <c r="C109" s="20" t="s">
        <v>205</v>
      </c>
      <c r="D109" s="47">
        <v>0</v>
      </c>
      <c r="E109" s="47">
        <v>36161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4"/>
        <v>36161</v>
      </c>
      <c r="P109" s="48">
        <f t="shared" si="13"/>
        <v>0.22288584812623274</v>
      </c>
      <c r="Q109" s="9"/>
    </row>
    <row r="110" spans="1:17">
      <c r="A110" s="12"/>
      <c r="B110" s="25">
        <v>348.923</v>
      </c>
      <c r="C110" s="20" t="s">
        <v>206</v>
      </c>
      <c r="D110" s="47">
        <v>0</v>
      </c>
      <c r="E110" s="47">
        <v>36161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4"/>
        <v>36161</v>
      </c>
      <c r="P110" s="48">
        <f t="shared" si="13"/>
        <v>0.22288584812623274</v>
      </c>
      <c r="Q110" s="9"/>
    </row>
    <row r="111" spans="1:17">
      <c r="A111" s="12"/>
      <c r="B111" s="25">
        <v>348.92399999999998</v>
      </c>
      <c r="C111" s="20" t="s">
        <v>207</v>
      </c>
      <c r="D111" s="47">
        <v>0</v>
      </c>
      <c r="E111" s="47">
        <v>36161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4"/>
        <v>36161</v>
      </c>
      <c r="P111" s="48">
        <f t="shared" si="13"/>
        <v>0.22288584812623274</v>
      </c>
      <c r="Q111" s="9"/>
    </row>
    <row r="112" spans="1:17">
      <c r="A112" s="12"/>
      <c r="B112" s="25">
        <v>348.93</v>
      </c>
      <c r="C112" s="20" t="s">
        <v>208</v>
      </c>
      <c r="D112" s="47">
        <v>0</v>
      </c>
      <c r="E112" s="47">
        <v>441329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4"/>
        <v>441329</v>
      </c>
      <c r="P112" s="48">
        <f t="shared" si="13"/>
        <v>2.7202231262327414</v>
      </c>
      <c r="Q112" s="9"/>
    </row>
    <row r="113" spans="1:17">
      <c r="A113" s="12"/>
      <c r="B113" s="25">
        <v>348.93200000000002</v>
      </c>
      <c r="C113" s="20" t="s">
        <v>266</v>
      </c>
      <c r="D113" s="47">
        <v>30736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4"/>
        <v>30736</v>
      </c>
      <c r="P113" s="48">
        <f t="shared" si="13"/>
        <v>0.18944773175542406</v>
      </c>
      <c r="Q113" s="9"/>
    </row>
    <row r="114" spans="1:17">
      <c r="A114" s="12"/>
      <c r="B114" s="25">
        <v>348.99</v>
      </c>
      <c r="C114" s="20" t="s">
        <v>209</v>
      </c>
      <c r="D114" s="47">
        <v>0</v>
      </c>
      <c r="E114" s="47">
        <v>129922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4"/>
        <v>129922</v>
      </c>
      <c r="P114" s="48">
        <f t="shared" si="13"/>
        <v>0.80080128205128209</v>
      </c>
      <c r="Q114" s="9"/>
    </row>
    <row r="115" spans="1:17">
      <c r="A115" s="12"/>
      <c r="B115" s="25">
        <v>349</v>
      </c>
      <c r="C115" s="20" t="s">
        <v>309</v>
      </c>
      <c r="D115" s="47">
        <v>704938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0"/>
        <v>704938</v>
      </c>
      <c r="P115" s="48">
        <f t="shared" si="13"/>
        <v>4.3450320512820513</v>
      </c>
      <c r="Q115" s="9"/>
    </row>
    <row r="116" spans="1:17" ht="15.75">
      <c r="A116" s="29" t="s">
        <v>70</v>
      </c>
      <c r="B116" s="30"/>
      <c r="C116" s="31"/>
      <c r="D116" s="32">
        <f t="shared" ref="D116:N116" si="15">SUM(D117:D126)</f>
        <v>1390387</v>
      </c>
      <c r="E116" s="32">
        <f t="shared" si="15"/>
        <v>336196</v>
      </c>
      <c r="F116" s="32">
        <f t="shared" si="15"/>
        <v>0</v>
      </c>
      <c r="G116" s="32">
        <f t="shared" si="15"/>
        <v>0</v>
      </c>
      <c r="H116" s="32">
        <f t="shared" si="15"/>
        <v>0</v>
      </c>
      <c r="I116" s="32">
        <f t="shared" si="15"/>
        <v>11280</v>
      </c>
      <c r="J116" s="32">
        <f t="shared" si="15"/>
        <v>0</v>
      </c>
      <c r="K116" s="32">
        <f t="shared" si="15"/>
        <v>0</v>
      </c>
      <c r="L116" s="32">
        <f t="shared" si="15"/>
        <v>0</v>
      </c>
      <c r="M116" s="32">
        <f t="shared" si="15"/>
        <v>0</v>
      </c>
      <c r="N116" s="32">
        <f t="shared" si="15"/>
        <v>0</v>
      </c>
      <c r="O116" s="32">
        <f>SUM(D116:N116)</f>
        <v>1737863</v>
      </c>
      <c r="P116" s="46">
        <f t="shared" si="13"/>
        <v>10.711680226824457</v>
      </c>
      <c r="Q116" s="10"/>
    </row>
    <row r="117" spans="1:17">
      <c r="A117" s="13"/>
      <c r="B117" s="40">
        <v>351.1</v>
      </c>
      <c r="C117" s="21" t="s">
        <v>125</v>
      </c>
      <c r="D117" s="47">
        <v>137493</v>
      </c>
      <c r="E117" s="47">
        <v>53277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>SUM(D117:N117)</f>
        <v>190770</v>
      </c>
      <c r="P117" s="48">
        <f t="shared" si="13"/>
        <v>1.1758505917159763</v>
      </c>
      <c r="Q117" s="9"/>
    </row>
    <row r="118" spans="1:17">
      <c r="A118" s="13"/>
      <c r="B118" s="40">
        <v>351.2</v>
      </c>
      <c r="C118" s="21" t="s">
        <v>127</v>
      </c>
      <c r="D118" s="47">
        <v>125589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ref="O118:O126" si="16">SUM(D118:N118)</f>
        <v>125589</v>
      </c>
      <c r="P118" s="48">
        <f t="shared" si="13"/>
        <v>0.77409393491124256</v>
      </c>
      <c r="Q118" s="9"/>
    </row>
    <row r="119" spans="1:17">
      <c r="A119" s="13"/>
      <c r="B119" s="40">
        <v>351.3</v>
      </c>
      <c r="C119" s="21" t="s">
        <v>289</v>
      </c>
      <c r="D119" s="47">
        <v>1185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si="16"/>
        <v>1185</v>
      </c>
      <c r="P119" s="48">
        <f t="shared" si="13"/>
        <v>7.3039940828402367E-3</v>
      </c>
      <c r="Q119" s="9"/>
    </row>
    <row r="120" spans="1:17">
      <c r="A120" s="13"/>
      <c r="B120" s="40">
        <v>351.4</v>
      </c>
      <c r="C120" s="21" t="s">
        <v>176</v>
      </c>
      <c r="D120" s="47">
        <v>50840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si="16"/>
        <v>50840</v>
      </c>
      <c r="P120" s="48">
        <f t="shared" si="13"/>
        <v>0.31336291913214992</v>
      </c>
      <c r="Q120" s="9"/>
    </row>
    <row r="121" spans="1:17">
      <c r="A121" s="13"/>
      <c r="B121" s="40">
        <v>351.5</v>
      </c>
      <c r="C121" s="21" t="s">
        <v>128</v>
      </c>
      <c r="D121" s="47">
        <v>507719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si="16"/>
        <v>507719</v>
      </c>
      <c r="P121" s="48">
        <f t="shared" si="13"/>
        <v>3.1294317061143984</v>
      </c>
      <c r="Q121" s="9"/>
    </row>
    <row r="122" spans="1:17">
      <c r="A122" s="13"/>
      <c r="B122" s="40">
        <v>351.7</v>
      </c>
      <c r="C122" s="21" t="s">
        <v>210</v>
      </c>
      <c r="D122" s="47">
        <v>80</v>
      </c>
      <c r="E122" s="47">
        <v>143297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si="16"/>
        <v>143377</v>
      </c>
      <c r="P122" s="48">
        <f t="shared" si="13"/>
        <v>0.88373397435897438</v>
      </c>
      <c r="Q122" s="9"/>
    </row>
    <row r="123" spans="1:17">
      <c r="A123" s="13"/>
      <c r="B123" s="40">
        <v>351.8</v>
      </c>
      <c r="C123" s="21" t="s">
        <v>211</v>
      </c>
      <c r="D123" s="47">
        <v>2914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si="16"/>
        <v>2914</v>
      </c>
      <c r="P123" s="48">
        <f t="shared" si="13"/>
        <v>1.7961045364891518E-2</v>
      </c>
      <c r="Q123" s="9"/>
    </row>
    <row r="124" spans="1:17">
      <c r="A124" s="13"/>
      <c r="B124" s="40">
        <v>351.9</v>
      </c>
      <c r="C124" s="21" t="s">
        <v>310</v>
      </c>
      <c r="D124" s="47">
        <v>470177</v>
      </c>
      <c r="E124" s="47">
        <v>138097</v>
      </c>
      <c r="F124" s="47">
        <v>0</v>
      </c>
      <c r="G124" s="47">
        <v>0</v>
      </c>
      <c r="H124" s="47">
        <v>0</v>
      </c>
      <c r="I124" s="47">
        <v>1450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16"/>
        <v>609724</v>
      </c>
      <c r="P124" s="48">
        <f t="shared" si="13"/>
        <v>3.7581607495069034</v>
      </c>
      <c r="Q124" s="9"/>
    </row>
    <row r="125" spans="1:17">
      <c r="A125" s="13"/>
      <c r="B125" s="40">
        <v>354</v>
      </c>
      <c r="C125" s="21" t="s">
        <v>129</v>
      </c>
      <c r="D125" s="47">
        <v>4935</v>
      </c>
      <c r="E125" s="47">
        <v>1525</v>
      </c>
      <c r="F125" s="47">
        <v>0</v>
      </c>
      <c r="G125" s="47">
        <v>0</v>
      </c>
      <c r="H125" s="47">
        <v>0</v>
      </c>
      <c r="I125" s="47">
        <v>9830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f t="shared" si="16"/>
        <v>16290</v>
      </c>
      <c r="P125" s="48">
        <f t="shared" si="13"/>
        <v>0.10040680473372782</v>
      </c>
      <c r="Q125" s="9"/>
    </row>
    <row r="126" spans="1:17">
      <c r="A126" s="13"/>
      <c r="B126" s="40">
        <v>359</v>
      </c>
      <c r="C126" s="21" t="s">
        <v>130</v>
      </c>
      <c r="D126" s="47">
        <v>89455</v>
      </c>
      <c r="E126" s="47">
        <v>0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f t="shared" si="16"/>
        <v>89455</v>
      </c>
      <c r="P126" s="48">
        <f t="shared" si="13"/>
        <v>0.5513745069033531</v>
      </c>
      <c r="Q126" s="9"/>
    </row>
    <row r="127" spans="1:17" ht="15.75">
      <c r="A127" s="29" t="s">
        <v>5</v>
      </c>
      <c r="B127" s="30"/>
      <c r="C127" s="31"/>
      <c r="D127" s="32">
        <f t="shared" ref="D127:N127" si="17">SUM(D128:D137)</f>
        <v>5498189</v>
      </c>
      <c r="E127" s="32">
        <f t="shared" si="17"/>
        <v>7131908</v>
      </c>
      <c r="F127" s="32">
        <f t="shared" si="17"/>
        <v>22222</v>
      </c>
      <c r="G127" s="32">
        <f t="shared" si="17"/>
        <v>819966</v>
      </c>
      <c r="H127" s="32">
        <f t="shared" si="17"/>
        <v>0</v>
      </c>
      <c r="I127" s="32">
        <f t="shared" si="17"/>
        <v>4986084</v>
      </c>
      <c r="J127" s="32">
        <f t="shared" si="17"/>
        <v>2593073</v>
      </c>
      <c r="K127" s="32">
        <f t="shared" si="17"/>
        <v>0</v>
      </c>
      <c r="L127" s="32">
        <f t="shared" si="17"/>
        <v>0</v>
      </c>
      <c r="M127" s="32">
        <f t="shared" si="17"/>
        <v>0</v>
      </c>
      <c r="N127" s="32">
        <f t="shared" si="17"/>
        <v>0</v>
      </c>
      <c r="O127" s="32">
        <f>SUM(D127:N127)</f>
        <v>21051442</v>
      </c>
      <c r="P127" s="46">
        <f t="shared" si="13"/>
        <v>129.75494329388559</v>
      </c>
      <c r="Q127" s="10"/>
    </row>
    <row r="128" spans="1:17">
      <c r="A128" s="12"/>
      <c r="B128" s="25">
        <v>361.1</v>
      </c>
      <c r="C128" s="20" t="s">
        <v>132</v>
      </c>
      <c r="D128" s="47">
        <v>253985</v>
      </c>
      <c r="E128" s="47">
        <v>3694477</v>
      </c>
      <c r="F128" s="47">
        <v>22222</v>
      </c>
      <c r="G128" s="47">
        <v>304152</v>
      </c>
      <c r="H128" s="47">
        <v>0</v>
      </c>
      <c r="I128" s="47">
        <v>3488610</v>
      </c>
      <c r="J128" s="47">
        <v>375989</v>
      </c>
      <c r="K128" s="47">
        <v>0</v>
      </c>
      <c r="L128" s="47">
        <v>0</v>
      </c>
      <c r="M128" s="47">
        <v>0</v>
      </c>
      <c r="N128" s="47">
        <v>0</v>
      </c>
      <c r="O128" s="47">
        <f>SUM(D128:N128)</f>
        <v>8139435</v>
      </c>
      <c r="P128" s="48">
        <f t="shared" si="13"/>
        <v>50.169101331360949</v>
      </c>
      <c r="Q128" s="9"/>
    </row>
    <row r="129" spans="1:120">
      <c r="A129" s="12"/>
      <c r="B129" s="25">
        <v>361.2</v>
      </c>
      <c r="C129" s="20" t="s">
        <v>267</v>
      </c>
      <c r="D129" s="47">
        <v>1601158</v>
      </c>
      <c r="E129" s="47">
        <v>0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7">
        <f t="shared" ref="O129:O137" si="18">SUM(D129:N129)</f>
        <v>1601158</v>
      </c>
      <c r="P129" s="48">
        <f t="shared" si="13"/>
        <v>9.8690705128205121</v>
      </c>
      <c r="Q129" s="9"/>
    </row>
    <row r="130" spans="1:120">
      <c r="A130" s="12"/>
      <c r="B130" s="25">
        <v>361.3</v>
      </c>
      <c r="C130" s="20" t="s">
        <v>268</v>
      </c>
      <c r="D130" s="47">
        <v>664596</v>
      </c>
      <c r="E130" s="47">
        <v>782232</v>
      </c>
      <c r="F130" s="47">
        <v>0</v>
      </c>
      <c r="G130" s="47">
        <v>77969</v>
      </c>
      <c r="H130" s="47">
        <v>0</v>
      </c>
      <c r="I130" s="47">
        <v>991473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f t="shared" si="18"/>
        <v>2516270</v>
      </c>
      <c r="P130" s="48">
        <f t="shared" si="13"/>
        <v>15.509553747534516</v>
      </c>
      <c r="Q130" s="9"/>
    </row>
    <row r="131" spans="1:120">
      <c r="A131" s="12"/>
      <c r="B131" s="25">
        <v>362</v>
      </c>
      <c r="C131" s="20" t="s">
        <v>133</v>
      </c>
      <c r="D131" s="47">
        <v>594531</v>
      </c>
      <c r="E131" s="47">
        <v>100164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f t="shared" si="18"/>
        <v>694695</v>
      </c>
      <c r="P131" s="48">
        <f t="shared" si="13"/>
        <v>4.2818971893491122</v>
      </c>
      <c r="Q131" s="9"/>
    </row>
    <row r="132" spans="1:120">
      <c r="A132" s="12"/>
      <c r="B132" s="25">
        <v>364</v>
      </c>
      <c r="C132" s="20" t="s">
        <v>213</v>
      </c>
      <c r="D132" s="47">
        <v>149807</v>
      </c>
      <c r="E132" s="47">
        <v>802947</v>
      </c>
      <c r="F132" s="47">
        <v>0</v>
      </c>
      <c r="G132" s="47">
        <v>100000</v>
      </c>
      <c r="H132" s="47">
        <v>0</v>
      </c>
      <c r="I132" s="47">
        <v>3213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f t="shared" si="18"/>
        <v>1055967</v>
      </c>
      <c r="P132" s="48">
        <f t="shared" si="13"/>
        <v>6.5086723372781066</v>
      </c>
      <c r="Q132" s="9"/>
    </row>
    <row r="133" spans="1:120">
      <c r="A133" s="12"/>
      <c r="B133" s="25">
        <v>365</v>
      </c>
      <c r="C133" s="20" t="s">
        <v>214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166935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47">
        <f t="shared" si="18"/>
        <v>166935</v>
      </c>
      <c r="P133" s="48">
        <f t="shared" ref="P133:P164" si="19">(O133/P$144)</f>
        <v>1.0289386094674555</v>
      </c>
      <c r="Q133" s="9"/>
    </row>
    <row r="134" spans="1:120">
      <c r="A134" s="12"/>
      <c r="B134" s="25">
        <v>366</v>
      </c>
      <c r="C134" s="20" t="s">
        <v>136</v>
      </c>
      <c r="D134" s="47">
        <v>48596</v>
      </c>
      <c r="E134" s="47">
        <v>315491</v>
      </c>
      <c r="F134" s="47">
        <v>0</v>
      </c>
      <c r="G134" s="47">
        <v>337845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v>0</v>
      </c>
      <c r="O134" s="47">
        <f t="shared" si="18"/>
        <v>701932</v>
      </c>
      <c r="P134" s="48">
        <f t="shared" si="19"/>
        <v>4.3265039447731759</v>
      </c>
      <c r="Q134" s="9"/>
    </row>
    <row r="135" spans="1:120">
      <c r="A135" s="12"/>
      <c r="B135" s="25">
        <v>367</v>
      </c>
      <c r="C135" s="20" t="s">
        <v>137</v>
      </c>
      <c r="D135" s="47">
        <v>464736</v>
      </c>
      <c r="E135" s="47">
        <v>308435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v>0</v>
      </c>
      <c r="O135" s="47">
        <f t="shared" si="18"/>
        <v>773171</v>
      </c>
      <c r="P135" s="48">
        <f t="shared" si="19"/>
        <v>4.7656003451676527</v>
      </c>
      <c r="Q135" s="9"/>
    </row>
    <row r="136" spans="1:120">
      <c r="A136" s="12"/>
      <c r="B136" s="25">
        <v>369.3</v>
      </c>
      <c r="C136" s="20" t="s">
        <v>138</v>
      </c>
      <c r="D136" s="47">
        <v>0</v>
      </c>
      <c r="E136" s="47">
        <v>47781</v>
      </c>
      <c r="F136" s="47">
        <v>0</v>
      </c>
      <c r="G136" s="47">
        <v>0</v>
      </c>
      <c r="H136" s="47">
        <v>0</v>
      </c>
      <c r="I136" s="47">
        <v>18000</v>
      </c>
      <c r="J136" s="47">
        <v>9125</v>
      </c>
      <c r="K136" s="47">
        <v>0</v>
      </c>
      <c r="L136" s="47">
        <v>0</v>
      </c>
      <c r="M136" s="47">
        <v>0</v>
      </c>
      <c r="N136" s="47">
        <v>0</v>
      </c>
      <c r="O136" s="47">
        <f t="shared" si="18"/>
        <v>74906</v>
      </c>
      <c r="P136" s="48">
        <f t="shared" si="19"/>
        <v>0.46169871794871797</v>
      </c>
      <c r="Q136" s="9"/>
    </row>
    <row r="137" spans="1:120">
      <c r="A137" s="12"/>
      <c r="B137" s="25">
        <v>369.9</v>
      </c>
      <c r="C137" s="20" t="s">
        <v>140</v>
      </c>
      <c r="D137" s="47">
        <v>1720780</v>
      </c>
      <c r="E137" s="47">
        <v>1080381</v>
      </c>
      <c r="F137" s="47">
        <v>0</v>
      </c>
      <c r="G137" s="47">
        <v>0</v>
      </c>
      <c r="H137" s="47">
        <v>0</v>
      </c>
      <c r="I137" s="47">
        <v>317853</v>
      </c>
      <c r="J137" s="47">
        <v>2207959</v>
      </c>
      <c r="K137" s="47">
        <v>0</v>
      </c>
      <c r="L137" s="47">
        <v>0</v>
      </c>
      <c r="M137" s="47">
        <v>0</v>
      </c>
      <c r="N137" s="47">
        <v>0</v>
      </c>
      <c r="O137" s="47">
        <f t="shared" si="18"/>
        <v>5326973</v>
      </c>
      <c r="P137" s="48">
        <f t="shared" si="19"/>
        <v>32.833906558185404</v>
      </c>
      <c r="Q137" s="9"/>
    </row>
    <row r="138" spans="1:120" ht="15.75">
      <c r="A138" s="29" t="s">
        <v>71</v>
      </c>
      <c r="B138" s="30"/>
      <c r="C138" s="31"/>
      <c r="D138" s="32">
        <f t="shared" ref="D138:N138" si="20">SUM(D139:D141)</f>
        <v>11337951</v>
      </c>
      <c r="E138" s="32">
        <f t="shared" si="20"/>
        <v>9515634</v>
      </c>
      <c r="F138" s="32">
        <f t="shared" si="20"/>
        <v>4621422</v>
      </c>
      <c r="G138" s="32">
        <f t="shared" si="20"/>
        <v>0</v>
      </c>
      <c r="H138" s="32">
        <f t="shared" si="20"/>
        <v>0</v>
      </c>
      <c r="I138" s="32">
        <f t="shared" si="20"/>
        <v>19933335</v>
      </c>
      <c r="J138" s="32">
        <f t="shared" si="20"/>
        <v>1505760</v>
      </c>
      <c r="K138" s="32">
        <f t="shared" si="20"/>
        <v>0</v>
      </c>
      <c r="L138" s="32">
        <f t="shared" si="20"/>
        <v>0</v>
      </c>
      <c r="M138" s="32">
        <f t="shared" si="20"/>
        <v>0</v>
      </c>
      <c r="N138" s="32">
        <f t="shared" si="20"/>
        <v>0</v>
      </c>
      <c r="O138" s="32">
        <f>SUM(D138:N138)</f>
        <v>46914102</v>
      </c>
      <c r="P138" s="46">
        <f t="shared" si="19"/>
        <v>289.16482988165683</v>
      </c>
      <c r="Q138" s="9"/>
    </row>
    <row r="139" spans="1:120">
      <c r="A139" s="12"/>
      <c r="B139" s="25">
        <v>381</v>
      </c>
      <c r="C139" s="20" t="s">
        <v>141</v>
      </c>
      <c r="D139" s="47">
        <v>10983207</v>
      </c>
      <c r="E139" s="47">
        <v>9353171</v>
      </c>
      <c r="F139" s="47">
        <v>4621422</v>
      </c>
      <c r="G139" s="47">
        <v>0</v>
      </c>
      <c r="H139" s="47">
        <v>0</v>
      </c>
      <c r="I139" s="47">
        <v>10211309</v>
      </c>
      <c r="J139" s="47">
        <v>1505760</v>
      </c>
      <c r="K139" s="47">
        <v>0</v>
      </c>
      <c r="L139" s="47">
        <v>0</v>
      </c>
      <c r="M139" s="47">
        <v>0</v>
      </c>
      <c r="N139" s="47">
        <v>0</v>
      </c>
      <c r="O139" s="47">
        <f>SUM(D139:N139)</f>
        <v>36674869</v>
      </c>
      <c r="P139" s="48">
        <f t="shared" si="19"/>
        <v>226.05318663708087</v>
      </c>
      <c r="Q139" s="9"/>
    </row>
    <row r="140" spans="1:120">
      <c r="A140" s="12"/>
      <c r="B140" s="25">
        <v>383.2</v>
      </c>
      <c r="C140" s="20" t="s">
        <v>323</v>
      </c>
      <c r="D140" s="47">
        <v>354744</v>
      </c>
      <c r="E140" s="47">
        <v>162463</v>
      </c>
      <c r="F140" s="47">
        <v>0</v>
      </c>
      <c r="G140" s="47">
        <v>0</v>
      </c>
      <c r="H140" s="47">
        <v>0</v>
      </c>
      <c r="I140" s="47">
        <v>0</v>
      </c>
      <c r="J140" s="47">
        <v>0</v>
      </c>
      <c r="K140" s="47">
        <v>0</v>
      </c>
      <c r="L140" s="47">
        <v>0</v>
      </c>
      <c r="M140" s="47">
        <v>0</v>
      </c>
      <c r="N140" s="47">
        <v>0</v>
      </c>
      <c r="O140" s="47">
        <f>SUM(D140:N140)</f>
        <v>517207</v>
      </c>
      <c r="P140" s="48">
        <f t="shared" si="19"/>
        <v>3.1879129684418146</v>
      </c>
      <c r="Q140" s="9"/>
    </row>
    <row r="141" spans="1:120" ht="15.75" thickBot="1">
      <c r="A141" s="12"/>
      <c r="B141" s="25">
        <v>389.8</v>
      </c>
      <c r="C141" s="20" t="s">
        <v>311</v>
      </c>
      <c r="D141" s="47">
        <v>0</v>
      </c>
      <c r="E141" s="47">
        <v>0</v>
      </c>
      <c r="F141" s="47">
        <v>0</v>
      </c>
      <c r="G141" s="47">
        <v>0</v>
      </c>
      <c r="H141" s="47">
        <v>0</v>
      </c>
      <c r="I141" s="47">
        <v>9722026</v>
      </c>
      <c r="J141" s="47">
        <v>0</v>
      </c>
      <c r="K141" s="47">
        <v>0</v>
      </c>
      <c r="L141" s="47">
        <v>0</v>
      </c>
      <c r="M141" s="47">
        <v>0</v>
      </c>
      <c r="N141" s="47">
        <v>0</v>
      </c>
      <c r="O141" s="47">
        <f t="shared" ref="O141" si="21">SUM(D141:N141)</f>
        <v>9722026</v>
      </c>
      <c r="P141" s="48">
        <f t="shared" si="19"/>
        <v>59.923730276134123</v>
      </c>
      <c r="Q141" s="9"/>
    </row>
    <row r="142" spans="1:120" ht="16.5" thickBot="1">
      <c r="A142" s="14" t="s">
        <v>106</v>
      </c>
      <c r="B142" s="23"/>
      <c r="C142" s="22"/>
      <c r="D142" s="15">
        <f t="shared" ref="D142:N142" si="22">SUM(D5,D13,D26,D67,D116,D127,D138)</f>
        <v>130500073</v>
      </c>
      <c r="E142" s="15">
        <f t="shared" si="22"/>
        <v>103642625</v>
      </c>
      <c r="F142" s="15">
        <f t="shared" si="22"/>
        <v>4643644</v>
      </c>
      <c r="G142" s="15">
        <f t="shared" si="22"/>
        <v>819966</v>
      </c>
      <c r="H142" s="15">
        <f t="shared" si="22"/>
        <v>0</v>
      </c>
      <c r="I142" s="15">
        <f t="shared" si="22"/>
        <v>84884047</v>
      </c>
      <c r="J142" s="15">
        <f t="shared" si="22"/>
        <v>19850419</v>
      </c>
      <c r="K142" s="15">
        <f t="shared" si="22"/>
        <v>0</v>
      </c>
      <c r="L142" s="15">
        <f t="shared" si="22"/>
        <v>0</v>
      </c>
      <c r="M142" s="15">
        <f t="shared" si="22"/>
        <v>216498387</v>
      </c>
      <c r="N142" s="15">
        <f t="shared" si="22"/>
        <v>0</v>
      </c>
      <c r="O142" s="15">
        <f>SUM(D142:N142)</f>
        <v>560839161</v>
      </c>
      <c r="P142" s="38">
        <f t="shared" si="19"/>
        <v>3456.8488720414202</v>
      </c>
      <c r="Q142" s="6"/>
      <c r="R142" s="2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</row>
    <row r="143" spans="1:120">
      <c r="A143" s="16"/>
      <c r="B143" s="18"/>
      <c r="C143" s="18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9"/>
    </row>
    <row r="144" spans="1:120">
      <c r="A144" s="41"/>
      <c r="B144" s="42"/>
      <c r="C144" s="42"/>
      <c r="D144" s="43"/>
      <c r="E144" s="43"/>
      <c r="F144" s="43"/>
      <c r="G144" s="43"/>
      <c r="H144" s="43"/>
      <c r="I144" s="43"/>
      <c r="J144" s="43"/>
      <c r="K144" s="43"/>
      <c r="L144" s="43"/>
      <c r="M144" s="49" t="s">
        <v>324</v>
      </c>
      <c r="N144" s="49"/>
      <c r="O144" s="49"/>
      <c r="P144" s="44">
        <v>162240</v>
      </c>
    </row>
    <row r="145" spans="1:16">
      <c r="A145" s="50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2"/>
    </row>
    <row r="146" spans="1:16" ht="15.75" customHeight="1" thickBot="1">
      <c r="A146" s="53" t="s">
        <v>172</v>
      </c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5"/>
    </row>
  </sheetData>
  <mergeCells count="10">
    <mergeCell ref="M144:O144"/>
    <mergeCell ref="A145:P145"/>
    <mergeCell ref="A146:P1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221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148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153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149</v>
      </c>
      <c r="F4" s="34" t="s">
        <v>150</v>
      </c>
      <c r="G4" s="34" t="s">
        <v>151</v>
      </c>
      <c r="H4" s="34" t="s">
        <v>7</v>
      </c>
      <c r="I4" s="34" t="s">
        <v>8</v>
      </c>
      <c r="J4" s="35" t="s">
        <v>152</v>
      </c>
      <c r="K4" s="35" t="s">
        <v>9</v>
      </c>
      <c r="L4" s="35" t="s">
        <v>10</v>
      </c>
      <c r="M4" s="35" t="s">
        <v>11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59189817</v>
      </c>
      <c r="E5" s="27">
        <f t="shared" si="0"/>
        <v>21272341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58580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80520738</v>
      </c>
      <c r="O5" s="33">
        <f t="shared" ref="O5:O36" si="1">(N5/O$128)</f>
        <v>571.88836489154676</v>
      </c>
      <c r="P5" s="6"/>
    </row>
    <row r="6" spans="1:133">
      <c r="A6" s="12"/>
      <c r="B6" s="25">
        <v>311</v>
      </c>
      <c r="C6" s="20" t="s">
        <v>3</v>
      </c>
      <c r="D6" s="47">
        <v>57396294</v>
      </c>
      <c r="E6" s="47">
        <v>14796112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72192406</v>
      </c>
      <c r="O6" s="48">
        <f t="shared" si="1"/>
        <v>512.73743945226499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746452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746452</v>
      </c>
      <c r="O7" s="48">
        <f t="shared" si="1"/>
        <v>5.3015809883663119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559898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559898</v>
      </c>
      <c r="O8" s="48">
        <f t="shared" si="1"/>
        <v>3.9766047813179166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2940469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2940469</v>
      </c>
      <c r="O9" s="48">
        <f t="shared" si="1"/>
        <v>20.884309436213581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2112014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2112014</v>
      </c>
      <c r="O10" s="48">
        <f t="shared" si="1"/>
        <v>15.000312504438984</v>
      </c>
      <c r="P10" s="9"/>
    </row>
    <row r="11" spans="1:133">
      <c r="A11" s="12"/>
      <c r="B11" s="25">
        <v>315</v>
      </c>
      <c r="C11" s="20" t="s">
        <v>186</v>
      </c>
      <c r="D11" s="47">
        <v>1793523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1793523</v>
      </c>
      <c r="O11" s="48">
        <f t="shared" si="1"/>
        <v>12.738270429977698</v>
      </c>
      <c r="P11" s="9"/>
    </row>
    <row r="12" spans="1:133">
      <c r="A12" s="12"/>
      <c r="B12" s="25">
        <v>316</v>
      </c>
      <c r="C12" s="20" t="s">
        <v>187</v>
      </c>
      <c r="D12" s="47">
        <v>0</v>
      </c>
      <c r="E12" s="47">
        <v>117396</v>
      </c>
      <c r="F12" s="47">
        <v>0</v>
      </c>
      <c r="G12" s="47">
        <v>0</v>
      </c>
      <c r="H12" s="47">
        <v>0</v>
      </c>
      <c r="I12" s="47">
        <v>58580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175976</v>
      </c>
      <c r="O12" s="48">
        <f t="shared" si="1"/>
        <v>1.2498472989673148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SUM(D14:D19)</f>
        <v>273848</v>
      </c>
      <c r="E13" s="32">
        <f t="shared" si="3"/>
        <v>7809432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1801690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2" si="4">SUM(D13:M13)</f>
        <v>9884970</v>
      </c>
      <c r="O13" s="46">
        <f t="shared" si="1"/>
        <v>70.206750095882043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1801690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1801690</v>
      </c>
      <c r="O14" s="48">
        <f t="shared" si="1"/>
        <v>12.796275515277205</v>
      </c>
      <c r="P14" s="9"/>
    </row>
    <row r="15" spans="1:133">
      <c r="A15" s="12"/>
      <c r="B15" s="25">
        <v>324.11</v>
      </c>
      <c r="C15" s="20" t="s">
        <v>20</v>
      </c>
      <c r="D15" s="47">
        <v>0</v>
      </c>
      <c r="E15" s="47">
        <v>1344720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1344720</v>
      </c>
      <c r="O15" s="48">
        <f t="shared" si="1"/>
        <v>9.5507038452250743</v>
      </c>
      <c r="P15" s="9"/>
    </row>
    <row r="16" spans="1:133">
      <c r="A16" s="12"/>
      <c r="B16" s="25">
        <v>325.10000000000002</v>
      </c>
      <c r="C16" s="20" t="s">
        <v>25</v>
      </c>
      <c r="D16" s="47">
        <v>0</v>
      </c>
      <c r="E16" s="47">
        <v>5868788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5868788</v>
      </c>
      <c r="O16" s="48">
        <f t="shared" si="1"/>
        <v>41.682325033026039</v>
      </c>
      <c r="P16" s="9"/>
    </row>
    <row r="17" spans="1:16">
      <c r="A17" s="12"/>
      <c r="B17" s="25">
        <v>325.2</v>
      </c>
      <c r="C17" s="20" t="s">
        <v>26</v>
      </c>
      <c r="D17" s="47">
        <v>0</v>
      </c>
      <c r="E17" s="47">
        <v>480565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480565</v>
      </c>
      <c r="O17" s="48">
        <f t="shared" si="1"/>
        <v>3.4131521754570375</v>
      </c>
      <c r="P17" s="9"/>
    </row>
    <row r="18" spans="1:16">
      <c r="A18" s="12"/>
      <c r="B18" s="25">
        <v>329</v>
      </c>
      <c r="C18" s="20" t="s">
        <v>27</v>
      </c>
      <c r="D18" s="47">
        <v>0</v>
      </c>
      <c r="E18" s="47">
        <v>60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60</v>
      </c>
      <c r="O18" s="48">
        <f t="shared" si="1"/>
        <v>4.2614241679569313E-4</v>
      </c>
      <c r="P18" s="9"/>
    </row>
    <row r="19" spans="1:16">
      <c r="A19" s="12"/>
      <c r="B19" s="25">
        <v>367</v>
      </c>
      <c r="C19" s="20" t="s">
        <v>137</v>
      </c>
      <c r="D19" s="47">
        <v>273848</v>
      </c>
      <c r="E19" s="47">
        <v>115299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389147</v>
      </c>
      <c r="O19" s="48">
        <f t="shared" si="1"/>
        <v>2.7638673844798931</v>
      </c>
      <c r="P19" s="9"/>
    </row>
    <row r="20" spans="1:16" ht="15.75">
      <c r="A20" s="29" t="s">
        <v>30</v>
      </c>
      <c r="B20" s="30"/>
      <c r="C20" s="31"/>
      <c r="D20" s="32">
        <f t="shared" ref="D20:M20" si="5">SUM(D21:D53)</f>
        <v>12225085</v>
      </c>
      <c r="E20" s="32">
        <f t="shared" si="5"/>
        <v>10547464</v>
      </c>
      <c r="F20" s="32">
        <f t="shared" si="5"/>
        <v>306449</v>
      </c>
      <c r="G20" s="32">
        <f t="shared" si="5"/>
        <v>0</v>
      </c>
      <c r="H20" s="32">
        <f t="shared" si="5"/>
        <v>0</v>
      </c>
      <c r="I20" s="32">
        <f t="shared" si="5"/>
        <v>76041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432384</v>
      </c>
      <c r="N20" s="45">
        <f t="shared" si="4"/>
        <v>23587423</v>
      </c>
      <c r="O20" s="46">
        <f t="shared" si="1"/>
        <v>167.52669072003863</v>
      </c>
      <c r="P20" s="10"/>
    </row>
    <row r="21" spans="1:16">
      <c r="A21" s="12"/>
      <c r="B21" s="25">
        <v>331.1</v>
      </c>
      <c r="C21" s="20" t="s">
        <v>28</v>
      </c>
      <c r="D21" s="47">
        <v>0</v>
      </c>
      <c r="E21" s="47">
        <v>21860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21860</v>
      </c>
      <c r="O21" s="48">
        <f t="shared" si="1"/>
        <v>0.15525788718589753</v>
      </c>
      <c r="P21" s="9"/>
    </row>
    <row r="22" spans="1:16">
      <c r="A22" s="12"/>
      <c r="B22" s="25">
        <v>331.2</v>
      </c>
      <c r="C22" s="20" t="s">
        <v>29</v>
      </c>
      <c r="D22" s="47">
        <v>0</v>
      </c>
      <c r="E22" s="47">
        <v>1199291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1199291</v>
      </c>
      <c r="O22" s="48">
        <f t="shared" si="1"/>
        <v>8.51781275302206</v>
      </c>
      <c r="P22" s="9"/>
    </row>
    <row r="23" spans="1:16">
      <c r="A23" s="12"/>
      <c r="B23" s="25">
        <v>331.41</v>
      </c>
      <c r="C23" s="20" t="s">
        <v>34</v>
      </c>
      <c r="D23" s="47">
        <v>0</v>
      </c>
      <c r="E23" s="47">
        <v>93171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1" si="6">SUM(D23:M23)</f>
        <v>93171</v>
      </c>
      <c r="O23" s="48">
        <f t="shared" si="1"/>
        <v>0.66173525192119209</v>
      </c>
      <c r="P23" s="9"/>
    </row>
    <row r="24" spans="1:16">
      <c r="A24" s="12"/>
      <c r="B24" s="25">
        <v>331.42</v>
      </c>
      <c r="C24" s="20" t="s">
        <v>35</v>
      </c>
      <c r="D24" s="47">
        <v>0</v>
      </c>
      <c r="E24" s="47">
        <v>673736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673736</v>
      </c>
      <c r="O24" s="48">
        <f t="shared" si="1"/>
        <v>4.7851247887043851</v>
      </c>
      <c r="P24" s="9"/>
    </row>
    <row r="25" spans="1:16">
      <c r="A25" s="12"/>
      <c r="B25" s="25">
        <v>331.49</v>
      </c>
      <c r="C25" s="20" t="s">
        <v>36</v>
      </c>
      <c r="D25" s="47">
        <v>0</v>
      </c>
      <c r="E25" s="47">
        <v>242188</v>
      </c>
      <c r="F25" s="47">
        <v>306449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548637</v>
      </c>
      <c r="O25" s="48">
        <f t="shared" si="1"/>
        <v>3.896624952058978</v>
      </c>
      <c r="P25" s="9"/>
    </row>
    <row r="26" spans="1:16">
      <c r="A26" s="12"/>
      <c r="B26" s="25">
        <v>331.5</v>
      </c>
      <c r="C26" s="20" t="s">
        <v>31</v>
      </c>
      <c r="D26" s="47">
        <v>0</v>
      </c>
      <c r="E26" s="47">
        <v>1980650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1980650</v>
      </c>
      <c r="O26" s="48">
        <f t="shared" si="1"/>
        <v>14.067316297106492</v>
      </c>
      <c r="P26" s="9"/>
    </row>
    <row r="27" spans="1:16">
      <c r="A27" s="12"/>
      <c r="B27" s="25">
        <v>331.65</v>
      </c>
      <c r="C27" s="20" t="s">
        <v>37</v>
      </c>
      <c r="D27" s="47">
        <v>174954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174954</v>
      </c>
      <c r="O27" s="48">
        <f t="shared" si="1"/>
        <v>1.2425886731345617</v>
      </c>
      <c r="P27" s="9"/>
    </row>
    <row r="28" spans="1:16">
      <c r="A28" s="12"/>
      <c r="B28" s="25">
        <v>331.69</v>
      </c>
      <c r="C28" s="20" t="s">
        <v>38</v>
      </c>
      <c r="D28" s="47">
        <v>0</v>
      </c>
      <c r="E28" s="47">
        <v>793700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793700</v>
      </c>
      <c r="O28" s="48">
        <f t="shared" si="1"/>
        <v>5.637153936845694</v>
      </c>
      <c r="P28" s="9"/>
    </row>
    <row r="29" spans="1:16">
      <c r="A29" s="12"/>
      <c r="B29" s="25">
        <v>331.82</v>
      </c>
      <c r="C29" s="20" t="s">
        <v>157</v>
      </c>
      <c r="D29" s="47">
        <v>0</v>
      </c>
      <c r="E29" s="47">
        <v>9095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9095</v>
      </c>
      <c r="O29" s="48">
        <f t="shared" si="1"/>
        <v>6.4596088012613809E-2</v>
      </c>
      <c r="P29" s="9"/>
    </row>
    <row r="30" spans="1:16">
      <c r="A30" s="12"/>
      <c r="B30" s="25">
        <v>333</v>
      </c>
      <c r="C30" s="20" t="s">
        <v>4</v>
      </c>
      <c r="D30" s="47">
        <v>52308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52308</v>
      </c>
      <c r="O30" s="48">
        <f t="shared" si="1"/>
        <v>0.37151095896248526</v>
      </c>
      <c r="P30" s="9"/>
    </row>
    <row r="31" spans="1:16">
      <c r="A31" s="12"/>
      <c r="B31" s="25">
        <v>334.2</v>
      </c>
      <c r="C31" s="20" t="s">
        <v>32</v>
      </c>
      <c r="D31" s="47">
        <v>0</v>
      </c>
      <c r="E31" s="47">
        <v>133635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133635</v>
      </c>
      <c r="O31" s="48">
        <f t="shared" si="1"/>
        <v>0.94912569780820755</v>
      </c>
      <c r="P31" s="9"/>
    </row>
    <row r="32" spans="1:16">
      <c r="A32" s="12"/>
      <c r="B32" s="25">
        <v>334.39</v>
      </c>
      <c r="C32" s="20" t="s">
        <v>41</v>
      </c>
      <c r="D32" s="47">
        <v>370938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50" si="7">SUM(D32:M32)</f>
        <v>370938</v>
      </c>
      <c r="O32" s="48">
        <f t="shared" si="1"/>
        <v>2.6345402633560138</v>
      </c>
      <c r="P32" s="9"/>
    </row>
    <row r="33" spans="1:16">
      <c r="A33" s="12"/>
      <c r="B33" s="25">
        <v>334.41</v>
      </c>
      <c r="C33" s="20" t="s">
        <v>42</v>
      </c>
      <c r="D33" s="47">
        <v>0</v>
      </c>
      <c r="E33" s="47">
        <v>1077448</v>
      </c>
      <c r="F33" s="47">
        <v>0</v>
      </c>
      <c r="G33" s="47">
        <v>0</v>
      </c>
      <c r="H33" s="47">
        <v>0</v>
      </c>
      <c r="I33" s="47">
        <v>25000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1102448</v>
      </c>
      <c r="O33" s="48">
        <f t="shared" si="1"/>
        <v>7.8299975851929711</v>
      </c>
      <c r="P33" s="9"/>
    </row>
    <row r="34" spans="1:16">
      <c r="A34" s="12"/>
      <c r="B34" s="25">
        <v>334.42</v>
      </c>
      <c r="C34" s="20" t="s">
        <v>43</v>
      </c>
      <c r="D34" s="47">
        <v>0</v>
      </c>
      <c r="E34" s="47">
        <v>312710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312710</v>
      </c>
      <c r="O34" s="48">
        <f t="shared" si="1"/>
        <v>2.2209832526030198</v>
      </c>
      <c r="P34" s="9"/>
    </row>
    <row r="35" spans="1:16">
      <c r="A35" s="12"/>
      <c r="B35" s="25">
        <v>334.49</v>
      </c>
      <c r="C35" s="20" t="s">
        <v>44</v>
      </c>
      <c r="D35" s="47">
        <v>0</v>
      </c>
      <c r="E35" s="47">
        <v>458827</v>
      </c>
      <c r="F35" s="47">
        <v>0</v>
      </c>
      <c r="G35" s="47">
        <v>0</v>
      </c>
      <c r="H35" s="47">
        <v>0</v>
      </c>
      <c r="I35" s="47">
        <v>20000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478827</v>
      </c>
      <c r="O35" s="48">
        <f t="shared" si="1"/>
        <v>3.4008082501171892</v>
      </c>
      <c r="P35" s="9"/>
    </row>
    <row r="36" spans="1:16">
      <c r="A36" s="12"/>
      <c r="B36" s="25">
        <v>334.5</v>
      </c>
      <c r="C36" s="20" t="s">
        <v>45</v>
      </c>
      <c r="D36" s="47">
        <v>0</v>
      </c>
      <c r="E36" s="47">
        <v>589070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589070</v>
      </c>
      <c r="O36" s="48">
        <f t="shared" si="1"/>
        <v>4.1837952243639824</v>
      </c>
      <c r="P36" s="9"/>
    </row>
    <row r="37" spans="1:16">
      <c r="A37" s="12"/>
      <c r="B37" s="25">
        <v>334.69</v>
      </c>
      <c r="C37" s="20" t="s">
        <v>46</v>
      </c>
      <c r="D37" s="47">
        <v>0</v>
      </c>
      <c r="E37" s="47">
        <v>593867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593867</v>
      </c>
      <c r="O37" s="48">
        <f t="shared" ref="O37:O68" si="8">(N37/O$128)</f>
        <v>4.2178653105867978</v>
      </c>
      <c r="P37" s="9"/>
    </row>
    <row r="38" spans="1:16">
      <c r="A38" s="12"/>
      <c r="B38" s="25">
        <v>334.7</v>
      </c>
      <c r="C38" s="20" t="s">
        <v>47</v>
      </c>
      <c r="D38" s="47">
        <v>0</v>
      </c>
      <c r="E38" s="47">
        <v>81335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81335</v>
      </c>
      <c r="O38" s="48">
        <f t="shared" si="8"/>
        <v>0.57767155783462831</v>
      </c>
      <c r="P38" s="9"/>
    </row>
    <row r="39" spans="1:16">
      <c r="A39" s="12"/>
      <c r="B39" s="25">
        <v>334.82</v>
      </c>
      <c r="C39" s="20" t="s">
        <v>222</v>
      </c>
      <c r="D39" s="47">
        <v>265636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265636</v>
      </c>
      <c r="O39" s="48">
        <f t="shared" si="8"/>
        <v>1.8866461171323456</v>
      </c>
      <c r="P39" s="9"/>
    </row>
    <row r="40" spans="1:16">
      <c r="A40" s="12"/>
      <c r="B40" s="25">
        <v>334.9</v>
      </c>
      <c r="C40" s="20" t="s">
        <v>48</v>
      </c>
      <c r="D40" s="47">
        <v>0</v>
      </c>
      <c r="E40" s="47">
        <v>100472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100472</v>
      </c>
      <c r="O40" s="48">
        <f t="shared" si="8"/>
        <v>0.71358968167161463</v>
      </c>
      <c r="P40" s="9"/>
    </row>
    <row r="41" spans="1:16">
      <c r="A41" s="12"/>
      <c r="B41" s="25">
        <v>335.12</v>
      </c>
      <c r="C41" s="20" t="s">
        <v>189</v>
      </c>
      <c r="D41" s="47">
        <v>3289947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3289947</v>
      </c>
      <c r="O41" s="48">
        <f t="shared" si="8"/>
        <v>23.366432761829003</v>
      </c>
      <c r="P41" s="9"/>
    </row>
    <row r="42" spans="1:16">
      <c r="A42" s="12"/>
      <c r="B42" s="25">
        <v>335.13</v>
      </c>
      <c r="C42" s="20" t="s">
        <v>190</v>
      </c>
      <c r="D42" s="47">
        <v>37420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37420</v>
      </c>
      <c r="O42" s="48">
        <f t="shared" si="8"/>
        <v>0.26577082060824725</v>
      </c>
      <c r="P42" s="9"/>
    </row>
    <row r="43" spans="1:16">
      <c r="A43" s="12"/>
      <c r="B43" s="25">
        <v>335.14</v>
      </c>
      <c r="C43" s="20" t="s">
        <v>191</v>
      </c>
      <c r="D43" s="47">
        <v>80133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80133</v>
      </c>
      <c r="O43" s="48">
        <f t="shared" si="8"/>
        <v>0.56913450475148797</v>
      </c>
      <c r="P43" s="9"/>
    </row>
    <row r="44" spans="1:16">
      <c r="A44" s="12"/>
      <c r="B44" s="25">
        <v>335.15</v>
      </c>
      <c r="C44" s="20" t="s">
        <v>192</v>
      </c>
      <c r="D44" s="47">
        <v>55714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55714</v>
      </c>
      <c r="O44" s="48">
        <f t="shared" si="8"/>
        <v>0.39570164348925413</v>
      </c>
      <c r="P44" s="9"/>
    </row>
    <row r="45" spans="1:16">
      <c r="A45" s="12"/>
      <c r="B45" s="25">
        <v>335.16</v>
      </c>
      <c r="C45" s="20" t="s">
        <v>193</v>
      </c>
      <c r="D45" s="47">
        <v>0</v>
      </c>
      <c r="E45" s="47">
        <v>223250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223250</v>
      </c>
      <c r="O45" s="48">
        <f t="shared" si="8"/>
        <v>1.5856049091606415</v>
      </c>
      <c r="P45" s="9"/>
    </row>
    <row r="46" spans="1:16">
      <c r="A46" s="12"/>
      <c r="B46" s="25">
        <v>335.18</v>
      </c>
      <c r="C46" s="20" t="s">
        <v>194</v>
      </c>
      <c r="D46" s="47">
        <v>6931933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6931933</v>
      </c>
      <c r="O46" s="48">
        <f t="shared" si="8"/>
        <v>49.233178028096987</v>
      </c>
      <c r="P46" s="9"/>
    </row>
    <row r="47" spans="1:16">
      <c r="A47" s="12"/>
      <c r="B47" s="25">
        <v>335.29</v>
      </c>
      <c r="C47" s="20" t="s">
        <v>56</v>
      </c>
      <c r="D47" s="47">
        <v>5881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5881</v>
      </c>
      <c r="O47" s="48">
        <f t="shared" si="8"/>
        <v>4.176905921959119E-2</v>
      </c>
      <c r="P47" s="9"/>
    </row>
    <row r="48" spans="1:16">
      <c r="A48" s="12"/>
      <c r="B48" s="25">
        <v>335.42</v>
      </c>
      <c r="C48" s="20" t="s">
        <v>57</v>
      </c>
      <c r="D48" s="47">
        <v>0</v>
      </c>
      <c r="E48" s="47">
        <v>2139271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2139271</v>
      </c>
      <c r="O48" s="48">
        <f t="shared" si="8"/>
        <v>15.193901902015654</v>
      </c>
      <c r="P48" s="9"/>
    </row>
    <row r="49" spans="1:16">
      <c r="A49" s="12"/>
      <c r="B49" s="25">
        <v>335.49</v>
      </c>
      <c r="C49" s="20" t="s">
        <v>58</v>
      </c>
      <c r="D49" s="47">
        <v>0</v>
      </c>
      <c r="E49" s="47">
        <v>3159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3159</v>
      </c>
      <c r="O49" s="48">
        <f t="shared" si="8"/>
        <v>2.2436398244293242E-2</v>
      </c>
      <c r="P49" s="9"/>
    </row>
    <row r="50" spans="1:16">
      <c r="A50" s="12"/>
      <c r="B50" s="25">
        <v>335.7</v>
      </c>
      <c r="C50" s="20" t="s">
        <v>59</v>
      </c>
      <c r="D50" s="47">
        <v>0</v>
      </c>
      <c r="E50" s="47">
        <v>1600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1600</v>
      </c>
      <c r="O50" s="48">
        <f t="shared" si="8"/>
        <v>1.1363797781218482E-2</v>
      </c>
      <c r="P50" s="9"/>
    </row>
    <row r="51" spans="1:16">
      <c r="A51" s="12"/>
      <c r="B51" s="25">
        <v>337.3</v>
      </c>
      <c r="C51" s="20" t="s">
        <v>168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31041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31041</v>
      </c>
      <c r="O51" s="48">
        <f t="shared" si="8"/>
        <v>0.22046477932925185</v>
      </c>
      <c r="P51" s="9"/>
    </row>
    <row r="52" spans="1:16">
      <c r="A52" s="12"/>
      <c r="B52" s="25">
        <v>337.5</v>
      </c>
      <c r="C52" s="20" t="s">
        <v>62</v>
      </c>
      <c r="D52" s="47">
        <v>0</v>
      </c>
      <c r="E52" s="47">
        <v>-180871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-180871</v>
      </c>
      <c r="O52" s="48">
        <f t="shared" si="8"/>
        <v>-1.2846134178042301</v>
      </c>
      <c r="P52" s="9"/>
    </row>
    <row r="53" spans="1:16">
      <c r="A53" s="12"/>
      <c r="B53" s="25">
        <v>338</v>
      </c>
      <c r="C53" s="20" t="s">
        <v>64</v>
      </c>
      <c r="D53" s="47">
        <v>960221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432384</v>
      </c>
      <c r="N53" s="47">
        <f>SUM(D53:M53)</f>
        <v>1392605</v>
      </c>
      <c r="O53" s="48">
        <f t="shared" si="8"/>
        <v>9.8908010056961029</v>
      </c>
      <c r="P53" s="9"/>
    </row>
    <row r="54" spans="1:16" ht="15.75">
      <c r="A54" s="29" t="s">
        <v>69</v>
      </c>
      <c r="B54" s="30"/>
      <c r="C54" s="31"/>
      <c r="D54" s="32">
        <f t="shared" ref="D54:M54" si="9">SUM(D55:D99)</f>
        <v>11430645</v>
      </c>
      <c r="E54" s="32">
        <f t="shared" si="9"/>
        <v>3404107</v>
      </c>
      <c r="F54" s="32">
        <f t="shared" si="9"/>
        <v>0</v>
      </c>
      <c r="G54" s="32">
        <f t="shared" si="9"/>
        <v>0</v>
      </c>
      <c r="H54" s="32">
        <f t="shared" si="9"/>
        <v>0</v>
      </c>
      <c r="I54" s="32">
        <f t="shared" si="9"/>
        <v>20717337</v>
      </c>
      <c r="J54" s="32">
        <f t="shared" si="9"/>
        <v>9793031</v>
      </c>
      <c r="K54" s="32">
        <f t="shared" si="9"/>
        <v>0</v>
      </c>
      <c r="L54" s="32">
        <f t="shared" si="9"/>
        <v>0</v>
      </c>
      <c r="M54" s="32">
        <f t="shared" si="9"/>
        <v>8560782</v>
      </c>
      <c r="N54" s="32">
        <f>SUM(D54:M54)</f>
        <v>53905902</v>
      </c>
      <c r="O54" s="46">
        <f t="shared" si="8"/>
        <v>382.85985596386314</v>
      </c>
      <c r="P54" s="10"/>
    </row>
    <row r="55" spans="1:16">
      <c r="A55" s="12"/>
      <c r="B55" s="25">
        <v>341.1</v>
      </c>
      <c r="C55" s="20" t="s">
        <v>195</v>
      </c>
      <c r="D55" s="47">
        <v>479437</v>
      </c>
      <c r="E55" s="47">
        <v>482891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>SUM(D55:M55)</f>
        <v>962328</v>
      </c>
      <c r="O55" s="48">
        <f t="shared" si="8"/>
        <v>6.8348129945027631</v>
      </c>
      <c r="P55" s="9"/>
    </row>
    <row r="56" spans="1:16">
      <c r="A56" s="12"/>
      <c r="B56" s="25">
        <v>341.2</v>
      </c>
      <c r="C56" s="20" t="s">
        <v>196</v>
      </c>
      <c r="D56" s="47">
        <v>53547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9793031</v>
      </c>
      <c r="K56" s="47">
        <v>0</v>
      </c>
      <c r="L56" s="47">
        <v>0</v>
      </c>
      <c r="M56" s="47">
        <v>0</v>
      </c>
      <c r="N56" s="47">
        <f t="shared" ref="N56:N99" si="10">SUM(D56:M56)</f>
        <v>9846578</v>
      </c>
      <c r="O56" s="48">
        <f t="shared" si="8"/>
        <v>69.934075768121701</v>
      </c>
      <c r="P56" s="9"/>
    </row>
    <row r="57" spans="1:16">
      <c r="A57" s="12"/>
      <c r="B57" s="25">
        <v>341.3</v>
      </c>
      <c r="C57" s="20" t="s">
        <v>197</v>
      </c>
      <c r="D57" s="47">
        <v>228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228</v>
      </c>
      <c r="O57" s="48">
        <f t="shared" si="8"/>
        <v>1.6193411838236339E-3</v>
      </c>
      <c r="P57" s="9"/>
    </row>
    <row r="58" spans="1:16">
      <c r="A58" s="12"/>
      <c r="B58" s="25">
        <v>341.52</v>
      </c>
      <c r="C58" s="20" t="s">
        <v>198</v>
      </c>
      <c r="D58" s="47">
        <v>55272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55272</v>
      </c>
      <c r="O58" s="48">
        <f t="shared" si="8"/>
        <v>0.39256239435219248</v>
      </c>
      <c r="P58" s="9"/>
    </row>
    <row r="59" spans="1:16">
      <c r="A59" s="12"/>
      <c r="B59" s="25">
        <v>341.8</v>
      </c>
      <c r="C59" s="20" t="s">
        <v>199</v>
      </c>
      <c r="D59" s="47">
        <v>1464627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1464627</v>
      </c>
      <c r="O59" s="48">
        <f t="shared" si="8"/>
        <v>10.402328158070427</v>
      </c>
      <c r="P59" s="9"/>
    </row>
    <row r="60" spans="1:16">
      <c r="A60" s="12"/>
      <c r="B60" s="25">
        <v>341.9</v>
      </c>
      <c r="C60" s="20" t="s">
        <v>200</v>
      </c>
      <c r="D60" s="47">
        <v>196120</v>
      </c>
      <c r="E60" s="47">
        <v>0</v>
      </c>
      <c r="F60" s="47">
        <v>0</v>
      </c>
      <c r="G60" s="47">
        <v>0</v>
      </c>
      <c r="H60" s="47">
        <v>0</v>
      </c>
      <c r="I60" s="47">
        <v>834835</v>
      </c>
      <c r="J60" s="47">
        <v>0</v>
      </c>
      <c r="K60" s="47">
        <v>0</v>
      </c>
      <c r="L60" s="47">
        <v>0</v>
      </c>
      <c r="M60" s="47">
        <v>27289</v>
      </c>
      <c r="N60" s="47">
        <f t="shared" si="10"/>
        <v>1058244</v>
      </c>
      <c r="O60" s="48">
        <f t="shared" si="8"/>
        <v>7.5160442619923575</v>
      </c>
      <c r="P60" s="9"/>
    </row>
    <row r="61" spans="1:16">
      <c r="A61" s="12"/>
      <c r="B61" s="25">
        <v>342.1</v>
      </c>
      <c r="C61" s="20" t="s">
        <v>80</v>
      </c>
      <c r="D61" s="47">
        <v>2313627</v>
      </c>
      <c r="E61" s="47">
        <v>19299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2332926</v>
      </c>
      <c r="O61" s="48">
        <f t="shared" si="8"/>
        <v>16.569312064091818</v>
      </c>
      <c r="P61" s="9"/>
    </row>
    <row r="62" spans="1:16">
      <c r="A62" s="12"/>
      <c r="B62" s="25">
        <v>342.3</v>
      </c>
      <c r="C62" s="20" t="s">
        <v>82</v>
      </c>
      <c r="D62" s="47">
        <v>4514813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4514813</v>
      </c>
      <c r="O62" s="48">
        <f t="shared" si="8"/>
        <v>32.065888720010228</v>
      </c>
      <c r="P62" s="9"/>
    </row>
    <row r="63" spans="1:16">
      <c r="A63" s="12"/>
      <c r="B63" s="25">
        <v>342.6</v>
      </c>
      <c r="C63" s="20" t="s">
        <v>83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8533493</v>
      </c>
      <c r="N63" s="47">
        <f t="shared" si="10"/>
        <v>8533493</v>
      </c>
      <c r="O63" s="48">
        <f t="shared" si="8"/>
        <v>60.608055512152163</v>
      </c>
      <c r="P63" s="9"/>
    </row>
    <row r="64" spans="1:16">
      <c r="A64" s="12"/>
      <c r="B64" s="25">
        <v>342.9</v>
      </c>
      <c r="C64" s="20" t="s">
        <v>84</v>
      </c>
      <c r="D64" s="47">
        <v>11105</v>
      </c>
      <c r="E64" s="47">
        <v>451775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462880</v>
      </c>
      <c r="O64" s="48">
        <f t="shared" si="8"/>
        <v>3.2875466981065071</v>
      </c>
      <c r="P64" s="9"/>
    </row>
    <row r="65" spans="1:16">
      <c r="A65" s="12"/>
      <c r="B65" s="25">
        <v>343.3</v>
      </c>
      <c r="C65" s="20" t="s">
        <v>85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7113275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7113275</v>
      </c>
      <c r="O65" s="48">
        <f t="shared" si="8"/>
        <v>50.521136663873065</v>
      </c>
      <c r="P65" s="9"/>
    </row>
    <row r="66" spans="1:16">
      <c r="A66" s="12"/>
      <c r="B66" s="25">
        <v>343.4</v>
      </c>
      <c r="C66" s="20" t="s">
        <v>86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5350957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5350957</v>
      </c>
      <c r="O66" s="48">
        <f t="shared" si="8"/>
        <v>38.004495802497196</v>
      </c>
      <c r="P66" s="9"/>
    </row>
    <row r="67" spans="1:16">
      <c r="A67" s="12"/>
      <c r="B67" s="25">
        <v>343.5</v>
      </c>
      <c r="C67" s="20" t="s">
        <v>87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7176655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7176655</v>
      </c>
      <c r="O67" s="48">
        <f t="shared" si="8"/>
        <v>50.971285103481584</v>
      </c>
      <c r="P67" s="9"/>
    </row>
    <row r="68" spans="1:16">
      <c r="A68" s="12"/>
      <c r="B68" s="25">
        <v>343.6</v>
      </c>
      <c r="C68" s="20" t="s">
        <v>88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241511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241511</v>
      </c>
      <c r="O68" s="48">
        <f t="shared" si="8"/>
        <v>1.7153013537124107</v>
      </c>
      <c r="P68" s="9"/>
    </row>
    <row r="69" spans="1:16">
      <c r="A69" s="12"/>
      <c r="B69" s="25">
        <v>343.7</v>
      </c>
      <c r="C69" s="20" t="s">
        <v>89</v>
      </c>
      <c r="D69" s="47">
        <v>0</v>
      </c>
      <c r="E69" s="47">
        <v>1294188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1294188</v>
      </c>
      <c r="O69" s="48">
        <f t="shared" ref="O69:O100" si="11">(N69/O$128)</f>
        <v>9.1918067017997416</v>
      </c>
      <c r="P69" s="9"/>
    </row>
    <row r="70" spans="1:16">
      <c r="A70" s="12"/>
      <c r="B70" s="25">
        <v>344.1</v>
      </c>
      <c r="C70" s="20" t="s">
        <v>201</v>
      </c>
      <c r="D70" s="47">
        <v>932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932</v>
      </c>
      <c r="O70" s="48">
        <f t="shared" si="11"/>
        <v>6.6194122075597661E-3</v>
      </c>
      <c r="P70" s="9"/>
    </row>
    <row r="71" spans="1:16">
      <c r="A71" s="12"/>
      <c r="B71" s="25">
        <v>344.3</v>
      </c>
      <c r="C71" s="20" t="s">
        <v>202</v>
      </c>
      <c r="D71" s="47">
        <v>0</v>
      </c>
      <c r="E71" s="47">
        <v>80860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80860</v>
      </c>
      <c r="O71" s="48">
        <f t="shared" si="11"/>
        <v>0.5742979303683291</v>
      </c>
      <c r="P71" s="9"/>
    </row>
    <row r="72" spans="1:16">
      <c r="A72" s="12"/>
      <c r="B72" s="25">
        <v>344.9</v>
      </c>
      <c r="C72" s="20" t="s">
        <v>203</v>
      </c>
      <c r="D72" s="47">
        <v>3286</v>
      </c>
      <c r="E72" s="47">
        <v>404206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407492</v>
      </c>
      <c r="O72" s="48">
        <f t="shared" si="11"/>
        <v>2.8941604284151765</v>
      </c>
      <c r="P72" s="9"/>
    </row>
    <row r="73" spans="1:16">
      <c r="A73" s="12"/>
      <c r="B73" s="25">
        <v>345.9</v>
      </c>
      <c r="C73" s="20" t="s">
        <v>93</v>
      </c>
      <c r="D73" s="47">
        <v>0</v>
      </c>
      <c r="E73" s="47">
        <v>100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100</v>
      </c>
      <c r="O73" s="48">
        <f t="shared" si="11"/>
        <v>7.1023736132615515E-4</v>
      </c>
      <c r="P73" s="9"/>
    </row>
    <row r="74" spans="1:16">
      <c r="A74" s="12"/>
      <c r="B74" s="25">
        <v>346.4</v>
      </c>
      <c r="C74" s="20" t="s">
        <v>94</v>
      </c>
      <c r="D74" s="47">
        <v>140271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140271</v>
      </c>
      <c r="O74" s="48">
        <f t="shared" si="11"/>
        <v>0.99625704910581114</v>
      </c>
      <c r="P74" s="9"/>
    </row>
    <row r="75" spans="1:16">
      <c r="A75" s="12"/>
      <c r="B75" s="25">
        <v>346.9</v>
      </c>
      <c r="C75" s="20" t="s">
        <v>95</v>
      </c>
      <c r="D75" s="47">
        <v>0</v>
      </c>
      <c r="E75" s="47">
        <v>233571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233571</v>
      </c>
      <c r="O75" s="48">
        <f t="shared" si="11"/>
        <v>1.658908507223114</v>
      </c>
      <c r="P75" s="9"/>
    </row>
    <row r="76" spans="1:16">
      <c r="A76" s="12"/>
      <c r="B76" s="25">
        <v>347.2</v>
      </c>
      <c r="C76" s="20" t="s">
        <v>96</v>
      </c>
      <c r="D76" s="47">
        <v>326206</v>
      </c>
      <c r="E76" s="47">
        <v>850</v>
      </c>
      <c r="F76" s="47">
        <v>0</v>
      </c>
      <c r="G76" s="47">
        <v>0</v>
      </c>
      <c r="H76" s="47">
        <v>0</v>
      </c>
      <c r="I76" s="47">
        <v>94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327150</v>
      </c>
      <c r="O76" s="48">
        <f t="shared" si="11"/>
        <v>2.323541527578517</v>
      </c>
      <c r="P76" s="9"/>
    </row>
    <row r="77" spans="1:16">
      <c r="A77" s="12"/>
      <c r="B77" s="25">
        <v>347.4</v>
      </c>
      <c r="C77" s="20" t="s">
        <v>98</v>
      </c>
      <c r="D77" s="47">
        <v>4136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4136</v>
      </c>
      <c r="O77" s="48">
        <f t="shared" si="11"/>
        <v>2.9375417264449779E-2</v>
      </c>
      <c r="P77" s="9"/>
    </row>
    <row r="78" spans="1:16">
      <c r="A78" s="12"/>
      <c r="B78" s="25">
        <v>348.11</v>
      </c>
      <c r="C78" s="20" t="s">
        <v>223</v>
      </c>
      <c r="D78" s="47">
        <v>3000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>SUM(D78:M78)</f>
        <v>3000</v>
      </c>
      <c r="O78" s="48">
        <f t="shared" si="11"/>
        <v>2.1307120839784657E-2</v>
      </c>
      <c r="P78" s="9"/>
    </row>
    <row r="79" spans="1:16">
      <c r="A79" s="12"/>
      <c r="B79" s="25">
        <v>348.12</v>
      </c>
      <c r="C79" s="20" t="s">
        <v>224</v>
      </c>
      <c r="D79" s="47">
        <v>33574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ref="N79:N92" si="12">SUM(D79:M79)</f>
        <v>33574</v>
      </c>
      <c r="O79" s="48">
        <f t="shared" si="11"/>
        <v>0.23845509169164333</v>
      </c>
      <c r="P79" s="9"/>
    </row>
    <row r="80" spans="1:16">
      <c r="A80" s="12"/>
      <c r="B80" s="25">
        <v>348.13</v>
      </c>
      <c r="C80" s="20" t="s">
        <v>225</v>
      </c>
      <c r="D80" s="47">
        <v>35410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35410</v>
      </c>
      <c r="O80" s="48">
        <f t="shared" si="11"/>
        <v>0.25149504964559155</v>
      </c>
      <c r="P80" s="9"/>
    </row>
    <row r="81" spans="1:16">
      <c r="A81" s="12"/>
      <c r="B81" s="25">
        <v>348.22</v>
      </c>
      <c r="C81" s="20" t="s">
        <v>226</v>
      </c>
      <c r="D81" s="47">
        <v>30828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30828</v>
      </c>
      <c r="O81" s="48">
        <f t="shared" si="11"/>
        <v>0.21895197374962713</v>
      </c>
      <c r="P81" s="9"/>
    </row>
    <row r="82" spans="1:16">
      <c r="A82" s="12"/>
      <c r="B82" s="25">
        <v>348.23</v>
      </c>
      <c r="C82" s="20" t="s">
        <v>227</v>
      </c>
      <c r="D82" s="47">
        <v>91936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91936</v>
      </c>
      <c r="O82" s="48">
        <f t="shared" si="11"/>
        <v>0.65296382050881407</v>
      </c>
      <c r="P82" s="9"/>
    </row>
    <row r="83" spans="1:16">
      <c r="A83" s="12"/>
      <c r="B83" s="25">
        <v>348.31</v>
      </c>
      <c r="C83" s="20" t="s">
        <v>228</v>
      </c>
      <c r="D83" s="47">
        <v>350612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350612</v>
      </c>
      <c r="O83" s="48">
        <f t="shared" si="11"/>
        <v>2.4901774172928595</v>
      </c>
      <c r="P83" s="9"/>
    </row>
    <row r="84" spans="1:16">
      <c r="A84" s="12"/>
      <c r="B84" s="25">
        <v>348.32</v>
      </c>
      <c r="C84" s="20" t="s">
        <v>229</v>
      </c>
      <c r="D84" s="47">
        <v>4639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4639</v>
      </c>
      <c r="O84" s="48">
        <f t="shared" si="11"/>
        <v>3.2947911191920337E-2</v>
      </c>
      <c r="P84" s="9"/>
    </row>
    <row r="85" spans="1:16">
      <c r="A85" s="12"/>
      <c r="B85" s="25">
        <v>348.41</v>
      </c>
      <c r="C85" s="20" t="s">
        <v>230</v>
      </c>
      <c r="D85" s="47">
        <v>403685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403685</v>
      </c>
      <c r="O85" s="48">
        <f t="shared" si="11"/>
        <v>2.8671216920694897</v>
      </c>
      <c r="P85" s="9"/>
    </row>
    <row r="86" spans="1:16">
      <c r="A86" s="12"/>
      <c r="B86" s="25">
        <v>348.42</v>
      </c>
      <c r="C86" s="20" t="s">
        <v>231</v>
      </c>
      <c r="D86" s="47">
        <v>126964</v>
      </c>
      <c r="E86" s="47">
        <v>39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127003</v>
      </c>
      <c r="O86" s="48">
        <f t="shared" si="11"/>
        <v>0.90202275600505688</v>
      </c>
      <c r="P86" s="9"/>
    </row>
    <row r="87" spans="1:16">
      <c r="A87" s="12"/>
      <c r="B87" s="25">
        <v>348.48</v>
      </c>
      <c r="C87" s="20" t="s">
        <v>232</v>
      </c>
      <c r="D87" s="47">
        <v>31941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31941</v>
      </c>
      <c r="O87" s="48">
        <f t="shared" si="11"/>
        <v>0.22685691558118723</v>
      </c>
      <c r="P87" s="9"/>
    </row>
    <row r="88" spans="1:16">
      <c r="A88" s="12"/>
      <c r="B88" s="25">
        <v>348.52</v>
      </c>
      <c r="C88" s="20" t="s">
        <v>233</v>
      </c>
      <c r="D88" s="47">
        <v>87329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87329</v>
      </c>
      <c r="O88" s="48">
        <f t="shared" si="11"/>
        <v>0.62024318527251809</v>
      </c>
      <c r="P88" s="9"/>
    </row>
    <row r="89" spans="1:16">
      <c r="A89" s="12"/>
      <c r="B89" s="25">
        <v>348.53</v>
      </c>
      <c r="C89" s="20" t="s">
        <v>234</v>
      </c>
      <c r="D89" s="47">
        <v>199448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199448</v>
      </c>
      <c r="O89" s="48">
        <f t="shared" si="11"/>
        <v>1.4165542124177901</v>
      </c>
      <c r="P89" s="9"/>
    </row>
    <row r="90" spans="1:16">
      <c r="A90" s="12"/>
      <c r="B90" s="25">
        <v>348.62</v>
      </c>
      <c r="C90" s="20" t="s">
        <v>235</v>
      </c>
      <c r="D90" s="47">
        <v>1881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1881</v>
      </c>
      <c r="O90" s="48">
        <f t="shared" si="11"/>
        <v>1.3359564766544979E-2</v>
      </c>
      <c r="P90" s="9"/>
    </row>
    <row r="91" spans="1:16">
      <c r="A91" s="12"/>
      <c r="B91" s="25">
        <v>348.71</v>
      </c>
      <c r="C91" s="20" t="s">
        <v>236</v>
      </c>
      <c r="D91" s="47">
        <v>185321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185321</v>
      </c>
      <c r="O91" s="48">
        <f t="shared" si="11"/>
        <v>1.316218980383244</v>
      </c>
      <c r="P91" s="9"/>
    </row>
    <row r="92" spans="1:16">
      <c r="A92" s="12"/>
      <c r="B92" s="25">
        <v>348.72</v>
      </c>
      <c r="C92" s="20" t="s">
        <v>237</v>
      </c>
      <c r="D92" s="47">
        <v>10749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10749</v>
      </c>
      <c r="O92" s="48">
        <f t="shared" si="11"/>
        <v>7.634341396894842E-2</v>
      </c>
      <c r="P92" s="9"/>
    </row>
    <row r="93" spans="1:16">
      <c r="A93" s="12"/>
      <c r="B93" s="25">
        <v>348.92099999999999</v>
      </c>
      <c r="C93" s="20" t="s">
        <v>204</v>
      </c>
      <c r="D93" s="47">
        <v>0</v>
      </c>
      <c r="E93" s="47">
        <v>28262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28262</v>
      </c>
      <c r="O93" s="48">
        <f t="shared" si="11"/>
        <v>0.20072728305799797</v>
      </c>
      <c r="P93" s="9"/>
    </row>
    <row r="94" spans="1:16">
      <c r="A94" s="12"/>
      <c r="B94" s="25">
        <v>348.92200000000003</v>
      </c>
      <c r="C94" s="20" t="s">
        <v>205</v>
      </c>
      <c r="D94" s="47">
        <v>0</v>
      </c>
      <c r="E94" s="47">
        <v>28262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28262</v>
      </c>
      <c r="O94" s="48">
        <f t="shared" si="11"/>
        <v>0.20072728305799797</v>
      </c>
      <c r="P94" s="9"/>
    </row>
    <row r="95" spans="1:16">
      <c r="A95" s="12"/>
      <c r="B95" s="25">
        <v>348.923</v>
      </c>
      <c r="C95" s="20" t="s">
        <v>206</v>
      </c>
      <c r="D95" s="47">
        <v>0</v>
      </c>
      <c r="E95" s="47">
        <v>28262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28262</v>
      </c>
      <c r="O95" s="48">
        <f t="shared" si="11"/>
        <v>0.20072728305799797</v>
      </c>
      <c r="P95" s="9"/>
    </row>
    <row r="96" spans="1:16">
      <c r="A96" s="12"/>
      <c r="B96" s="25">
        <v>348.92399999999998</v>
      </c>
      <c r="C96" s="20" t="s">
        <v>207</v>
      </c>
      <c r="D96" s="47">
        <v>0</v>
      </c>
      <c r="E96" s="47">
        <v>28262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28262</v>
      </c>
      <c r="O96" s="48">
        <f t="shared" si="11"/>
        <v>0.20072728305799797</v>
      </c>
      <c r="P96" s="9"/>
    </row>
    <row r="97" spans="1:16">
      <c r="A97" s="12"/>
      <c r="B97" s="25">
        <v>348.93</v>
      </c>
      <c r="C97" s="20" t="s">
        <v>208</v>
      </c>
      <c r="D97" s="47">
        <v>17935</v>
      </c>
      <c r="E97" s="47">
        <v>215201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0"/>
        <v>233136</v>
      </c>
      <c r="O97" s="48">
        <f t="shared" si="11"/>
        <v>1.6558189747013452</v>
      </c>
      <c r="P97" s="9"/>
    </row>
    <row r="98" spans="1:16">
      <c r="A98" s="12"/>
      <c r="B98" s="25">
        <v>348.99</v>
      </c>
      <c r="C98" s="20" t="s">
        <v>209</v>
      </c>
      <c r="D98" s="47">
        <v>0</v>
      </c>
      <c r="E98" s="47">
        <v>88338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88338</v>
      </c>
      <c r="O98" s="48">
        <f t="shared" si="11"/>
        <v>0.62740948024829901</v>
      </c>
      <c r="P98" s="9"/>
    </row>
    <row r="99" spans="1:16">
      <c r="A99" s="12"/>
      <c r="B99" s="25">
        <v>349</v>
      </c>
      <c r="C99" s="20" t="s">
        <v>1</v>
      </c>
      <c r="D99" s="47">
        <v>251786</v>
      </c>
      <c r="E99" s="47">
        <v>19741</v>
      </c>
      <c r="F99" s="47">
        <v>0</v>
      </c>
      <c r="G99" s="47">
        <v>0</v>
      </c>
      <c r="H99" s="47">
        <v>0</v>
      </c>
      <c r="I99" s="47">
        <v>10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0"/>
        <v>271537</v>
      </c>
      <c r="O99" s="48">
        <f t="shared" si="11"/>
        <v>1.9285572238242021</v>
      </c>
      <c r="P99" s="9"/>
    </row>
    <row r="100" spans="1:16" ht="15.75">
      <c r="A100" s="29" t="s">
        <v>70</v>
      </c>
      <c r="B100" s="30"/>
      <c r="C100" s="31"/>
      <c r="D100" s="32">
        <f t="shared" ref="D100:M100" si="13">SUM(D101:D108)</f>
        <v>664356</v>
      </c>
      <c r="E100" s="32">
        <f t="shared" si="13"/>
        <v>269051</v>
      </c>
      <c r="F100" s="32">
        <f t="shared" si="13"/>
        <v>0</v>
      </c>
      <c r="G100" s="32">
        <f t="shared" si="13"/>
        <v>0</v>
      </c>
      <c r="H100" s="32">
        <f t="shared" si="13"/>
        <v>0</v>
      </c>
      <c r="I100" s="32">
        <f t="shared" si="13"/>
        <v>8350</v>
      </c>
      <c r="J100" s="32">
        <f t="shared" si="13"/>
        <v>0</v>
      </c>
      <c r="K100" s="32">
        <f t="shared" si="13"/>
        <v>0</v>
      </c>
      <c r="L100" s="32">
        <f t="shared" si="13"/>
        <v>0</v>
      </c>
      <c r="M100" s="32">
        <f t="shared" si="13"/>
        <v>0</v>
      </c>
      <c r="N100" s="32">
        <f>SUM(D100:M100)</f>
        <v>941757</v>
      </c>
      <c r="O100" s="46">
        <f t="shared" si="11"/>
        <v>6.6887100669043598</v>
      </c>
      <c r="P100" s="10"/>
    </row>
    <row r="101" spans="1:16">
      <c r="A101" s="13"/>
      <c r="B101" s="40">
        <v>351.1</v>
      </c>
      <c r="C101" s="21" t="s">
        <v>125</v>
      </c>
      <c r="D101" s="47">
        <v>218865</v>
      </c>
      <c r="E101" s="47">
        <v>42572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261437</v>
      </c>
      <c r="O101" s="48">
        <f t="shared" ref="O101:O126" si="14">(N101/O$128)</f>
        <v>1.8568232503302604</v>
      </c>
      <c r="P101" s="9"/>
    </row>
    <row r="102" spans="1:16">
      <c r="A102" s="13"/>
      <c r="B102" s="40">
        <v>351.2</v>
      </c>
      <c r="C102" s="21" t="s">
        <v>127</v>
      </c>
      <c r="D102" s="47">
        <v>98171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ref="N102:N108" si="15">SUM(D102:M102)</f>
        <v>98171</v>
      </c>
      <c r="O102" s="48">
        <f t="shared" si="14"/>
        <v>0.69724711998749977</v>
      </c>
      <c r="P102" s="9"/>
    </row>
    <row r="103" spans="1:16">
      <c r="A103" s="13"/>
      <c r="B103" s="40">
        <v>351.5</v>
      </c>
      <c r="C103" s="21" t="s">
        <v>128</v>
      </c>
      <c r="D103" s="47">
        <v>308197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308197</v>
      </c>
      <c r="O103" s="48">
        <f t="shared" si="14"/>
        <v>2.1889302404863704</v>
      </c>
      <c r="P103" s="9"/>
    </row>
    <row r="104" spans="1:16">
      <c r="A104" s="13"/>
      <c r="B104" s="40">
        <v>351.7</v>
      </c>
      <c r="C104" s="21" t="s">
        <v>210</v>
      </c>
      <c r="D104" s="47">
        <v>0</v>
      </c>
      <c r="E104" s="47">
        <v>49382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49382</v>
      </c>
      <c r="O104" s="48">
        <f t="shared" si="14"/>
        <v>0.35072941377008199</v>
      </c>
      <c r="P104" s="9"/>
    </row>
    <row r="105" spans="1:16">
      <c r="A105" s="13"/>
      <c r="B105" s="40">
        <v>351.8</v>
      </c>
      <c r="C105" s="21" t="s">
        <v>211</v>
      </c>
      <c r="D105" s="47">
        <v>0</v>
      </c>
      <c r="E105" s="47">
        <v>118372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5"/>
        <v>118372</v>
      </c>
      <c r="O105" s="48">
        <f t="shared" si="14"/>
        <v>0.84072216934899646</v>
      </c>
      <c r="P105" s="9"/>
    </row>
    <row r="106" spans="1:16">
      <c r="A106" s="13"/>
      <c r="B106" s="40">
        <v>351.9</v>
      </c>
      <c r="C106" s="21" t="s">
        <v>212</v>
      </c>
      <c r="D106" s="47">
        <v>30293</v>
      </c>
      <c r="E106" s="47">
        <v>11985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5"/>
        <v>42278</v>
      </c>
      <c r="O106" s="48">
        <f t="shared" si="14"/>
        <v>0.30027415162147192</v>
      </c>
      <c r="P106" s="9"/>
    </row>
    <row r="107" spans="1:16">
      <c r="A107" s="13"/>
      <c r="B107" s="40">
        <v>354</v>
      </c>
      <c r="C107" s="21" t="s">
        <v>129</v>
      </c>
      <c r="D107" s="47">
        <v>7345</v>
      </c>
      <c r="E107" s="47">
        <v>0</v>
      </c>
      <c r="F107" s="47">
        <v>0</v>
      </c>
      <c r="G107" s="47">
        <v>0</v>
      </c>
      <c r="H107" s="47">
        <v>0</v>
      </c>
      <c r="I107" s="47">
        <v>8350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5"/>
        <v>15695</v>
      </c>
      <c r="O107" s="48">
        <f t="shared" si="14"/>
        <v>0.11147175386014006</v>
      </c>
      <c r="P107" s="9"/>
    </row>
    <row r="108" spans="1:16">
      <c r="A108" s="13"/>
      <c r="B108" s="40">
        <v>359</v>
      </c>
      <c r="C108" s="21" t="s">
        <v>130</v>
      </c>
      <c r="D108" s="47">
        <v>1485</v>
      </c>
      <c r="E108" s="47">
        <v>46740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5"/>
        <v>48225</v>
      </c>
      <c r="O108" s="48">
        <f t="shared" si="14"/>
        <v>0.34251196749953833</v>
      </c>
      <c r="P108" s="9"/>
    </row>
    <row r="109" spans="1:16" ht="15.75">
      <c r="A109" s="29" t="s">
        <v>5</v>
      </c>
      <c r="B109" s="30"/>
      <c r="C109" s="31"/>
      <c r="D109" s="32">
        <f t="shared" ref="D109:M109" si="16">SUM(D110:D117)</f>
        <v>1180138</v>
      </c>
      <c r="E109" s="32">
        <f t="shared" si="16"/>
        <v>1594227</v>
      </c>
      <c r="F109" s="32">
        <f t="shared" si="16"/>
        <v>1254</v>
      </c>
      <c r="G109" s="32">
        <f t="shared" si="16"/>
        <v>21809</v>
      </c>
      <c r="H109" s="32">
        <f t="shared" si="16"/>
        <v>0</v>
      </c>
      <c r="I109" s="32">
        <f t="shared" si="16"/>
        <v>497295</v>
      </c>
      <c r="J109" s="32">
        <f t="shared" si="16"/>
        <v>1100190</v>
      </c>
      <c r="K109" s="32">
        <f t="shared" si="16"/>
        <v>0</v>
      </c>
      <c r="L109" s="32">
        <f t="shared" si="16"/>
        <v>0</v>
      </c>
      <c r="M109" s="32">
        <f t="shared" si="16"/>
        <v>124343</v>
      </c>
      <c r="N109" s="32">
        <f>SUM(D109:M109)</f>
        <v>4519256</v>
      </c>
      <c r="O109" s="46">
        <f t="shared" si="14"/>
        <v>32.097444565973952</v>
      </c>
      <c r="P109" s="10"/>
    </row>
    <row r="110" spans="1:16">
      <c r="A110" s="12"/>
      <c r="B110" s="25">
        <v>361.1</v>
      </c>
      <c r="C110" s="20" t="s">
        <v>132</v>
      </c>
      <c r="D110" s="47">
        <v>15790</v>
      </c>
      <c r="E110" s="47">
        <v>384647</v>
      </c>
      <c r="F110" s="47">
        <v>1254</v>
      </c>
      <c r="G110" s="47">
        <v>4122</v>
      </c>
      <c r="H110" s="47">
        <v>0</v>
      </c>
      <c r="I110" s="47">
        <v>200356</v>
      </c>
      <c r="J110" s="47">
        <v>4783</v>
      </c>
      <c r="K110" s="47">
        <v>0</v>
      </c>
      <c r="L110" s="47">
        <v>0</v>
      </c>
      <c r="M110" s="47">
        <v>330</v>
      </c>
      <c r="N110" s="47">
        <f>SUM(D110:M110)</f>
        <v>611282</v>
      </c>
      <c r="O110" s="48">
        <f t="shared" si="14"/>
        <v>4.3415531470617479</v>
      </c>
      <c r="P110" s="9"/>
    </row>
    <row r="111" spans="1:16">
      <c r="A111" s="12"/>
      <c r="B111" s="25">
        <v>362</v>
      </c>
      <c r="C111" s="20" t="s">
        <v>133</v>
      </c>
      <c r="D111" s="47">
        <v>328892</v>
      </c>
      <c r="E111" s="47">
        <v>11977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ref="N111:N117" si="17">SUM(D111:M111)</f>
        <v>340869</v>
      </c>
      <c r="O111" s="48">
        <f t="shared" si="14"/>
        <v>2.4209789911788522</v>
      </c>
      <c r="P111" s="9"/>
    </row>
    <row r="112" spans="1:16">
      <c r="A112" s="12"/>
      <c r="B112" s="25">
        <v>364</v>
      </c>
      <c r="C112" s="20" t="s">
        <v>213</v>
      </c>
      <c r="D112" s="47">
        <v>335926</v>
      </c>
      <c r="E112" s="47">
        <v>318518</v>
      </c>
      <c r="F112" s="47">
        <v>0</v>
      </c>
      <c r="G112" s="47">
        <v>0</v>
      </c>
      <c r="H112" s="47">
        <v>0</v>
      </c>
      <c r="I112" s="47">
        <v>14754</v>
      </c>
      <c r="J112" s="47">
        <v>36707</v>
      </c>
      <c r="K112" s="47">
        <v>0</v>
      </c>
      <c r="L112" s="47">
        <v>0</v>
      </c>
      <c r="M112" s="47">
        <v>0</v>
      </c>
      <c r="N112" s="47">
        <f t="shared" si="17"/>
        <v>705905</v>
      </c>
      <c r="O112" s="48">
        <f t="shared" si="14"/>
        <v>5.0136010454693958</v>
      </c>
      <c r="P112" s="9"/>
    </row>
    <row r="113" spans="1:119">
      <c r="A113" s="12"/>
      <c r="B113" s="25">
        <v>365</v>
      </c>
      <c r="C113" s="20" t="s">
        <v>214</v>
      </c>
      <c r="D113" s="47">
        <v>0</v>
      </c>
      <c r="E113" s="47">
        <v>6102</v>
      </c>
      <c r="F113" s="47">
        <v>0</v>
      </c>
      <c r="G113" s="47">
        <v>0</v>
      </c>
      <c r="H113" s="47">
        <v>0</v>
      </c>
      <c r="I113" s="47">
        <v>108244</v>
      </c>
      <c r="J113" s="47">
        <v>3157</v>
      </c>
      <c r="K113" s="47">
        <v>0</v>
      </c>
      <c r="L113" s="47">
        <v>0</v>
      </c>
      <c r="M113" s="47">
        <v>0</v>
      </c>
      <c r="N113" s="47">
        <f t="shared" si="17"/>
        <v>117503</v>
      </c>
      <c r="O113" s="48">
        <f t="shared" si="14"/>
        <v>0.83455020667907209</v>
      </c>
      <c r="P113" s="9"/>
    </row>
    <row r="114" spans="1:119">
      <c r="A114" s="12"/>
      <c r="B114" s="25">
        <v>366</v>
      </c>
      <c r="C114" s="20" t="s">
        <v>136</v>
      </c>
      <c r="D114" s="47">
        <v>150405</v>
      </c>
      <c r="E114" s="47">
        <v>199451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7"/>
        <v>349856</v>
      </c>
      <c r="O114" s="48">
        <f t="shared" si="14"/>
        <v>2.4848080228412335</v>
      </c>
      <c r="P114" s="9"/>
    </row>
    <row r="115" spans="1:119">
      <c r="A115" s="12"/>
      <c r="B115" s="25">
        <v>369.3</v>
      </c>
      <c r="C115" s="20" t="s">
        <v>138</v>
      </c>
      <c r="D115" s="47">
        <v>0</v>
      </c>
      <c r="E115" s="47">
        <v>3594</v>
      </c>
      <c r="F115" s="47">
        <v>0</v>
      </c>
      <c r="G115" s="47">
        <v>0</v>
      </c>
      <c r="H115" s="47">
        <v>0</v>
      </c>
      <c r="I115" s="47">
        <v>0</v>
      </c>
      <c r="J115" s="47">
        <v>51000</v>
      </c>
      <c r="K115" s="47">
        <v>0</v>
      </c>
      <c r="L115" s="47">
        <v>0</v>
      </c>
      <c r="M115" s="47">
        <v>0</v>
      </c>
      <c r="N115" s="47">
        <f t="shared" si="17"/>
        <v>54594</v>
      </c>
      <c r="O115" s="48">
        <f t="shared" si="14"/>
        <v>0.38774698504240118</v>
      </c>
      <c r="P115" s="9"/>
    </row>
    <row r="116" spans="1:119">
      <c r="A116" s="12"/>
      <c r="B116" s="25">
        <v>369.4</v>
      </c>
      <c r="C116" s="20" t="s">
        <v>139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3180</v>
      </c>
      <c r="N116" s="47">
        <f t="shared" si="17"/>
        <v>3180</v>
      </c>
      <c r="O116" s="48">
        <f t="shared" si="14"/>
        <v>2.2585548090171735E-2</v>
      </c>
      <c r="P116" s="9"/>
    </row>
    <row r="117" spans="1:119">
      <c r="A117" s="12"/>
      <c r="B117" s="25">
        <v>369.9</v>
      </c>
      <c r="C117" s="20" t="s">
        <v>140</v>
      </c>
      <c r="D117" s="47">
        <v>349125</v>
      </c>
      <c r="E117" s="47">
        <v>669938</v>
      </c>
      <c r="F117" s="47">
        <v>0</v>
      </c>
      <c r="G117" s="47">
        <v>17687</v>
      </c>
      <c r="H117" s="47">
        <v>0</v>
      </c>
      <c r="I117" s="47">
        <v>173941</v>
      </c>
      <c r="J117" s="47">
        <v>1004543</v>
      </c>
      <c r="K117" s="47">
        <v>0</v>
      </c>
      <c r="L117" s="47">
        <v>0</v>
      </c>
      <c r="M117" s="47">
        <v>120833</v>
      </c>
      <c r="N117" s="47">
        <f t="shared" si="17"/>
        <v>2336067</v>
      </c>
      <c r="O117" s="48">
        <f t="shared" si="14"/>
        <v>16.591620619611074</v>
      </c>
      <c r="P117" s="9"/>
    </row>
    <row r="118" spans="1:119" ht="15.75">
      <c r="A118" s="29" t="s">
        <v>71</v>
      </c>
      <c r="B118" s="30"/>
      <c r="C118" s="31"/>
      <c r="D118" s="32">
        <f t="shared" ref="D118:M118" si="18">SUM(D119:D125)</f>
        <v>7268870</v>
      </c>
      <c r="E118" s="32">
        <f t="shared" si="18"/>
        <v>1750618</v>
      </c>
      <c r="F118" s="32">
        <f t="shared" si="18"/>
        <v>3803667</v>
      </c>
      <c r="G118" s="32">
        <f t="shared" si="18"/>
        <v>879386</v>
      </c>
      <c r="H118" s="32">
        <f t="shared" si="18"/>
        <v>0</v>
      </c>
      <c r="I118" s="32">
        <f t="shared" si="18"/>
        <v>8904563</v>
      </c>
      <c r="J118" s="32">
        <f t="shared" si="18"/>
        <v>1058266</v>
      </c>
      <c r="K118" s="32">
        <f t="shared" si="18"/>
        <v>0</v>
      </c>
      <c r="L118" s="32">
        <f t="shared" si="18"/>
        <v>0</v>
      </c>
      <c r="M118" s="32">
        <f t="shared" si="18"/>
        <v>0</v>
      </c>
      <c r="N118" s="32">
        <f>SUM(D118:M118)</f>
        <v>23665370</v>
      </c>
      <c r="O118" s="46">
        <f t="shared" si="14"/>
        <v>168.08029943607153</v>
      </c>
      <c r="P118" s="9"/>
    </row>
    <row r="119" spans="1:119">
      <c r="A119" s="12"/>
      <c r="B119" s="25">
        <v>381</v>
      </c>
      <c r="C119" s="20" t="s">
        <v>141</v>
      </c>
      <c r="D119" s="47">
        <v>3934870</v>
      </c>
      <c r="E119" s="47">
        <v>1570806</v>
      </c>
      <c r="F119" s="47">
        <v>3803667</v>
      </c>
      <c r="G119" s="47">
        <v>55386</v>
      </c>
      <c r="H119" s="47">
        <v>0</v>
      </c>
      <c r="I119" s="47">
        <v>3677692</v>
      </c>
      <c r="J119" s="47">
        <v>1058266</v>
      </c>
      <c r="K119" s="47">
        <v>0</v>
      </c>
      <c r="L119" s="47">
        <v>0</v>
      </c>
      <c r="M119" s="47">
        <v>0</v>
      </c>
      <c r="N119" s="47">
        <f>SUM(D119:M119)</f>
        <v>14100687</v>
      </c>
      <c r="O119" s="48">
        <f t="shared" si="14"/>
        <v>100.14834727766019</v>
      </c>
      <c r="P119" s="9"/>
    </row>
    <row r="120" spans="1:119">
      <c r="A120" s="12"/>
      <c r="B120" s="25">
        <v>384</v>
      </c>
      <c r="C120" s="20" t="s">
        <v>162</v>
      </c>
      <c r="D120" s="47">
        <v>3334000</v>
      </c>
      <c r="E120" s="47">
        <v>0</v>
      </c>
      <c r="F120" s="47">
        <v>0</v>
      </c>
      <c r="G120" s="47">
        <v>824000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ref="N120:N125" si="19">SUM(D120:M120)</f>
        <v>4158000</v>
      </c>
      <c r="O120" s="48">
        <f t="shared" si="14"/>
        <v>29.531669483941535</v>
      </c>
      <c r="P120" s="9"/>
    </row>
    <row r="121" spans="1:119">
      <c r="A121" s="12"/>
      <c r="B121" s="25">
        <v>389.1</v>
      </c>
      <c r="C121" s="20" t="s">
        <v>215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307315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9"/>
        <v>307315</v>
      </c>
      <c r="O121" s="48">
        <f t="shared" si="14"/>
        <v>2.182665946959474</v>
      </c>
      <c r="P121" s="9"/>
    </row>
    <row r="122" spans="1:119">
      <c r="A122" s="12"/>
      <c r="B122" s="25">
        <v>389.2</v>
      </c>
      <c r="C122" s="20" t="s">
        <v>216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313445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9"/>
        <v>313445</v>
      </c>
      <c r="O122" s="48">
        <f t="shared" si="14"/>
        <v>2.226203497208767</v>
      </c>
      <c r="P122" s="9"/>
    </row>
    <row r="123" spans="1:119">
      <c r="A123" s="12"/>
      <c r="B123" s="25">
        <v>389.4</v>
      </c>
      <c r="C123" s="20" t="s">
        <v>217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10949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9"/>
        <v>10949</v>
      </c>
      <c r="O123" s="48">
        <f t="shared" si="14"/>
        <v>7.7763888691600738E-2</v>
      </c>
      <c r="P123" s="9"/>
    </row>
    <row r="124" spans="1:119">
      <c r="A124" s="12"/>
      <c r="B124" s="25">
        <v>389.7</v>
      </c>
      <c r="C124" s="20" t="s">
        <v>218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4595162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9"/>
        <v>4595162</v>
      </c>
      <c r="O124" s="48">
        <f t="shared" si="14"/>
        <v>32.636557337462179</v>
      </c>
      <c r="P124" s="9"/>
    </row>
    <row r="125" spans="1:119" ht="15.75" thickBot="1">
      <c r="A125" s="12"/>
      <c r="B125" s="25">
        <v>389.9</v>
      </c>
      <c r="C125" s="20" t="s">
        <v>219</v>
      </c>
      <c r="D125" s="47">
        <v>0</v>
      </c>
      <c r="E125" s="47">
        <v>179812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9"/>
        <v>179812</v>
      </c>
      <c r="O125" s="48">
        <f t="shared" si="14"/>
        <v>1.2770920041477862</v>
      </c>
      <c r="P125" s="9"/>
    </row>
    <row r="126" spans="1:119" ht="16.5" thickBot="1">
      <c r="A126" s="14" t="s">
        <v>106</v>
      </c>
      <c r="B126" s="23"/>
      <c r="C126" s="22"/>
      <c r="D126" s="15">
        <f t="shared" ref="D126:M126" si="20">SUM(D5,D13,D20,D54,D100,D109,D118)</f>
        <v>92232759</v>
      </c>
      <c r="E126" s="15">
        <f t="shared" si="20"/>
        <v>46647240</v>
      </c>
      <c r="F126" s="15">
        <f t="shared" si="20"/>
        <v>4111370</v>
      </c>
      <c r="G126" s="15">
        <f t="shared" si="20"/>
        <v>901195</v>
      </c>
      <c r="H126" s="15">
        <f t="shared" si="20"/>
        <v>0</v>
      </c>
      <c r="I126" s="15">
        <f t="shared" si="20"/>
        <v>32063856</v>
      </c>
      <c r="J126" s="15">
        <f t="shared" si="20"/>
        <v>11951487</v>
      </c>
      <c r="K126" s="15">
        <f t="shared" si="20"/>
        <v>0</v>
      </c>
      <c r="L126" s="15">
        <f t="shared" si="20"/>
        <v>0</v>
      </c>
      <c r="M126" s="15">
        <f t="shared" si="20"/>
        <v>9117509</v>
      </c>
      <c r="N126" s="15">
        <f>SUM(D126:M126)</f>
        <v>197025416</v>
      </c>
      <c r="O126" s="38">
        <f t="shared" si="14"/>
        <v>1399.3481157402805</v>
      </c>
      <c r="P126" s="6"/>
      <c r="Q126" s="2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</row>
    <row r="127" spans="1:119">
      <c r="A127" s="16"/>
      <c r="B127" s="18"/>
      <c r="C127" s="18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9"/>
    </row>
    <row r="128" spans="1:119">
      <c r="A128" s="41"/>
      <c r="B128" s="42"/>
      <c r="C128" s="42"/>
      <c r="D128" s="43"/>
      <c r="E128" s="43"/>
      <c r="F128" s="43"/>
      <c r="G128" s="43"/>
      <c r="H128" s="43"/>
      <c r="I128" s="43"/>
      <c r="J128" s="43"/>
      <c r="K128" s="43"/>
      <c r="L128" s="49" t="s">
        <v>238</v>
      </c>
      <c r="M128" s="49"/>
      <c r="N128" s="49"/>
      <c r="O128" s="44">
        <v>140798</v>
      </c>
    </row>
    <row r="129" spans="1:15">
      <c r="A129" s="50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2"/>
    </row>
    <row r="130" spans="1:15" ht="15.75" customHeight="1" thickBot="1">
      <c r="A130" s="53" t="s">
        <v>172</v>
      </c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5"/>
    </row>
  </sheetData>
  <mergeCells count="10">
    <mergeCell ref="L128:N128"/>
    <mergeCell ref="A129:O129"/>
    <mergeCell ref="A130:O1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185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148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153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149</v>
      </c>
      <c r="F4" s="34" t="s">
        <v>150</v>
      </c>
      <c r="G4" s="34" t="s">
        <v>151</v>
      </c>
      <c r="H4" s="34" t="s">
        <v>7</v>
      </c>
      <c r="I4" s="34" t="s">
        <v>8</v>
      </c>
      <c r="J4" s="35" t="s">
        <v>152</v>
      </c>
      <c r="K4" s="35" t="s">
        <v>9</v>
      </c>
      <c r="L4" s="35" t="s">
        <v>10</v>
      </c>
      <c r="M4" s="35" t="s">
        <v>11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42761232</v>
      </c>
      <c r="E5" s="27">
        <f t="shared" si="0"/>
        <v>20241865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57100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63060197</v>
      </c>
      <c r="O5" s="33">
        <f t="shared" ref="O5:O36" si="1">(N5/O$115)</f>
        <v>448.76633764828955</v>
      </c>
      <c r="P5" s="6"/>
    </row>
    <row r="6" spans="1:133">
      <c r="A6" s="12"/>
      <c r="B6" s="25">
        <v>311</v>
      </c>
      <c r="C6" s="20" t="s">
        <v>3</v>
      </c>
      <c r="D6" s="47">
        <v>40959399</v>
      </c>
      <c r="E6" s="47">
        <v>14015456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54974855</v>
      </c>
      <c r="O6" s="48">
        <f t="shared" si="1"/>
        <v>391.22720059209075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629535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629535</v>
      </c>
      <c r="O7" s="48">
        <f t="shared" si="1"/>
        <v>4.4800703107764788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546379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546379</v>
      </c>
      <c r="O8" s="48">
        <f t="shared" si="1"/>
        <v>3.8882926863982807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2869390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2869390</v>
      </c>
      <c r="O9" s="48">
        <f t="shared" si="1"/>
        <v>20.419943210526689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2061645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2061645</v>
      </c>
      <c r="O10" s="48">
        <f t="shared" si="1"/>
        <v>14.671645827254677</v>
      </c>
      <c r="P10" s="9"/>
    </row>
    <row r="11" spans="1:133">
      <c r="A11" s="12"/>
      <c r="B11" s="25">
        <v>315</v>
      </c>
      <c r="C11" s="20" t="s">
        <v>186</v>
      </c>
      <c r="D11" s="47">
        <v>1801833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1801833</v>
      </c>
      <c r="O11" s="48">
        <f t="shared" si="1"/>
        <v>12.822700133078088</v>
      </c>
      <c r="P11" s="9"/>
    </row>
    <row r="12" spans="1:133">
      <c r="A12" s="12"/>
      <c r="B12" s="25">
        <v>316</v>
      </c>
      <c r="C12" s="20" t="s">
        <v>187</v>
      </c>
      <c r="D12" s="47">
        <v>0</v>
      </c>
      <c r="E12" s="47">
        <v>119460</v>
      </c>
      <c r="F12" s="47">
        <v>0</v>
      </c>
      <c r="G12" s="47">
        <v>0</v>
      </c>
      <c r="H12" s="47">
        <v>0</v>
      </c>
      <c r="I12" s="47">
        <v>57100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176560</v>
      </c>
      <c r="O12" s="48">
        <f t="shared" si="1"/>
        <v>1.2564848881645898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SUM(D14:D19)</f>
        <v>222595</v>
      </c>
      <c r="E13" s="32">
        <f t="shared" si="3"/>
        <v>3309447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1562376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2" si="4">SUM(D13:M13)</f>
        <v>5094418</v>
      </c>
      <c r="O13" s="46">
        <f t="shared" si="1"/>
        <v>36.254300130231499</v>
      </c>
      <c r="P13" s="10"/>
    </row>
    <row r="14" spans="1:133">
      <c r="A14" s="12"/>
      <c r="B14" s="25">
        <v>322</v>
      </c>
      <c r="C14" s="20" t="s">
        <v>0</v>
      </c>
      <c r="D14" s="47">
        <v>200</v>
      </c>
      <c r="E14" s="47">
        <v>0</v>
      </c>
      <c r="F14" s="47">
        <v>0</v>
      </c>
      <c r="G14" s="47">
        <v>0</v>
      </c>
      <c r="H14" s="47">
        <v>0</v>
      </c>
      <c r="I14" s="47">
        <v>1562376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1562576</v>
      </c>
      <c r="O14" s="48">
        <f t="shared" si="1"/>
        <v>11.120033589763661</v>
      </c>
      <c r="P14" s="9"/>
    </row>
    <row r="15" spans="1:133">
      <c r="A15" s="12"/>
      <c r="B15" s="25">
        <v>324.11</v>
      </c>
      <c r="C15" s="20" t="s">
        <v>20</v>
      </c>
      <c r="D15" s="47">
        <v>0</v>
      </c>
      <c r="E15" s="47">
        <v>1357951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1357951</v>
      </c>
      <c r="O15" s="48">
        <f t="shared" si="1"/>
        <v>9.6638248208427324</v>
      </c>
      <c r="P15" s="9"/>
    </row>
    <row r="16" spans="1:133">
      <c r="A16" s="12"/>
      <c r="B16" s="25">
        <v>325.10000000000002</v>
      </c>
      <c r="C16" s="20" t="s">
        <v>25</v>
      </c>
      <c r="D16" s="47">
        <v>0</v>
      </c>
      <c r="E16" s="47">
        <v>1380954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1380954</v>
      </c>
      <c r="O16" s="48">
        <f t="shared" si="1"/>
        <v>9.8275251033668045</v>
      </c>
      <c r="P16" s="9"/>
    </row>
    <row r="17" spans="1:16">
      <c r="A17" s="12"/>
      <c r="B17" s="25">
        <v>325.2</v>
      </c>
      <c r="C17" s="20" t="s">
        <v>26</v>
      </c>
      <c r="D17" s="47">
        <v>0</v>
      </c>
      <c r="E17" s="47">
        <v>490590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490590</v>
      </c>
      <c r="O17" s="48">
        <f t="shared" si="1"/>
        <v>3.4912716429806645</v>
      </c>
      <c r="P17" s="9"/>
    </row>
    <row r="18" spans="1:16">
      <c r="A18" s="12"/>
      <c r="B18" s="25">
        <v>329</v>
      </c>
      <c r="C18" s="20" t="s">
        <v>27</v>
      </c>
      <c r="D18" s="47">
        <v>800</v>
      </c>
      <c r="E18" s="47">
        <v>540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1340</v>
      </c>
      <c r="O18" s="48">
        <f t="shared" si="1"/>
        <v>9.5360769717974074E-3</v>
      </c>
      <c r="P18" s="9"/>
    </row>
    <row r="19" spans="1:16">
      <c r="A19" s="12"/>
      <c r="B19" s="25">
        <v>367</v>
      </c>
      <c r="C19" s="20" t="s">
        <v>137</v>
      </c>
      <c r="D19" s="47">
        <v>221595</v>
      </c>
      <c r="E19" s="47">
        <v>79412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301007</v>
      </c>
      <c r="O19" s="48">
        <f t="shared" si="1"/>
        <v>2.1421088963058375</v>
      </c>
      <c r="P19" s="9"/>
    </row>
    <row r="20" spans="1:16" ht="15.75">
      <c r="A20" s="29" t="s">
        <v>30</v>
      </c>
      <c r="B20" s="30"/>
      <c r="C20" s="31"/>
      <c r="D20" s="32">
        <f t="shared" ref="D20:M20" si="5">SUM(D21:D57)</f>
        <v>12402347</v>
      </c>
      <c r="E20" s="32">
        <f t="shared" si="5"/>
        <v>12034103</v>
      </c>
      <c r="F20" s="32">
        <f t="shared" si="5"/>
        <v>315861</v>
      </c>
      <c r="G20" s="32">
        <f t="shared" si="5"/>
        <v>0</v>
      </c>
      <c r="H20" s="32">
        <f t="shared" si="5"/>
        <v>0</v>
      </c>
      <c r="I20" s="32">
        <f t="shared" si="5"/>
        <v>107455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656000</v>
      </c>
      <c r="N20" s="45">
        <f t="shared" si="4"/>
        <v>25515766</v>
      </c>
      <c r="O20" s="46">
        <f t="shared" si="1"/>
        <v>181.58231982863526</v>
      </c>
      <c r="P20" s="10"/>
    </row>
    <row r="21" spans="1:16">
      <c r="A21" s="12"/>
      <c r="B21" s="25">
        <v>331.1</v>
      </c>
      <c r="C21" s="20" t="s">
        <v>28</v>
      </c>
      <c r="D21" s="47">
        <v>56157</v>
      </c>
      <c r="E21" s="47">
        <v>17447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73604</v>
      </c>
      <c r="O21" s="48">
        <f t="shared" si="1"/>
        <v>0.52380105181505698</v>
      </c>
      <c r="P21" s="9"/>
    </row>
    <row r="22" spans="1:16">
      <c r="A22" s="12"/>
      <c r="B22" s="25">
        <v>331.2</v>
      </c>
      <c r="C22" s="20" t="s">
        <v>29</v>
      </c>
      <c r="D22" s="47">
        <v>0</v>
      </c>
      <c r="E22" s="47">
        <v>415504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415504</v>
      </c>
      <c r="O22" s="48">
        <f t="shared" si="1"/>
        <v>2.9569239746938139</v>
      </c>
      <c r="P22" s="9"/>
    </row>
    <row r="23" spans="1:16">
      <c r="A23" s="12"/>
      <c r="B23" s="25">
        <v>331.41</v>
      </c>
      <c r="C23" s="20" t="s">
        <v>34</v>
      </c>
      <c r="D23" s="47">
        <v>0</v>
      </c>
      <c r="E23" s="47">
        <v>237606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3" si="6">SUM(D23:M23)</f>
        <v>237606</v>
      </c>
      <c r="O23" s="48">
        <f t="shared" si="1"/>
        <v>1.6909172425081305</v>
      </c>
      <c r="P23" s="9"/>
    </row>
    <row r="24" spans="1:16">
      <c r="A24" s="12"/>
      <c r="B24" s="25">
        <v>331.42</v>
      </c>
      <c r="C24" s="20" t="s">
        <v>35</v>
      </c>
      <c r="D24" s="47">
        <v>0</v>
      </c>
      <c r="E24" s="47">
        <v>578841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578841</v>
      </c>
      <c r="O24" s="48">
        <f t="shared" si="1"/>
        <v>4.1193077092777486</v>
      </c>
      <c r="P24" s="9"/>
    </row>
    <row r="25" spans="1:16">
      <c r="A25" s="12"/>
      <c r="B25" s="25">
        <v>331.49</v>
      </c>
      <c r="C25" s="20" t="s">
        <v>36</v>
      </c>
      <c r="D25" s="47">
        <v>0</v>
      </c>
      <c r="E25" s="47">
        <v>1544443</v>
      </c>
      <c r="F25" s="47">
        <v>315861</v>
      </c>
      <c r="G25" s="47">
        <v>0</v>
      </c>
      <c r="H25" s="47">
        <v>0</v>
      </c>
      <c r="I25" s="47">
        <v>15395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1875699</v>
      </c>
      <c r="O25" s="48">
        <f t="shared" si="1"/>
        <v>13.348365701435393</v>
      </c>
      <c r="P25" s="9"/>
    </row>
    <row r="26" spans="1:16">
      <c r="A26" s="12"/>
      <c r="B26" s="25">
        <v>331.5</v>
      </c>
      <c r="C26" s="20" t="s">
        <v>31</v>
      </c>
      <c r="D26" s="47">
        <v>0</v>
      </c>
      <c r="E26" s="47">
        <v>2719739</v>
      </c>
      <c r="F26" s="47">
        <v>0</v>
      </c>
      <c r="G26" s="47">
        <v>0</v>
      </c>
      <c r="H26" s="47">
        <v>0</v>
      </c>
      <c r="I26" s="47">
        <v>11250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2730989</v>
      </c>
      <c r="O26" s="48">
        <f t="shared" si="1"/>
        <v>19.435015905322413</v>
      </c>
      <c r="P26" s="9"/>
    </row>
    <row r="27" spans="1:16">
      <c r="A27" s="12"/>
      <c r="B27" s="25">
        <v>331.65</v>
      </c>
      <c r="C27" s="20" t="s">
        <v>37</v>
      </c>
      <c r="D27" s="47">
        <v>172538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172538</v>
      </c>
      <c r="O27" s="48">
        <f t="shared" si="1"/>
        <v>1.2278624242984935</v>
      </c>
      <c r="P27" s="9"/>
    </row>
    <row r="28" spans="1:16">
      <c r="A28" s="12"/>
      <c r="B28" s="25">
        <v>331.69</v>
      </c>
      <c r="C28" s="20" t="s">
        <v>38</v>
      </c>
      <c r="D28" s="47">
        <v>0</v>
      </c>
      <c r="E28" s="47">
        <v>873661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873661</v>
      </c>
      <c r="O28" s="48">
        <f t="shared" si="1"/>
        <v>6.2173869725802202</v>
      </c>
      <c r="P28" s="9"/>
    </row>
    <row r="29" spans="1:16">
      <c r="A29" s="12"/>
      <c r="B29" s="25">
        <v>331.82</v>
      </c>
      <c r="C29" s="20" t="s">
        <v>157</v>
      </c>
      <c r="D29" s="47">
        <v>0</v>
      </c>
      <c r="E29" s="47">
        <v>30375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30375</v>
      </c>
      <c r="O29" s="48">
        <f t="shared" si="1"/>
        <v>0.21616293881966139</v>
      </c>
      <c r="P29" s="9"/>
    </row>
    <row r="30" spans="1:16">
      <c r="A30" s="12"/>
      <c r="B30" s="25">
        <v>331.9</v>
      </c>
      <c r="C30" s="20" t="s">
        <v>158</v>
      </c>
      <c r="D30" s="47">
        <v>0</v>
      </c>
      <c r="E30" s="47">
        <v>28755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28755</v>
      </c>
      <c r="O30" s="48">
        <f t="shared" si="1"/>
        <v>0.20463424874927946</v>
      </c>
      <c r="P30" s="9"/>
    </row>
    <row r="31" spans="1:16">
      <c r="A31" s="12"/>
      <c r="B31" s="25">
        <v>333</v>
      </c>
      <c r="C31" s="20" t="s">
        <v>4</v>
      </c>
      <c r="D31" s="47">
        <v>44412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44412</v>
      </c>
      <c r="O31" s="48">
        <f t="shared" si="1"/>
        <v>0.31605690333691527</v>
      </c>
      <c r="P31" s="9"/>
    </row>
    <row r="32" spans="1:16">
      <c r="A32" s="12"/>
      <c r="B32" s="25">
        <v>334.1</v>
      </c>
      <c r="C32" s="20" t="s">
        <v>188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15000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15000</v>
      </c>
      <c r="O32" s="48">
        <f t="shared" si="1"/>
        <v>0.10674713028131427</v>
      </c>
      <c r="P32" s="9"/>
    </row>
    <row r="33" spans="1:16">
      <c r="A33" s="12"/>
      <c r="B33" s="25">
        <v>334.2</v>
      </c>
      <c r="C33" s="20" t="s">
        <v>32</v>
      </c>
      <c r="D33" s="47">
        <v>0</v>
      </c>
      <c r="E33" s="47">
        <v>121553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121553</v>
      </c>
      <c r="O33" s="48">
        <f t="shared" si="1"/>
        <v>0.86502892847230628</v>
      </c>
      <c r="P33" s="9"/>
    </row>
    <row r="34" spans="1:16">
      <c r="A34" s="12"/>
      <c r="B34" s="25">
        <v>334.39</v>
      </c>
      <c r="C34" s="20" t="s">
        <v>41</v>
      </c>
      <c r="D34" s="47">
        <v>344382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53" si="7">SUM(D34:M34)</f>
        <v>344382</v>
      </c>
      <c r="O34" s="48">
        <f t="shared" si="1"/>
        <v>2.4507860147026381</v>
      </c>
      <c r="P34" s="9"/>
    </row>
    <row r="35" spans="1:16">
      <c r="A35" s="12"/>
      <c r="B35" s="25">
        <v>334.41</v>
      </c>
      <c r="C35" s="20" t="s">
        <v>42</v>
      </c>
      <c r="D35" s="47">
        <v>0</v>
      </c>
      <c r="E35" s="47">
        <v>1291618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1291618</v>
      </c>
      <c r="O35" s="48">
        <f t="shared" si="1"/>
        <v>9.1917676613127046</v>
      </c>
      <c r="P35" s="9"/>
    </row>
    <row r="36" spans="1:16">
      <c r="A36" s="12"/>
      <c r="B36" s="25">
        <v>334.42</v>
      </c>
      <c r="C36" s="20" t="s">
        <v>43</v>
      </c>
      <c r="D36" s="47">
        <v>0</v>
      </c>
      <c r="E36" s="47">
        <v>297233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297233</v>
      </c>
      <c r="O36" s="48">
        <f t="shared" si="1"/>
        <v>2.1152513183270591</v>
      </c>
      <c r="P36" s="9"/>
    </row>
    <row r="37" spans="1:16">
      <c r="A37" s="12"/>
      <c r="B37" s="25">
        <v>334.49</v>
      </c>
      <c r="C37" s="20" t="s">
        <v>44</v>
      </c>
      <c r="D37" s="47">
        <v>0</v>
      </c>
      <c r="E37" s="47">
        <v>592921</v>
      </c>
      <c r="F37" s="47">
        <v>0</v>
      </c>
      <c r="G37" s="47">
        <v>0</v>
      </c>
      <c r="H37" s="47">
        <v>0</v>
      </c>
      <c r="I37" s="47">
        <v>25000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617921</v>
      </c>
      <c r="O37" s="48">
        <f t="shared" ref="O37:O68" si="8">(N37/O$115)</f>
        <v>4.3974195660373327</v>
      </c>
      <c r="P37" s="9"/>
    </row>
    <row r="38" spans="1:16">
      <c r="A38" s="12"/>
      <c r="B38" s="25">
        <v>334.5</v>
      </c>
      <c r="C38" s="20" t="s">
        <v>45</v>
      </c>
      <c r="D38" s="47">
        <v>0</v>
      </c>
      <c r="E38" s="47">
        <v>156835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156835</v>
      </c>
      <c r="O38" s="48">
        <f t="shared" si="8"/>
        <v>1.1161124118446615</v>
      </c>
      <c r="P38" s="9"/>
    </row>
    <row r="39" spans="1:16">
      <c r="A39" s="12"/>
      <c r="B39" s="25">
        <v>334.69</v>
      </c>
      <c r="C39" s="20" t="s">
        <v>46</v>
      </c>
      <c r="D39" s="47">
        <v>0</v>
      </c>
      <c r="E39" s="47">
        <v>579176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579176</v>
      </c>
      <c r="O39" s="48">
        <f t="shared" si="8"/>
        <v>4.1216917285206982</v>
      </c>
      <c r="P39" s="9"/>
    </row>
    <row r="40" spans="1:16">
      <c r="A40" s="12"/>
      <c r="B40" s="25">
        <v>334.7</v>
      </c>
      <c r="C40" s="20" t="s">
        <v>47</v>
      </c>
      <c r="D40" s="47">
        <v>0</v>
      </c>
      <c r="E40" s="47">
        <v>86535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86535</v>
      </c>
      <c r="O40" s="48">
        <f t="shared" si="8"/>
        <v>0.61582419459290205</v>
      </c>
      <c r="P40" s="9"/>
    </row>
    <row r="41" spans="1:16">
      <c r="A41" s="12"/>
      <c r="B41" s="25">
        <v>334.9</v>
      </c>
      <c r="C41" s="20" t="s">
        <v>48</v>
      </c>
      <c r="D41" s="47">
        <v>0</v>
      </c>
      <c r="E41" s="47">
        <v>111066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111066</v>
      </c>
      <c r="O41" s="48">
        <f t="shared" si="8"/>
        <v>0.79039845145496335</v>
      </c>
      <c r="P41" s="9"/>
    </row>
    <row r="42" spans="1:16">
      <c r="A42" s="12"/>
      <c r="B42" s="25">
        <v>335.12</v>
      </c>
      <c r="C42" s="20" t="s">
        <v>189</v>
      </c>
      <c r="D42" s="47">
        <v>3117608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3117608</v>
      </c>
      <c r="O42" s="48">
        <f t="shared" si="8"/>
        <v>22.186380489471176</v>
      </c>
      <c r="P42" s="9"/>
    </row>
    <row r="43" spans="1:16">
      <c r="A43" s="12"/>
      <c r="B43" s="25">
        <v>335.13</v>
      </c>
      <c r="C43" s="20" t="s">
        <v>190</v>
      </c>
      <c r="D43" s="47">
        <v>39244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39244</v>
      </c>
      <c r="O43" s="48">
        <f t="shared" si="8"/>
        <v>0.2792789587173265</v>
      </c>
      <c r="P43" s="9"/>
    </row>
    <row r="44" spans="1:16">
      <c r="A44" s="12"/>
      <c r="B44" s="25">
        <v>335.14</v>
      </c>
      <c r="C44" s="20" t="s">
        <v>191</v>
      </c>
      <c r="D44" s="47">
        <v>82316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82316</v>
      </c>
      <c r="O44" s="48">
        <f t="shared" si="8"/>
        <v>0.58579978508244435</v>
      </c>
      <c r="P44" s="9"/>
    </row>
    <row r="45" spans="1:16">
      <c r="A45" s="12"/>
      <c r="B45" s="25">
        <v>335.15</v>
      </c>
      <c r="C45" s="20" t="s">
        <v>192</v>
      </c>
      <c r="D45" s="47">
        <v>46882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46882</v>
      </c>
      <c r="O45" s="48">
        <f t="shared" si="8"/>
        <v>0.3336345974565717</v>
      </c>
      <c r="P45" s="9"/>
    </row>
    <row r="46" spans="1:16">
      <c r="A46" s="12"/>
      <c r="B46" s="25">
        <v>335.16</v>
      </c>
      <c r="C46" s="20" t="s">
        <v>193</v>
      </c>
      <c r="D46" s="47">
        <v>0</v>
      </c>
      <c r="E46" s="47">
        <v>223250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223250</v>
      </c>
      <c r="O46" s="48">
        <f t="shared" si="8"/>
        <v>1.5887531223535607</v>
      </c>
      <c r="P46" s="9"/>
    </row>
    <row r="47" spans="1:16">
      <c r="A47" s="12"/>
      <c r="B47" s="25">
        <v>335.18</v>
      </c>
      <c r="C47" s="20" t="s">
        <v>194</v>
      </c>
      <c r="D47" s="47">
        <v>6420200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6420200</v>
      </c>
      <c r="O47" s="48">
        <f t="shared" si="8"/>
        <v>45.689195055472922</v>
      </c>
      <c r="P47" s="9"/>
    </row>
    <row r="48" spans="1:16">
      <c r="A48" s="12"/>
      <c r="B48" s="25">
        <v>335.29</v>
      </c>
      <c r="C48" s="20" t="s">
        <v>56</v>
      </c>
      <c r="D48" s="47">
        <v>11438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11438</v>
      </c>
      <c r="O48" s="48">
        <f t="shared" si="8"/>
        <v>8.1398245077178175E-2</v>
      </c>
      <c r="P48" s="9"/>
    </row>
    <row r="49" spans="1:16">
      <c r="A49" s="12"/>
      <c r="B49" s="25">
        <v>335.42</v>
      </c>
      <c r="C49" s="20" t="s">
        <v>57</v>
      </c>
      <c r="D49" s="47">
        <v>0</v>
      </c>
      <c r="E49" s="47">
        <v>2102519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2102519</v>
      </c>
      <c r="O49" s="48">
        <f t="shared" si="8"/>
        <v>14.962524640795907</v>
      </c>
      <c r="P49" s="9"/>
    </row>
    <row r="50" spans="1:16">
      <c r="A50" s="12"/>
      <c r="B50" s="25">
        <v>335.49</v>
      </c>
      <c r="C50" s="20" t="s">
        <v>58</v>
      </c>
      <c r="D50" s="47">
        <v>0</v>
      </c>
      <c r="E50" s="47">
        <v>2990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2990</v>
      </c>
      <c r="O50" s="48">
        <f t="shared" si="8"/>
        <v>2.1278261302741977E-2</v>
      </c>
      <c r="P50" s="9"/>
    </row>
    <row r="51" spans="1:16">
      <c r="A51" s="12"/>
      <c r="B51" s="25">
        <v>335.7</v>
      </c>
      <c r="C51" s="20" t="s">
        <v>59</v>
      </c>
      <c r="D51" s="47">
        <v>0</v>
      </c>
      <c r="E51" s="47">
        <v>1400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1400</v>
      </c>
      <c r="O51" s="48">
        <f t="shared" si="8"/>
        <v>9.9630654929226646E-3</v>
      </c>
      <c r="P51" s="9"/>
    </row>
    <row r="52" spans="1:16">
      <c r="A52" s="12"/>
      <c r="B52" s="25">
        <v>335.8</v>
      </c>
      <c r="C52" s="20" t="s">
        <v>60</v>
      </c>
      <c r="D52" s="47">
        <v>1961002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1961002</v>
      </c>
      <c r="O52" s="48">
        <f t="shared" si="8"/>
        <v>13.955422398394523</v>
      </c>
      <c r="P52" s="9"/>
    </row>
    <row r="53" spans="1:16">
      <c r="A53" s="12"/>
      <c r="B53" s="25">
        <v>336</v>
      </c>
      <c r="C53" s="20" t="s">
        <v>167</v>
      </c>
      <c r="D53" s="47">
        <v>106168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7"/>
        <v>106168</v>
      </c>
      <c r="O53" s="48">
        <f t="shared" si="8"/>
        <v>0.75554195518043821</v>
      </c>
      <c r="P53" s="9"/>
    </row>
    <row r="54" spans="1:16">
      <c r="A54" s="12"/>
      <c r="B54" s="25">
        <v>337.2</v>
      </c>
      <c r="C54" s="20" t="s">
        <v>61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115520</v>
      </c>
      <c r="N54" s="47">
        <f t="shared" ref="N54:N59" si="9">SUM(D54:M54)</f>
        <v>115520</v>
      </c>
      <c r="O54" s="48">
        <f t="shared" si="8"/>
        <v>0.82209523267316165</v>
      </c>
      <c r="P54" s="9"/>
    </row>
    <row r="55" spans="1:16">
      <c r="A55" s="12"/>
      <c r="B55" s="25">
        <v>337.3</v>
      </c>
      <c r="C55" s="20" t="s">
        <v>168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40810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40810</v>
      </c>
      <c r="O55" s="48">
        <f t="shared" si="8"/>
        <v>0.29042335911869571</v>
      </c>
      <c r="P55" s="9"/>
    </row>
    <row r="56" spans="1:16">
      <c r="A56" s="12"/>
      <c r="B56" s="25">
        <v>337.5</v>
      </c>
      <c r="C56" s="20" t="s">
        <v>62</v>
      </c>
      <c r="D56" s="47">
        <v>0</v>
      </c>
      <c r="E56" s="47">
        <v>20636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20636</v>
      </c>
      <c r="O56" s="48">
        <f t="shared" si="8"/>
        <v>0.14685558536568008</v>
      </c>
      <c r="P56" s="9"/>
    </row>
    <row r="57" spans="1:16">
      <c r="A57" s="12"/>
      <c r="B57" s="25">
        <v>338</v>
      </c>
      <c r="C57" s="20" t="s">
        <v>64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540480</v>
      </c>
      <c r="N57" s="47">
        <f t="shared" si="9"/>
        <v>540480</v>
      </c>
      <c r="O57" s="48">
        <f t="shared" si="8"/>
        <v>3.8463125982963158</v>
      </c>
      <c r="P57" s="9"/>
    </row>
    <row r="58" spans="1:16" ht="15.75">
      <c r="A58" s="29" t="s">
        <v>69</v>
      </c>
      <c r="B58" s="30"/>
      <c r="C58" s="31"/>
      <c r="D58" s="32">
        <f t="shared" ref="D58:M58" si="10">SUM(D59:D87)</f>
        <v>11576845</v>
      </c>
      <c r="E58" s="32">
        <f t="shared" si="10"/>
        <v>4784266</v>
      </c>
      <c r="F58" s="32">
        <f t="shared" si="10"/>
        <v>0</v>
      </c>
      <c r="G58" s="32">
        <f t="shared" si="10"/>
        <v>0</v>
      </c>
      <c r="H58" s="32">
        <f t="shared" si="10"/>
        <v>0</v>
      </c>
      <c r="I58" s="32">
        <f t="shared" si="10"/>
        <v>21757465</v>
      </c>
      <c r="J58" s="32">
        <f t="shared" si="10"/>
        <v>9666653</v>
      </c>
      <c r="K58" s="32">
        <f t="shared" si="10"/>
        <v>0</v>
      </c>
      <c r="L58" s="32">
        <f t="shared" si="10"/>
        <v>0</v>
      </c>
      <c r="M58" s="32">
        <f t="shared" si="10"/>
        <v>6899195</v>
      </c>
      <c r="N58" s="32">
        <f t="shared" si="9"/>
        <v>54684424</v>
      </c>
      <c r="O58" s="46">
        <f t="shared" si="8"/>
        <v>389.16035553910859</v>
      </c>
      <c r="P58" s="10"/>
    </row>
    <row r="59" spans="1:16">
      <c r="A59" s="12"/>
      <c r="B59" s="25">
        <v>341.1</v>
      </c>
      <c r="C59" s="20" t="s">
        <v>195</v>
      </c>
      <c r="D59" s="47">
        <v>568359</v>
      </c>
      <c r="E59" s="47">
        <v>581678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1150037</v>
      </c>
      <c r="O59" s="48">
        <f t="shared" si="8"/>
        <v>8.1842099644887885</v>
      </c>
      <c r="P59" s="9"/>
    </row>
    <row r="60" spans="1:16">
      <c r="A60" s="12"/>
      <c r="B60" s="25">
        <v>341.2</v>
      </c>
      <c r="C60" s="20" t="s">
        <v>196</v>
      </c>
      <c r="D60" s="47">
        <v>48628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9666653</v>
      </c>
      <c r="K60" s="47">
        <v>0</v>
      </c>
      <c r="L60" s="47">
        <v>0</v>
      </c>
      <c r="M60" s="47">
        <v>0</v>
      </c>
      <c r="N60" s="47">
        <f t="shared" ref="N60:N87" si="11">SUM(D60:M60)</f>
        <v>9715281</v>
      </c>
      <c r="O60" s="48">
        <f t="shared" si="8"/>
        <v>69.138557775105141</v>
      </c>
      <c r="P60" s="9"/>
    </row>
    <row r="61" spans="1:16">
      <c r="A61" s="12"/>
      <c r="B61" s="25">
        <v>341.3</v>
      </c>
      <c r="C61" s="20" t="s">
        <v>197</v>
      </c>
      <c r="D61" s="47">
        <v>609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609</v>
      </c>
      <c r="O61" s="48">
        <f t="shared" si="8"/>
        <v>4.3339334894213592E-3</v>
      </c>
      <c r="P61" s="9"/>
    </row>
    <row r="62" spans="1:16">
      <c r="A62" s="12"/>
      <c r="B62" s="25">
        <v>341.52</v>
      </c>
      <c r="C62" s="20" t="s">
        <v>198</v>
      </c>
      <c r="D62" s="47">
        <v>70928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70928</v>
      </c>
      <c r="O62" s="48">
        <f t="shared" si="8"/>
        <v>0.50475736377287062</v>
      </c>
      <c r="P62" s="9"/>
    </row>
    <row r="63" spans="1:16">
      <c r="A63" s="12"/>
      <c r="B63" s="25">
        <v>341.8</v>
      </c>
      <c r="C63" s="20" t="s">
        <v>199</v>
      </c>
      <c r="D63" s="47">
        <v>2272154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2272154</v>
      </c>
      <c r="O63" s="48">
        <f t="shared" si="8"/>
        <v>16.16972793714729</v>
      </c>
      <c r="P63" s="9"/>
    </row>
    <row r="64" spans="1:16">
      <c r="A64" s="12"/>
      <c r="B64" s="25">
        <v>341.9</v>
      </c>
      <c r="C64" s="20" t="s">
        <v>200</v>
      </c>
      <c r="D64" s="47">
        <v>194257</v>
      </c>
      <c r="E64" s="47">
        <v>6660</v>
      </c>
      <c r="F64" s="47">
        <v>0</v>
      </c>
      <c r="G64" s="47">
        <v>0</v>
      </c>
      <c r="H64" s="47">
        <v>0</v>
      </c>
      <c r="I64" s="47">
        <v>733369</v>
      </c>
      <c r="J64" s="47">
        <v>0</v>
      </c>
      <c r="K64" s="47">
        <v>0</v>
      </c>
      <c r="L64" s="47">
        <v>0</v>
      </c>
      <c r="M64" s="47">
        <v>277630</v>
      </c>
      <c r="N64" s="47">
        <f t="shared" si="11"/>
        <v>1211916</v>
      </c>
      <c r="O64" s="48">
        <f t="shared" si="8"/>
        <v>8.6245703428006184</v>
      </c>
      <c r="P64" s="9"/>
    </row>
    <row r="65" spans="1:16">
      <c r="A65" s="12"/>
      <c r="B65" s="25">
        <v>342.1</v>
      </c>
      <c r="C65" s="20" t="s">
        <v>80</v>
      </c>
      <c r="D65" s="47">
        <v>1948433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1948433</v>
      </c>
      <c r="O65" s="48">
        <f t="shared" si="8"/>
        <v>13.865975419694134</v>
      </c>
      <c r="P65" s="9"/>
    </row>
    <row r="66" spans="1:16">
      <c r="A66" s="12"/>
      <c r="B66" s="25">
        <v>342.3</v>
      </c>
      <c r="C66" s="20" t="s">
        <v>82</v>
      </c>
      <c r="D66" s="47">
        <v>5404193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5404193</v>
      </c>
      <c r="O66" s="48">
        <f t="shared" si="8"/>
        <v>38.45880628242444</v>
      </c>
      <c r="P66" s="9"/>
    </row>
    <row r="67" spans="1:16">
      <c r="A67" s="12"/>
      <c r="B67" s="25">
        <v>342.6</v>
      </c>
      <c r="C67" s="20" t="s">
        <v>83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6621565</v>
      </c>
      <c r="N67" s="47">
        <f t="shared" si="11"/>
        <v>6621565</v>
      </c>
      <c r="O67" s="48">
        <f t="shared" si="8"/>
        <v>47.122204114746047</v>
      </c>
      <c r="P67" s="9"/>
    </row>
    <row r="68" spans="1:16">
      <c r="A68" s="12"/>
      <c r="B68" s="25">
        <v>342.9</v>
      </c>
      <c r="C68" s="20" t="s">
        <v>84</v>
      </c>
      <c r="D68" s="47">
        <v>11118</v>
      </c>
      <c r="E68" s="47">
        <v>800033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811151</v>
      </c>
      <c r="O68" s="48">
        <f t="shared" si="8"/>
        <v>5.7725360983212237</v>
      </c>
      <c r="P68" s="9"/>
    </row>
    <row r="69" spans="1:16">
      <c r="A69" s="12"/>
      <c r="B69" s="25">
        <v>343.3</v>
      </c>
      <c r="C69" s="20" t="s">
        <v>85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7618625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7618625</v>
      </c>
      <c r="O69" s="48">
        <f t="shared" ref="O69:O100" si="12">(N69/O$115)</f>
        <v>54.217757029298532</v>
      </c>
      <c r="P69" s="9"/>
    </row>
    <row r="70" spans="1:16">
      <c r="A70" s="12"/>
      <c r="B70" s="25">
        <v>343.4</v>
      </c>
      <c r="C70" s="20" t="s">
        <v>86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5730195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5730195</v>
      </c>
      <c r="O70" s="48">
        <f t="shared" si="12"/>
        <v>40.778791480155711</v>
      </c>
      <c r="P70" s="9"/>
    </row>
    <row r="71" spans="1:16">
      <c r="A71" s="12"/>
      <c r="B71" s="25">
        <v>343.5</v>
      </c>
      <c r="C71" s="20" t="s">
        <v>87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7392796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7392796</v>
      </c>
      <c r="O71" s="48">
        <f t="shared" si="12"/>
        <v>52.610650517011933</v>
      </c>
      <c r="P71" s="9"/>
    </row>
    <row r="72" spans="1:16">
      <c r="A72" s="12"/>
      <c r="B72" s="25">
        <v>343.6</v>
      </c>
      <c r="C72" s="20" t="s">
        <v>88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277200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277200</v>
      </c>
      <c r="O72" s="48">
        <f t="shared" si="12"/>
        <v>1.9726869675986878</v>
      </c>
      <c r="P72" s="9"/>
    </row>
    <row r="73" spans="1:16">
      <c r="A73" s="12"/>
      <c r="B73" s="25">
        <v>343.7</v>
      </c>
      <c r="C73" s="20" t="s">
        <v>89</v>
      </c>
      <c r="D73" s="47">
        <v>0</v>
      </c>
      <c r="E73" s="47">
        <v>2172083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2172083</v>
      </c>
      <c r="O73" s="48">
        <f t="shared" si="12"/>
        <v>15.457575132188529</v>
      </c>
      <c r="P73" s="9"/>
    </row>
    <row r="74" spans="1:16">
      <c r="A74" s="12"/>
      <c r="B74" s="25">
        <v>344.1</v>
      </c>
      <c r="C74" s="20" t="s">
        <v>201</v>
      </c>
      <c r="D74" s="47">
        <v>1022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1022</v>
      </c>
      <c r="O74" s="48">
        <f t="shared" si="12"/>
        <v>7.2730378098335453E-3</v>
      </c>
      <c r="P74" s="9"/>
    </row>
    <row r="75" spans="1:16">
      <c r="A75" s="12"/>
      <c r="B75" s="25">
        <v>344.3</v>
      </c>
      <c r="C75" s="20" t="s">
        <v>202</v>
      </c>
      <c r="D75" s="47">
        <v>0</v>
      </c>
      <c r="E75" s="47">
        <v>74655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74655</v>
      </c>
      <c r="O75" s="48">
        <f t="shared" si="12"/>
        <v>0.53128046741010115</v>
      </c>
      <c r="P75" s="9"/>
    </row>
    <row r="76" spans="1:16">
      <c r="A76" s="12"/>
      <c r="B76" s="25">
        <v>344.9</v>
      </c>
      <c r="C76" s="20" t="s">
        <v>203</v>
      </c>
      <c r="D76" s="47">
        <v>17374</v>
      </c>
      <c r="E76" s="47">
        <v>438147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455521</v>
      </c>
      <c r="O76" s="48">
        <f t="shared" si="12"/>
        <v>3.241703968858304</v>
      </c>
      <c r="P76" s="9"/>
    </row>
    <row r="77" spans="1:16">
      <c r="A77" s="12"/>
      <c r="B77" s="25">
        <v>346.4</v>
      </c>
      <c r="C77" s="20" t="s">
        <v>94</v>
      </c>
      <c r="D77" s="47">
        <v>137983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137983</v>
      </c>
      <c r="O77" s="48">
        <f t="shared" si="12"/>
        <v>0.9819526185071058</v>
      </c>
      <c r="P77" s="9"/>
    </row>
    <row r="78" spans="1:16">
      <c r="A78" s="12"/>
      <c r="B78" s="25">
        <v>346.9</v>
      </c>
      <c r="C78" s="20" t="s">
        <v>95</v>
      </c>
      <c r="D78" s="47">
        <v>0</v>
      </c>
      <c r="E78" s="47">
        <v>329598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329598</v>
      </c>
      <c r="O78" s="48">
        <f t="shared" si="12"/>
        <v>2.3455760430973749</v>
      </c>
      <c r="P78" s="9"/>
    </row>
    <row r="79" spans="1:16">
      <c r="A79" s="12"/>
      <c r="B79" s="25">
        <v>347.2</v>
      </c>
      <c r="C79" s="20" t="s">
        <v>96</v>
      </c>
      <c r="D79" s="47">
        <v>265218</v>
      </c>
      <c r="E79" s="47">
        <v>1029</v>
      </c>
      <c r="F79" s="47">
        <v>0</v>
      </c>
      <c r="G79" s="47">
        <v>0</v>
      </c>
      <c r="H79" s="47">
        <v>0</v>
      </c>
      <c r="I79" s="47">
        <v>160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266407</v>
      </c>
      <c r="O79" s="48">
        <f t="shared" si="12"/>
        <v>1.895878849123606</v>
      </c>
      <c r="P79" s="9"/>
    </row>
    <row r="80" spans="1:16">
      <c r="A80" s="12"/>
      <c r="B80" s="25">
        <v>347.4</v>
      </c>
      <c r="C80" s="20" t="s">
        <v>98</v>
      </c>
      <c r="D80" s="47">
        <v>1464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1464</v>
      </c>
      <c r="O80" s="48">
        <f t="shared" si="12"/>
        <v>1.0418519915456273E-2</v>
      </c>
      <c r="P80" s="9"/>
    </row>
    <row r="81" spans="1:16">
      <c r="A81" s="12"/>
      <c r="B81" s="25">
        <v>348.92099999999999</v>
      </c>
      <c r="C81" s="20" t="s">
        <v>204</v>
      </c>
      <c r="D81" s="47">
        <v>0</v>
      </c>
      <c r="E81" s="47">
        <v>27800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27800</v>
      </c>
      <c r="O81" s="48">
        <f t="shared" si="12"/>
        <v>0.19783801478803578</v>
      </c>
      <c r="P81" s="9"/>
    </row>
    <row r="82" spans="1:16">
      <c r="A82" s="12"/>
      <c r="B82" s="25">
        <v>348.92200000000003</v>
      </c>
      <c r="C82" s="20" t="s">
        <v>205</v>
      </c>
      <c r="D82" s="47">
        <v>0</v>
      </c>
      <c r="E82" s="47">
        <v>27800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27800</v>
      </c>
      <c r="O82" s="48">
        <f t="shared" si="12"/>
        <v>0.19783801478803578</v>
      </c>
      <c r="P82" s="9"/>
    </row>
    <row r="83" spans="1:16">
      <c r="A83" s="12"/>
      <c r="B83" s="25">
        <v>348.923</v>
      </c>
      <c r="C83" s="20" t="s">
        <v>206</v>
      </c>
      <c r="D83" s="47">
        <v>0</v>
      </c>
      <c r="E83" s="47">
        <v>27800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27800</v>
      </c>
      <c r="O83" s="48">
        <f t="shared" si="12"/>
        <v>0.19783801478803578</v>
      </c>
      <c r="P83" s="9"/>
    </row>
    <row r="84" spans="1:16">
      <c r="A84" s="12"/>
      <c r="B84" s="25">
        <v>348.92399999999998</v>
      </c>
      <c r="C84" s="20" t="s">
        <v>207</v>
      </c>
      <c r="D84" s="47">
        <v>0</v>
      </c>
      <c r="E84" s="47">
        <v>27800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27800</v>
      </c>
      <c r="O84" s="48">
        <f t="shared" si="12"/>
        <v>0.19783801478803578</v>
      </c>
      <c r="P84" s="9"/>
    </row>
    <row r="85" spans="1:16">
      <c r="A85" s="12"/>
      <c r="B85" s="25">
        <v>348.93</v>
      </c>
      <c r="C85" s="20" t="s">
        <v>208</v>
      </c>
      <c r="D85" s="47">
        <v>17391</v>
      </c>
      <c r="E85" s="47">
        <v>174842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192233</v>
      </c>
      <c r="O85" s="48">
        <f t="shared" si="12"/>
        <v>1.3680214063578591</v>
      </c>
      <c r="P85" s="9"/>
    </row>
    <row r="86" spans="1:16">
      <c r="A86" s="12"/>
      <c r="B86" s="25">
        <v>348.99</v>
      </c>
      <c r="C86" s="20" t="s">
        <v>209</v>
      </c>
      <c r="D86" s="47">
        <v>398189</v>
      </c>
      <c r="E86" s="47">
        <v>78109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476298</v>
      </c>
      <c r="O86" s="48">
        <f t="shared" si="12"/>
        <v>3.3895629772486284</v>
      </c>
      <c r="P86" s="9"/>
    </row>
    <row r="87" spans="1:16">
      <c r="A87" s="12"/>
      <c r="B87" s="25">
        <v>349</v>
      </c>
      <c r="C87" s="20" t="s">
        <v>1</v>
      </c>
      <c r="D87" s="47">
        <v>219525</v>
      </c>
      <c r="E87" s="47">
        <v>16232</v>
      </c>
      <c r="F87" s="47">
        <v>0</v>
      </c>
      <c r="G87" s="47">
        <v>0</v>
      </c>
      <c r="H87" s="47">
        <v>0</v>
      </c>
      <c r="I87" s="47">
        <v>5120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240877</v>
      </c>
      <c r="O87" s="48">
        <f t="shared" si="12"/>
        <v>1.7141952333848092</v>
      </c>
      <c r="P87" s="9"/>
    </row>
    <row r="88" spans="1:16" ht="15.75">
      <c r="A88" s="29" t="s">
        <v>70</v>
      </c>
      <c r="B88" s="30"/>
      <c r="C88" s="31"/>
      <c r="D88" s="32">
        <f t="shared" ref="D88:M88" si="13">SUM(D89:D96)</f>
        <v>235714</v>
      </c>
      <c r="E88" s="32">
        <f t="shared" si="13"/>
        <v>453793</v>
      </c>
      <c r="F88" s="32">
        <f t="shared" si="13"/>
        <v>0</v>
      </c>
      <c r="G88" s="32">
        <f t="shared" si="13"/>
        <v>0</v>
      </c>
      <c r="H88" s="32">
        <f t="shared" si="13"/>
        <v>0</v>
      </c>
      <c r="I88" s="32">
        <f t="shared" si="13"/>
        <v>22450</v>
      </c>
      <c r="J88" s="32">
        <f t="shared" si="13"/>
        <v>0</v>
      </c>
      <c r="K88" s="32">
        <f t="shared" si="13"/>
        <v>0</v>
      </c>
      <c r="L88" s="32">
        <f t="shared" si="13"/>
        <v>0</v>
      </c>
      <c r="M88" s="32">
        <f t="shared" si="13"/>
        <v>0</v>
      </c>
      <c r="N88" s="32">
        <f>SUM(D88:M88)</f>
        <v>711957</v>
      </c>
      <c r="O88" s="46">
        <f t="shared" si="12"/>
        <v>5.0666244422462441</v>
      </c>
      <c r="P88" s="10"/>
    </row>
    <row r="89" spans="1:16">
      <c r="A89" s="13"/>
      <c r="B89" s="40">
        <v>351.1</v>
      </c>
      <c r="C89" s="21" t="s">
        <v>125</v>
      </c>
      <c r="D89" s="47">
        <v>121122</v>
      </c>
      <c r="E89" s="47">
        <v>44853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>SUM(D89:M89)</f>
        <v>165975</v>
      </c>
      <c r="O89" s="48">
        <f t="shared" si="12"/>
        <v>1.1811569965627424</v>
      </c>
      <c r="P89" s="9"/>
    </row>
    <row r="90" spans="1:16">
      <c r="A90" s="13"/>
      <c r="B90" s="40">
        <v>351.2</v>
      </c>
      <c r="C90" s="21" t="s">
        <v>127</v>
      </c>
      <c r="D90" s="47">
        <v>23317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ref="N90:N96" si="14">SUM(D90:M90)</f>
        <v>23317</v>
      </c>
      <c r="O90" s="48">
        <f t="shared" si="12"/>
        <v>0.16593485578462699</v>
      </c>
      <c r="P90" s="9"/>
    </row>
    <row r="91" spans="1:16">
      <c r="A91" s="13"/>
      <c r="B91" s="40">
        <v>351.5</v>
      </c>
      <c r="C91" s="21" t="s">
        <v>128</v>
      </c>
      <c r="D91" s="47">
        <v>73500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73500</v>
      </c>
      <c r="O91" s="48">
        <f t="shared" si="12"/>
        <v>0.52306093837843992</v>
      </c>
      <c r="P91" s="9"/>
    </row>
    <row r="92" spans="1:16">
      <c r="A92" s="13"/>
      <c r="B92" s="40">
        <v>351.7</v>
      </c>
      <c r="C92" s="21" t="s">
        <v>210</v>
      </c>
      <c r="D92" s="47">
        <v>0</v>
      </c>
      <c r="E92" s="47">
        <v>43524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43524</v>
      </c>
      <c r="O92" s="48">
        <f t="shared" si="12"/>
        <v>0.30973747322426148</v>
      </c>
      <c r="P92" s="9"/>
    </row>
    <row r="93" spans="1:16">
      <c r="A93" s="13"/>
      <c r="B93" s="40">
        <v>351.8</v>
      </c>
      <c r="C93" s="21" t="s">
        <v>211</v>
      </c>
      <c r="D93" s="47">
        <v>0</v>
      </c>
      <c r="E93" s="47">
        <v>89454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89454</v>
      </c>
      <c r="O93" s="48">
        <f t="shared" si="12"/>
        <v>0.63659718614564575</v>
      </c>
      <c r="P93" s="9"/>
    </row>
    <row r="94" spans="1:16">
      <c r="A94" s="13"/>
      <c r="B94" s="40">
        <v>351.9</v>
      </c>
      <c r="C94" s="21" t="s">
        <v>212</v>
      </c>
      <c r="D94" s="47">
        <v>0</v>
      </c>
      <c r="E94" s="47">
        <v>22388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22388</v>
      </c>
      <c r="O94" s="48">
        <f t="shared" si="12"/>
        <v>0.15932365018253758</v>
      </c>
      <c r="P94" s="9"/>
    </row>
    <row r="95" spans="1:16">
      <c r="A95" s="13"/>
      <c r="B95" s="40">
        <v>354</v>
      </c>
      <c r="C95" s="21" t="s">
        <v>129</v>
      </c>
      <c r="D95" s="47">
        <v>7965</v>
      </c>
      <c r="E95" s="47">
        <v>0</v>
      </c>
      <c r="F95" s="47">
        <v>0</v>
      </c>
      <c r="G95" s="47">
        <v>0</v>
      </c>
      <c r="H95" s="47">
        <v>0</v>
      </c>
      <c r="I95" s="47">
        <v>22450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30415</v>
      </c>
      <c r="O95" s="48">
        <f t="shared" si="12"/>
        <v>0.2164475978337449</v>
      </c>
      <c r="P95" s="9"/>
    </row>
    <row r="96" spans="1:16">
      <c r="A96" s="13"/>
      <c r="B96" s="40">
        <v>359</v>
      </c>
      <c r="C96" s="21" t="s">
        <v>130</v>
      </c>
      <c r="D96" s="47">
        <v>9810</v>
      </c>
      <c r="E96" s="47">
        <v>253574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263384</v>
      </c>
      <c r="O96" s="48">
        <f t="shared" si="12"/>
        <v>1.8743657441342452</v>
      </c>
      <c r="P96" s="9"/>
    </row>
    <row r="97" spans="1:16" ht="15.75">
      <c r="A97" s="29" t="s">
        <v>5</v>
      </c>
      <c r="B97" s="30"/>
      <c r="C97" s="31"/>
      <c r="D97" s="32">
        <f t="shared" ref="D97:M97" si="15">SUM(D98:D104)</f>
        <v>896529</v>
      </c>
      <c r="E97" s="32">
        <f t="shared" si="15"/>
        <v>1626613</v>
      </c>
      <c r="F97" s="32">
        <f t="shared" si="15"/>
        <v>2257</v>
      </c>
      <c r="G97" s="32">
        <f t="shared" si="15"/>
        <v>21140</v>
      </c>
      <c r="H97" s="32">
        <f t="shared" si="15"/>
        <v>0</v>
      </c>
      <c r="I97" s="32">
        <f t="shared" si="15"/>
        <v>859601</v>
      </c>
      <c r="J97" s="32">
        <f t="shared" si="15"/>
        <v>1822081</v>
      </c>
      <c r="K97" s="32">
        <f t="shared" si="15"/>
        <v>0</v>
      </c>
      <c r="L97" s="32">
        <f t="shared" si="15"/>
        <v>0</v>
      </c>
      <c r="M97" s="32">
        <f t="shared" si="15"/>
        <v>74155</v>
      </c>
      <c r="N97" s="32">
        <f>SUM(D97:M97)</f>
        <v>5302376</v>
      </c>
      <c r="O97" s="46">
        <f t="shared" si="12"/>
        <v>37.734228111500933</v>
      </c>
      <c r="P97" s="10"/>
    </row>
    <row r="98" spans="1:16">
      <c r="A98" s="12"/>
      <c r="B98" s="25">
        <v>361.1</v>
      </c>
      <c r="C98" s="20" t="s">
        <v>132</v>
      </c>
      <c r="D98" s="47">
        <v>81901</v>
      </c>
      <c r="E98" s="47">
        <v>486594</v>
      </c>
      <c r="F98" s="47">
        <v>2257</v>
      </c>
      <c r="G98" s="47">
        <v>21140</v>
      </c>
      <c r="H98" s="47">
        <v>0</v>
      </c>
      <c r="I98" s="47">
        <v>362196</v>
      </c>
      <c r="J98" s="47">
        <v>10663</v>
      </c>
      <c r="K98" s="47">
        <v>0</v>
      </c>
      <c r="L98" s="47">
        <v>0</v>
      </c>
      <c r="M98" s="47">
        <v>1271</v>
      </c>
      <c r="N98" s="47">
        <f>SUM(D98:M98)</f>
        <v>966022</v>
      </c>
      <c r="O98" s="48">
        <f t="shared" si="12"/>
        <v>6.8746717525743852</v>
      </c>
      <c r="P98" s="9"/>
    </row>
    <row r="99" spans="1:16">
      <c r="A99" s="12"/>
      <c r="B99" s="25">
        <v>362</v>
      </c>
      <c r="C99" s="20" t="s">
        <v>133</v>
      </c>
      <c r="D99" s="47">
        <v>324471</v>
      </c>
      <c r="E99" s="47">
        <v>11977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ref="N99:N104" si="16">SUM(D99:M99)</f>
        <v>336448</v>
      </c>
      <c r="O99" s="48">
        <f t="shared" si="12"/>
        <v>2.3943238992591751</v>
      </c>
      <c r="P99" s="9"/>
    </row>
    <row r="100" spans="1:16">
      <c r="A100" s="12"/>
      <c r="B100" s="25">
        <v>364</v>
      </c>
      <c r="C100" s="20" t="s">
        <v>213</v>
      </c>
      <c r="D100" s="47">
        <v>104416</v>
      </c>
      <c r="E100" s="47">
        <v>5704</v>
      </c>
      <c r="F100" s="47">
        <v>0</v>
      </c>
      <c r="G100" s="47">
        <v>0</v>
      </c>
      <c r="H100" s="47">
        <v>0</v>
      </c>
      <c r="I100" s="47">
        <v>4516</v>
      </c>
      <c r="J100" s="47">
        <v>15877</v>
      </c>
      <c r="K100" s="47">
        <v>0</v>
      </c>
      <c r="L100" s="47">
        <v>0</v>
      </c>
      <c r="M100" s="47">
        <v>0</v>
      </c>
      <c r="N100" s="47">
        <f t="shared" si="16"/>
        <v>130513</v>
      </c>
      <c r="O100" s="48">
        <f t="shared" si="12"/>
        <v>0.92879254762701124</v>
      </c>
      <c r="P100" s="9"/>
    </row>
    <row r="101" spans="1:16">
      <c r="A101" s="12"/>
      <c r="B101" s="25">
        <v>365</v>
      </c>
      <c r="C101" s="20" t="s">
        <v>214</v>
      </c>
      <c r="D101" s="47">
        <v>3000</v>
      </c>
      <c r="E101" s="47">
        <v>5249</v>
      </c>
      <c r="F101" s="47">
        <v>0</v>
      </c>
      <c r="G101" s="47">
        <v>0</v>
      </c>
      <c r="H101" s="47">
        <v>0</v>
      </c>
      <c r="I101" s="47">
        <v>132698</v>
      </c>
      <c r="J101" s="47">
        <v>2658</v>
      </c>
      <c r="K101" s="47">
        <v>0</v>
      </c>
      <c r="L101" s="47">
        <v>0</v>
      </c>
      <c r="M101" s="47">
        <v>0</v>
      </c>
      <c r="N101" s="47">
        <f t="shared" si="16"/>
        <v>143605</v>
      </c>
      <c r="O101" s="48">
        <f t="shared" ref="O101:O113" si="17">(N101/O$115)</f>
        <v>1.0219614429365425</v>
      </c>
      <c r="P101" s="9"/>
    </row>
    <row r="102" spans="1:16">
      <c r="A102" s="12"/>
      <c r="B102" s="25">
        <v>366</v>
      </c>
      <c r="C102" s="20" t="s">
        <v>136</v>
      </c>
      <c r="D102" s="47">
        <v>44991</v>
      </c>
      <c r="E102" s="47">
        <v>219747</v>
      </c>
      <c r="F102" s="47">
        <v>0</v>
      </c>
      <c r="G102" s="47">
        <v>0</v>
      </c>
      <c r="H102" s="47">
        <v>0</v>
      </c>
      <c r="I102" s="47">
        <v>12000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6"/>
        <v>276738</v>
      </c>
      <c r="O102" s="48">
        <f t="shared" si="17"/>
        <v>1.9693991559860233</v>
      </c>
      <c r="P102" s="9"/>
    </row>
    <row r="103" spans="1:16">
      <c r="A103" s="12"/>
      <c r="B103" s="25">
        <v>369.3</v>
      </c>
      <c r="C103" s="20" t="s">
        <v>138</v>
      </c>
      <c r="D103" s="47">
        <v>0</v>
      </c>
      <c r="E103" s="47">
        <v>31575</v>
      </c>
      <c r="F103" s="47">
        <v>0</v>
      </c>
      <c r="G103" s="47">
        <v>0</v>
      </c>
      <c r="H103" s="47">
        <v>0</v>
      </c>
      <c r="I103" s="47">
        <v>0</v>
      </c>
      <c r="J103" s="47">
        <v>197060</v>
      </c>
      <c r="K103" s="47">
        <v>0</v>
      </c>
      <c r="L103" s="47">
        <v>0</v>
      </c>
      <c r="M103" s="47">
        <v>0</v>
      </c>
      <c r="N103" s="47">
        <f t="shared" si="16"/>
        <v>228635</v>
      </c>
      <c r="O103" s="48">
        <f t="shared" si="17"/>
        <v>1.6270753421245525</v>
      </c>
      <c r="P103" s="9"/>
    </row>
    <row r="104" spans="1:16">
      <c r="A104" s="12"/>
      <c r="B104" s="25">
        <v>369.9</v>
      </c>
      <c r="C104" s="20" t="s">
        <v>140</v>
      </c>
      <c r="D104" s="47">
        <v>337750</v>
      </c>
      <c r="E104" s="47">
        <v>865767</v>
      </c>
      <c r="F104" s="47">
        <v>0</v>
      </c>
      <c r="G104" s="47">
        <v>0</v>
      </c>
      <c r="H104" s="47">
        <v>0</v>
      </c>
      <c r="I104" s="47">
        <v>348191</v>
      </c>
      <c r="J104" s="47">
        <v>1595823</v>
      </c>
      <c r="K104" s="47">
        <v>0</v>
      </c>
      <c r="L104" s="47">
        <v>0</v>
      </c>
      <c r="M104" s="47">
        <v>72884</v>
      </c>
      <c r="N104" s="47">
        <f t="shared" si="16"/>
        <v>3220415</v>
      </c>
      <c r="O104" s="48">
        <f t="shared" si="17"/>
        <v>22.918003970993247</v>
      </c>
      <c r="P104" s="9"/>
    </row>
    <row r="105" spans="1:16" ht="15.75">
      <c r="A105" s="29" t="s">
        <v>71</v>
      </c>
      <c r="B105" s="30"/>
      <c r="C105" s="31"/>
      <c r="D105" s="32">
        <f t="shared" ref="D105:M105" si="18">SUM(D106:D112)</f>
        <v>6027095</v>
      </c>
      <c r="E105" s="32">
        <f t="shared" si="18"/>
        <v>1183812</v>
      </c>
      <c r="F105" s="32">
        <f t="shared" si="18"/>
        <v>3736985</v>
      </c>
      <c r="G105" s="32">
        <f t="shared" si="18"/>
        <v>2912336</v>
      </c>
      <c r="H105" s="32">
        <f t="shared" si="18"/>
        <v>0</v>
      </c>
      <c r="I105" s="32">
        <f t="shared" si="18"/>
        <v>5768811</v>
      </c>
      <c r="J105" s="32">
        <f t="shared" si="18"/>
        <v>1336711</v>
      </c>
      <c r="K105" s="32">
        <f t="shared" si="18"/>
        <v>0</v>
      </c>
      <c r="L105" s="32">
        <f t="shared" si="18"/>
        <v>0</v>
      </c>
      <c r="M105" s="32">
        <f t="shared" si="18"/>
        <v>0</v>
      </c>
      <c r="N105" s="32">
        <f>SUM(D105:M105)</f>
        <v>20965750</v>
      </c>
      <c r="O105" s="46">
        <f t="shared" si="17"/>
        <v>149.20224311303099</v>
      </c>
      <c r="P105" s="9"/>
    </row>
    <row r="106" spans="1:16">
      <c r="A106" s="12"/>
      <c r="B106" s="25">
        <v>381</v>
      </c>
      <c r="C106" s="20" t="s">
        <v>141</v>
      </c>
      <c r="D106" s="47">
        <v>5987898</v>
      </c>
      <c r="E106" s="47">
        <v>1059617</v>
      </c>
      <c r="F106" s="47">
        <v>3736985</v>
      </c>
      <c r="G106" s="47">
        <v>0</v>
      </c>
      <c r="H106" s="47">
        <v>0</v>
      </c>
      <c r="I106" s="47">
        <v>4995430</v>
      </c>
      <c r="J106" s="47">
        <v>1336711</v>
      </c>
      <c r="K106" s="47">
        <v>0</v>
      </c>
      <c r="L106" s="47">
        <v>0</v>
      </c>
      <c r="M106" s="47">
        <v>0</v>
      </c>
      <c r="N106" s="47">
        <f>SUM(D106:M106)</f>
        <v>17116641</v>
      </c>
      <c r="O106" s="48">
        <f t="shared" si="17"/>
        <v>121.81015378703236</v>
      </c>
      <c r="P106" s="9"/>
    </row>
    <row r="107" spans="1:16">
      <c r="A107" s="12"/>
      <c r="B107" s="25">
        <v>384</v>
      </c>
      <c r="C107" s="20" t="s">
        <v>162</v>
      </c>
      <c r="D107" s="47">
        <v>39197</v>
      </c>
      <c r="E107" s="47">
        <v>0</v>
      </c>
      <c r="F107" s="47">
        <v>0</v>
      </c>
      <c r="G107" s="47">
        <v>2912336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ref="N107:N112" si="19">SUM(D107:M107)</f>
        <v>2951533</v>
      </c>
      <c r="O107" s="48">
        <f t="shared" si="17"/>
        <v>21.004511845373223</v>
      </c>
      <c r="P107" s="9"/>
    </row>
    <row r="108" spans="1:16">
      <c r="A108" s="12"/>
      <c r="B108" s="25">
        <v>389.1</v>
      </c>
      <c r="C108" s="20" t="s">
        <v>215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239902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9"/>
        <v>239902</v>
      </c>
      <c r="O108" s="48">
        <f t="shared" si="17"/>
        <v>1.7072566699165237</v>
      </c>
      <c r="P108" s="9"/>
    </row>
    <row r="109" spans="1:16">
      <c r="A109" s="12"/>
      <c r="B109" s="25">
        <v>389.2</v>
      </c>
      <c r="C109" s="20" t="s">
        <v>216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239692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9"/>
        <v>239692</v>
      </c>
      <c r="O109" s="48">
        <f t="shared" si="17"/>
        <v>1.7057622100925853</v>
      </c>
      <c r="P109" s="9"/>
    </row>
    <row r="110" spans="1:16">
      <c r="A110" s="12"/>
      <c r="B110" s="25">
        <v>389.4</v>
      </c>
      <c r="C110" s="20" t="s">
        <v>217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6276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9"/>
        <v>6276</v>
      </c>
      <c r="O110" s="48">
        <f t="shared" si="17"/>
        <v>4.4662999309701891E-2</v>
      </c>
      <c r="P110" s="9"/>
    </row>
    <row r="111" spans="1:16">
      <c r="A111" s="12"/>
      <c r="B111" s="25">
        <v>389.7</v>
      </c>
      <c r="C111" s="20" t="s">
        <v>218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287511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9"/>
        <v>287511</v>
      </c>
      <c r="O111" s="48">
        <f t="shared" si="17"/>
        <v>2.0460649449540633</v>
      </c>
      <c r="P111" s="9"/>
    </row>
    <row r="112" spans="1:16" ht="15.75" thickBot="1">
      <c r="A112" s="12"/>
      <c r="B112" s="25">
        <v>389.9</v>
      </c>
      <c r="C112" s="20" t="s">
        <v>219</v>
      </c>
      <c r="D112" s="47">
        <v>0</v>
      </c>
      <c r="E112" s="47">
        <v>124195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9"/>
        <v>124195</v>
      </c>
      <c r="O112" s="48">
        <f t="shared" si="17"/>
        <v>0.88383065635252167</v>
      </c>
      <c r="P112" s="9"/>
    </row>
    <row r="113" spans="1:119" ht="16.5" thickBot="1">
      <c r="A113" s="14" t="s">
        <v>106</v>
      </c>
      <c r="B113" s="23"/>
      <c r="C113" s="22"/>
      <c r="D113" s="15">
        <f t="shared" ref="D113:M113" si="20">SUM(D5,D13,D20,D58,D88,D97,D105)</f>
        <v>74122357</v>
      </c>
      <c r="E113" s="15">
        <f t="shared" si="20"/>
        <v>43633899</v>
      </c>
      <c r="F113" s="15">
        <f t="shared" si="20"/>
        <v>4055103</v>
      </c>
      <c r="G113" s="15">
        <f t="shared" si="20"/>
        <v>2933476</v>
      </c>
      <c r="H113" s="15">
        <f t="shared" si="20"/>
        <v>0</v>
      </c>
      <c r="I113" s="15">
        <f t="shared" si="20"/>
        <v>30135258</v>
      </c>
      <c r="J113" s="15">
        <f t="shared" si="20"/>
        <v>12825445</v>
      </c>
      <c r="K113" s="15">
        <f t="shared" si="20"/>
        <v>0</v>
      </c>
      <c r="L113" s="15">
        <f t="shared" si="20"/>
        <v>0</v>
      </c>
      <c r="M113" s="15">
        <f t="shared" si="20"/>
        <v>7629350</v>
      </c>
      <c r="N113" s="15">
        <f>SUM(D113:M113)</f>
        <v>175334888</v>
      </c>
      <c r="O113" s="38">
        <f t="shared" si="17"/>
        <v>1247.766408813043</v>
      </c>
      <c r="P113" s="6"/>
      <c r="Q113" s="2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</row>
    <row r="114" spans="1:119">
      <c r="A114" s="16"/>
      <c r="B114" s="18"/>
      <c r="C114" s="18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9"/>
    </row>
    <row r="115" spans="1:119">
      <c r="A115" s="41"/>
      <c r="B115" s="42"/>
      <c r="C115" s="42"/>
      <c r="D115" s="43"/>
      <c r="E115" s="43"/>
      <c r="F115" s="43"/>
      <c r="G115" s="43"/>
      <c r="H115" s="43"/>
      <c r="I115" s="43"/>
      <c r="J115" s="43"/>
      <c r="K115" s="43"/>
      <c r="L115" s="49" t="s">
        <v>220</v>
      </c>
      <c r="M115" s="49"/>
      <c r="N115" s="49"/>
      <c r="O115" s="44">
        <v>140519</v>
      </c>
    </row>
    <row r="116" spans="1:119">
      <c r="A116" s="50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2"/>
    </row>
    <row r="117" spans="1:119" ht="15.75" customHeight="1" thickBot="1">
      <c r="A117" s="53" t="s">
        <v>172</v>
      </c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5"/>
    </row>
  </sheetData>
  <mergeCells count="10">
    <mergeCell ref="L115:N115"/>
    <mergeCell ref="A116:O116"/>
    <mergeCell ref="A117:O1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183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148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153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149</v>
      </c>
      <c r="F4" s="34" t="s">
        <v>150</v>
      </c>
      <c r="G4" s="34" t="s">
        <v>151</v>
      </c>
      <c r="H4" s="34" t="s">
        <v>7</v>
      </c>
      <c r="I4" s="34" t="s">
        <v>8</v>
      </c>
      <c r="J4" s="35" t="s">
        <v>152</v>
      </c>
      <c r="K4" s="35" t="s">
        <v>9</v>
      </c>
      <c r="L4" s="35" t="s">
        <v>10</v>
      </c>
      <c r="M4" s="35" t="s">
        <v>11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47164338</v>
      </c>
      <c r="E5" s="27">
        <f t="shared" si="0"/>
        <v>21700379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53940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68918657</v>
      </c>
      <c r="O5" s="33">
        <f t="shared" ref="O5:O36" si="1">(N5/O$113)</f>
        <v>489.61471572381555</v>
      </c>
      <c r="P5" s="6"/>
    </row>
    <row r="6" spans="1:133">
      <c r="A6" s="12"/>
      <c r="B6" s="25">
        <v>311</v>
      </c>
      <c r="C6" s="20" t="s">
        <v>3</v>
      </c>
      <c r="D6" s="47">
        <v>45365771</v>
      </c>
      <c r="E6" s="47">
        <v>15538910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60904681</v>
      </c>
      <c r="O6" s="48">
        <f t="shared" si="1"/>
        <v>432.68150268895505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607772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607772</v>
      </c>
      <c r="O7" s="48">
        <f t="shared" si="1"/>
        <v>4.3177584700307614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541907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541907</v>
      </c>
      <c r="O8" s="48">
        <f t="shared" si="1"/>
        <v>3.8498376681040911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2851338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2851338</v>
      </c>
      <c r="O9" s="48">
        <f t="shared" si="1"/>
        <v>20.256590959143512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2037704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2037704</v>
      </c>
      <c r="O10" s="48">
        <f t="shared" si="1"/>
        <v>14.476339326944252</v>
      </c>
      <c r="P10" s="9"/>
    </row>
    <row r="11" spans="1:133">
      <c r="A11" s="12"/>
      <c r="B11" s="25">
        <v>315</v>
      </c>
      <c r="C11" s="20" t="s">
        <v>16</v>
      </c>
      <c r="D11" s="47">
        <v>1798567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1798567</v>
      </c>
      <c r="O11" s="48">
        <f t="shared" si="1"/>
        <v>12.77745256143392</v>
      </c>
      <c r="P11" s="9"/>
    </row>
    <row r="12" spans="1:133">
      <c r="A12" s="12"/>
      <c r="B12" s="25">
        <v>316</v>
      </c>
      <c r="C12" s="20" t="s">
        <v>17</v>
      </c>
      <c r="D12" s="47">
        <v>0</v>
      </c>
      <c r="E12" s="47">
        <v>122748</v>
      </c>
      <c r="F12" s="47">
        <v>0</v>
      </c>
      <c r="G12" s="47">
        <v>0</v>
      </c>
      <c r="H12" s="47">
        <v>0</v>
      </c>
      <c r="I12" s="47">
        <v>53940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176688</v>
      </c>
      <c r="O12" s="48">
        <f t="shared" si="1"/>
        <v>1.2552340492039697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SUM(D14:D20)</f>
        <v>282804</v>
      </c>
      <c r="E13" s="32">
        <f t="shared" si="3"/>
        <v>3528581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1530280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5341665</v>
      </c>
      <c r="O13" s="46">
        <f t="shared" si="1"/>
        <v>37.948472943499972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1530280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1530280</v>
      </c>
      <c r="O14" s="48">
        <f t="shared" si="1"/>
        <v>10.871477184731566</v>
      </c>
      <c r="P14" s="9"/>
    </row>
    <row r="15" spans="1:133">
      <c r="A15" s="12"/>
      <c r="B15" s="25">
        <v>323.5</v>
      </c>
      <c r="C15" s="20" t="s">
        <v>19</v>
      </c>
      <c r="D15" s="47">
        <v>72904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0" si="4">SUM(D15:M15)</f>
        <v>72904</v>
      </c>
      <c r="O15" s="48">
        <f t="shared" si="1"/>
        <v>0.51792755095516518</v>
      </c>
      <c r="P15" s="9"/>
    </row>
    <row r="16" spans="1:133">
      <c r="A16" s="12"/>
      <c r="B16" s="25">
        <v>324.11</v>
      </c>
      <c r="C16" s="20" t="s">
        <v>20</v>
      </c>
      <c r="D16" s="47">
        <v>0</v>
      </c>
      <c r="E16" s="47">
        <v>860947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860947</v>
      </c>
      <c r="O16" s="48">
        <f t="shared" si="1"/>
        <v>6.1163745639772378</v>
      </c>
      <c r="P16" s="9"/>
    </row>
    <row r="17" spans="1:16">
      <c r="A17" s="12"/>
      <c r="B17" s="25">
        <v>325.10000000000002</v>
      </c>
      <c r="C17" s="20" t="s">
        <v>25</v>
      </c>
      <c r="D17" s="47">
        <v>0</v>
      </c>
      <c r="E17" s="47">
        <v>2114825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2114825</v>
      </c>
      <c r="O17" s="48">
        <f t="shared" si="1"/>
        <v>15.024225460177179</v>
      </c>
      <c r="P17" s="9"/>
    </row>
    <row r="18" spans="1:16">
      <c r="A18" s="12"/>
      <c r="B18" s="25">
        <v>325.2</v>
      </c>
      <c r="C18" s="20" t="s">
        <v>26</v>
      </c>
      <c r="D18" s="47">
        <v>0</v>
      </c>
      <c r="E18" s="47">
        <v>469871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469871</v>
      </c>
      <c r="O18" s="48">
        <f t="shared" si="1"/>
        <v>3.3380765979212992</v>
      </c>
      <c r="P18" s="9"/>
    </row>
    <row r="19" spans="1:16">
      <c r="A19" s="12"/>
      <c r="B19" s="25">
        <v>329</v>
      </c>
      <c r="C19" s="20" t="s">
        <v>27</v>
      </c>
      <c r="D19" s="47">
        <v>27919</v>
      </c>
      <c r="E19" s="47">
        <v>480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>SUM(D19:M19)</f>
        <v>28399</v>
      </c>
      <c r="O19" s="48">
        <f t="shared" si="1"/>
        <v>0.20175332656062403</v>
      </c>
      <c r="P19" s="9"/>
    </row>
    <row r="20" spans="1:16">
      <c r="A20" s="12"/>
      <c r="B20" s="25">
        <v>367</v>
      </c>
      <c r="C20" s="20" t="s">
        <v>137</v>
      </c>
      <c r="D20" s="47">
        <v>181981</v>
      </c>
      <c r="E20" s="47">
        <v>82458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264439</v>
      </c>
      <c r="O20" s="48">
        <f t="shared" si="1"/>
        <v>1.8786382591769026</v>
      </c>
      <c r="P20" s="9"/>
    </row>
    <row r="21" spans="1:16" ht="15.75">
      <c r="A21" s="29" t="s">
        <v>30</v>
      </c>
      <c r="B21" s="30"/>
      <c r="C21" s="31"/>
      <c r="D21" s="32">
        <f t="shared" ref="D21:M21" si="5">SUM(D22:D55)</f>
        <v>12374382</v>
      </c>
      <c r="E21" s="32">
        <f t="shared" si="5"/>
        <v>16315653</v>
      </c>
      <c r="F21" s="32">
        <f t="shared" si="5"/>
        <v>330225</v>
      </c>
      <c r="G21" s="32">
        <f t="shared" si="5"/>
        <v>0</v>
      </c>
      <c r="H21" s="32">
        <f t="shared" si="5"/>
        <v>0</v>
      </c>
      <c r="I21" s="32">
        <f t="shared" si="5"/>
        <v>283942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612213</v>
      </c>
      <c r="N21" s="45">
        <f>SUM(D21:M21)</f>
        <v>29916415</v>
      </c>
      <c r="O21" s="46">
        <f t="shared" si="1"/>
        <v>212.5334076910508</v>
      </c>
      <c r="P21" s="10"/>
    </row>
    <row r="22" spans="1:16">
      <c r="A22" s="12"/>
      <c r="B22" s="25">
        <v>331.1</v>
      </c>
      <c r="C22" s="20" t="s">
        <v>28</v>
      </c>
      <c r="D22" s="47">
        <v>0</v>
      </c>
      <c r="E22" s="47">
        <v>24076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24076</v>
      </c>
      <c r="O22" s="48">
        <f t="shared" si="1"/>
        <v>0.17104169478761874</v>
      </c>
      <c r="P22" s="9"/>
    </row>
    <row r="23" spans="1:16">
      <c r="A23" s="12"/>
      <c r="B23" s="25">
        <v>331.2</v>
      </c>
      <c r="C23" s="20" t="s">
        <v>29</v>
      </c>
      <c r="D23" s="47">
        <v>0</v>
      </c>
      <c r="E23" s="47">
        <v>324629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324629</v>
      </c>
      <c r="O23" s="48">
        <f t="shared" si="1"/>
        <v>2.3062424961459493</v>
      </c>
      <c r="P23" s="9"/>
    </row>
    <row r="24" spans="1:16">
      <c r="A24" s="12"/>
      <c r="B24" s="25">
        <v>331.42</v>
      </c>
      <c r="C24" s="20" t="s">
        <v>35</v>
      </c>
      <c r="D24" s="47">
        <v>0</v>
      </c>
      <c r="E24" s="47">
        <v>1606251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2" si="6">SUM(D24:M24)</f>
        <v>1606251</v>
      </c>
      <c r="O24" s="48">
        <f t="shared" si="1"/>
        <v>11.411193441365151</v>
      </c>
      <c r="P24" s="9"/>
    </row>
    <row r="25" spans="1:16">
      <c r="A25" s="12"/>
      <c r="B25" s="25">
        <v>331.49</v>
      </c>
      <c r="C25" s="20" t="s">
        <v>36</v>
      </c>
      <c r="D25" s="47">
        <v>0</v>
      </c>
      <c r="E25" s="47">
        <v>0</v>
      </c>
      <c r="F25" s="47">
        <v>330225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330225</v>
      </c>
      <c r="O25" s="48">
        <f t="shared" si="1"/>
        <v>2.3459978261024004</v>
      </c>
      <c r="P25" s="9"/>
    </row>
    <row r="26" spans="1:16">
      <c r="A26" s="12"/>
      <c r="B26" s="25">
        <v>331.5</v>
      </c>
      <c r="C26" s="20" t="s">
        <v>31</v>
      </c>
      <c r="D26" s="47">
        <v>0</v>
      </c>
      <c r="E26" s="47">
        <v>2733277</v>
      </c>
      <c r="F26" s="47">
        <v>0</v>
      </c>
      <c r="G26" s="47">
        <v>0</v>
      </c>
      <c r="H26" s="47">
        <v>0</v>
      </c>
      <c r="I26" s="47">
        <v>90516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2823793</v>
      </c>
      <c r="O26" s="48">
        <f t="shared" si="1"/>
        <v>20.060904653987965</v>
      </c>
      <c r="P26" s="9"/>
    </row>
    <row r="27" spans="1:16">
      <c r="A27" s="12"/>
      <c r="B27" s="25">
        <v>331.65</v>
      </c>
      <c r="C27" s="20" t="s">
        <v>37</v>
      </c>
      <c r="D27" s="47">
        <v>166822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166822</v>
      </c>
      <c r="O27" s="48">
        <f t="shared" si="1"/>
        <v>1.1851436122221355</v>
      </c>
      <c r="P27" s="9"/>
    </row>
    <row r="28" spans="1:16">
      <c r="A28" s="12"/>
      <c r="B28" s="25">
        <v>331.69</v>
      </c>
      <c r="C28" s="20" t="s">
        <v>38</v>
      </c>
      <c r="D28" s="47">
        <v>0</v>
      </c>
      <c r="E28" s="47">
        <v>2434899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2434899</v>
      </c>
      <c r="O28" s="48">
        <f t="shared" si="1"/>
        <v>17.298108140749214</v>
      </c>
      <c r="P28" s="9"/>
    </row>
    <row r="29" spans="1:16">
      <c r="A29" s="12"/>
      <c r="B29" s="25">
        <v>331.82</v>
      </c>
      <c r="C29" s="20" t="s">
        <v>157</v>
      </c>
      <c r="D29" s="47">
        <v>0</v>
      </c>
      <c r="E29" s="47">
        <v>35213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35213</v>
      </c>
      <c r="O29" s="48">
        <f t="shared" si="1"/>
        <v>0.25016162147185655</v>
      </c>
      <c r="P29" s="9"/>
    </row>
    <row r="30" spans="1:16">
      <c r="A30" s="12"/>
      <c r="B30" s="25">
        <v>331.9</v>
      </c>
      <c r="C30" s="20" t="s">
        <v>158</v>
      </c>
      <c r="D30" s="47">
        <v>0</v>
      </c>
      <c r="E30" s="47">
        <v>108036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108036</v>
      </c>
      <c r="O30" s="48">
        <f t="shared" si="1"/>
        <v>0.76751372894480718</v>
      </c>
      <c r="P30" s="9"/>
    </row>
    <row r="31" spans="1:16">
      <c r="A31" s="12"/>
      <c r="B31" s="25">
        <v>333</v>
      </c>
      <c r="C31" s="20" t="s">
        <v>4</v>
      </c>
      <c r="D31" s="47">
        <v>47703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47703</v>
      </c>
      <c r="O31" s="48">
        <f t="shared" si="1"/>
        <v>0.33889358558123345</v>
      </c>
      <c r="P31" s="9"/>
    </row>
    <row r="32" spans="1:16">
      <c r="A32" s="12"/>
      <c r="B32" s="25">
        <v>334.2</v>
      </c>
      <c r="C32" s="20" t="s">
        <v>32</v>
      </c>
      <c r="D32" s="47">
        <v>0</v>
      </c>
      <c r="E32" s="47">
        <v>298111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298111</v>
      </c>
      <c r="O32" s="48">
        <f t="shared" si="1"/>
        <v>2.1178522460056408</v>
      </c>
      <c r="P32" s="9"/>
    </row>
    <row r="33" spans="1:16">
      <c r="A33" s="12"/>
      <c r="B33" s="25">
        <v>334.39</v>
      </c>
      <c r="C33" s="20" t="s">
        <v>41</v>
      </c>
      <c r="D33" s="47">
        <v>654570</v>
      </c>
      <c r="E33" s="47">
        <v>255016</v>
      </c>
      <c r="F33" s="47">
        <v>0</v>
      </c>
      <c r="G33" s="47">
        <v>0</v>
      </c>
      <c r="H33" s="47">
        <v>0</v>
      </c>
      <c r="I33" s="47">
        <v>129557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51" si="7">SUM(D33:M33)</f>
        <v>1039143</v>
      </c>
      <c r="O33" s="48">
        <f t="shared" si="1"/>
        <v>7.382321807887128</v>
      </c>
      <c r="P33" s="9"/>
    </row>
    <row r="34" spans="1:16">
      <c r="A34" s="12"/>
      <c r="B34" s="25">
        <v>334.41</v>
      </c>
      <c r="C34" s="20" t="s">
        <v>42</v>
      </c>
      <c r="D34" s="47">
        <v>0</v>
      </c>
      <c r="E34" s="47">
        <v>1206460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1206460</v>
      </c>
      <c r="O34" s="48">
        <f t="shared" si="1"/>
        <v>8.570982019167241</v>
      </c>
      <c r="P34" s="9"/>
    </row>
    <row r="35" spans="1:16">
      <c r="A35" s="12"/>
      <c r="B35" s="25">
        <v>334.42</v>
      </c>
      <c r="C35" s="20" t="s">
        <v>43</v>
      </c>
      <c r="D35" s="47">
        <v>0</v>
      </c>
      <c r="E35" s="47">
        <v>308938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308938</v>
      </c>
      <c r="O35" s="48">
        <f t="shared" si="1"/>
        <v>2.1947698581283168</v>
      </c>
      <c r="P35" s="9"/>
    </row>
    <row r="36" spans="1:16">
      <c r="A36" s="12"/>
      <c r="B36" s="25">
        <v>334.49</v>
      </c>
      <c r="C36" s="20" t="s">
        <v>44</v>
      </c>
      <c r="D36" s="47">
        <v>0</v>
      </c>
      <c r="E36" s="47">
        <v>3356818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3356818</v>
      </c>
      <c r="O36" s="48">
        <f t="shared" si="1"/>
        <v>23.847642457783049</v>
      </c>
      <c r="P36" s="9"/>
    </row>
    <row r="37" spans="1:16">
      <c r="A37" s="12"/>
      <c r="B37" s="25">
        <v>334.5</v>
      </c>
      <c r="C37" s="20" t="s">
        <v>45</v>
      </c>
      <c r="D37" s="47">
        <v>0</v>
      </c>
      <c r="E37" s="47">
        <v>350000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350000</v>
      </c>
      <c r="O37" s="48">
        <f t="shared" ref="O37:O68" si="8">(N37/O$113)</f>
        <v>2.4864841824084798</v>
      </c>
      <c r="P37" s="9"/>
    </row>
    <row r="38" spans="1:16">
      <c r="A38" s="12"/>
      <c r="B38" s="25">
        <v>334.69</v>
      </c>
      <c r="C38" s="20" t="s">
        <v>46</v>
      </c>
      <c r="D38" s="47">
        <v>0</v>
      </c>
      <c r="E38" s="47">
        <v>626675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626675</v>
      </c>
      <c r="O38" s="48">
        <f t="shared" si="8"/>
        <v>4.4520499286023831</v>
      </c>
      <c r="P38" s="9"/>
    </row>
    <row r="39" spans="1:16">
      <c r="A39" s="12"/>
      <c r="B39" s="25">
        <v>334.7</v>
      </c>
      <c r="C39" s="20" t="s">
        <v>47</v>
      </c>
      <c r="D39" s="47">
        <v>0</v>
      </c>
      <c r="E39" s="47">
        <v>84968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84968</v>
      </c>
      <c r="O39" s="48">
        <f t="shared" si="8"/>
        <v>0.60363310860252484</v>
      </c>
      <c r="P39" s="9"/>
    </row>
    <row r="40" spans="1:16">
      <c r="A40" s="12"/>
      <c r="B40" s="25">
        <v>334.9</v>
      </c>
      <c r="C40" s="20" t="s">
        <v>48</v>
      </c>
      <c r="D40" s="47">
        <v>0</v>
      </c>
      <c r="E40" s="47">
        <v>134053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134053</v>
      </c>
      <c r="O40" s="48">
        <f t="shared" si="8"/>
        <v>0.95234475458401124</v>
      </c>
      <c r="P40" s="9"/>
    </row>
    <row r="41" spans="1:16">
      <c r="A41" s="12"/>
      <c r="B41" s="25">
        <v>335.12</v>
      </c>
      <c r="C41" s="20" t="s">
        <v>49</v>
      </c>
      <c r="D41" s="47">
        <v>2980584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2980584</v>
      </c>
      <c r="O41" s="48">
        <f t="shared" si="8"/>
        <v>21.174785629542274</v>
      </c>
      <c r="P41" s="9"/>
    </row>
    <row r="42" spans="1:16">
      <c r="A42" s="12"/>
      <c r="B42" s="25">
        <v>335.13</v>
      </c>
      <c r="C42" s="20" t="s">
        <v>50</v>
      </c>
      <c r="D42" s="47">
        <v>32243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32243</v>
      </c>
      <c r="O42" s="48">
        <f t="shared" si="8"/>
        <v>0.22906202712399032</v>
      </c>
      <c r="P42" s="9"/>
    </row>
    <row r="43" spans="1:16">
      <c r="A43" s="12"/>
      <c r="B43" s="25">
        <v>335.14</v>
      </c>
      <c r="C43" s="20" t="s">
        <v>51</v>
      </c>
      <c r="D43" s="47">
        <v>76829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76829</v>
      </c>
      <c r="O43" s="48">
        <f t="shared" si="8"/>
        <v>0.545811695000746</v>
      </c>
      <c r="P43" s="9"/>
    </row>
    <row r="44" spans="1:16">
      <c r="A44" s="12"/>
      <c r="B44" s="25">
        <v>335.15</v>
      </c>
      <c r="C44" s="20" t="s">
        <v>52</v>
      </c>
      <c r="D44" s="47">
        <v>45302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45302</v>
      </c>
      <c r="O44" s="48">
        <f t="shared" si="8"/>
        <v>0.32183630408991126</v>
      </c>
      <c r="P44" s="9"/>
    </row>
    <row r="45" spans="1:16">
      <c r="A45" s="12"/>
      <c r="B45" s="25">
        <v>335.16</v>
      </c>
      <c r="C45" s="20" t="s">
        <v>53</v>
      </c>
      <c r="D45" s="47">
        <v>0</v>
      </c>
      <c r="E45" s="47">
        <v>223250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223250</v>
      </c>
      <c r="O45" s="48">
        <f t="shared" si="8"/>
        <v>1.5860216963505516</v>
      </c>
      <c r="P45" s="9"/>
    </row>
    <row r="46" spans="1:16">
      <c r="A46" s="12"/>
      <c r="B46" s="25">
        <v>335.18</v>
      </c>
      <c r="C46" s="20" t="s">
        <v>54</v>
      </c>
      <c r="D46" s="47">
        <v>6226825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6226825</v>
      </c>
      <c r="O46" s="48">
        <f t="shared" si="8"/>
        <v>44.236862483216228</v>
      </c>
      <c r="P46" s="9"/>
    </row>
    <row r="47" spans="1:16">
      <c r="A47" s="12"/>
      <c r="B47" s="25">
        <v>335.29</v>
      </c>
      <c r="C47" s="20" t="s">
        <v>56</v>
      </c>
      <c r="D47" s="47">
        <v>12969</v>
      </c>
      <c r="E47" s="47">
        <v>9228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22197</v>
      </c>
      <c r="O47" s="48">
        <f t="shared" si="8"/>
        <v>0.15769282684834579</v>
      </c>
      <c r="P47" s="9"/>
    </row>
    <row r="48" spans="1:16">
      <c r="A48" s="12"/>
      <c r="B48" s="25">
        <v>335.42</v>
      </c>
      <c r="C48" s="20" t="s">
        <v>57</v>
      </c>
      <c r="D48" s="47">
        <v>0</v>
      </c>
      <c r="E48" s="47">
        <v>2074486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2074486</v>
      </c>
      <c r="O48" s="48">
        <f t="shared" si="8"/>
        <v>14.737647501793822</v>
      </c>
      <c r="P48" s="9"/>
    </row>
    <row r="49" spans="1:16">
      <c r="A49" s="12"/>
      <c r="B49" s="25">
        <v>335.49</v>
      </c>
      <c r="C49" s="20" t="s">
        <v>58</v>
      </c>
      <c r="D49" s="47">
        <v>0</v>
      </c>
      <c r="E49" s="47">
        <v>4385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4385</v>
      </c>
      <c r="O49" s="48">
        <f t="shared" si="8"/>
        <v>3.1152094685317665E-2</v>
      </c>
      <c r="P49" s="9"/>
    </row>
    <row r="50" spans="1:16">
      <c r="A50" s="12"/>
      <c r="B50" s="25">
        <v>335.7</v>
      </c>
      <c r="C50" s="20" t="s">
        <v>59</v>
      </c>
      <c r="D50" s="47">
        <v>0</v>
      </c>
      <c r="E50" s="47">
        <v>1400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1400</v>
      </c>
      <c r="O50" s="48">
        <f t="shared" si="8"/>
        <v>9.9459367296339182E-3</v>
      </c>
      <c r="P50" s="9"/>
    </row>
    <row r="51" spans="1:16">
      <c r="A51" s="12"/>
      <c r="B51" s="25">
        <v>335.8</v>
      </c>
      <c r="C51" s="20" t="s">
        <v>60</v>
      </c>
      <c r="D51" s="47">
        <v>2130535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2130535</v>
      </c>
      <c r="O51" s="48">
        <f t="shared" si="8"/>
        <v>15.135833078764716</v>
      </c>
      <c r="P51" s="9"/>
    </row>
    <row r="52" spans="1:16">
      <c r="A52" s="12"/>
      <c r="B52" s="25">
        <v>337.2</v>
      </c>
      <c r="C52" s="20" t="s">
        <v>61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27910</v>
      </c>
      <c r="N52" s="47">
        <f t="shared" ref="N52:N57" si="9">SUM(D52:M52)</f>
        <v>27910</v>
      </c>
      <c r="O52" s="48">
        <f t="shared" si="8"/>
        <v>0.19827935294577334</v>
      </c>
      <c r="P52" s="9"/>
    </row>
    <row r="53" spans="1:16">
      <c r="A53" s="12"/>
      <c r="B53" s="25">
        <v>337.3</v>
      </c>
      <c r="C53" s="20" t="s">
        <v>168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63869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63869</v>
      </c>
      <c r="O53" s="48">
        <f t="shared" si="8"/>
        <v>0.45374073784642055</v>
      </c>
      <c r="P53" s="9"/>
    </row>
    <row r="54" spans="1:16">
      <c r="A54" s="12"/>
      <c r="B54" s="25">
        <v>337.5</v>
      </c>
      <c r="C54" s="20" t="s">
        <v>62</v>
      </c>
      <c r="D54" s="47">
        <v>0</v>
      </c>
      <c r="E54" s="47">
        <v>115484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115484</v>
      </c>
      <c r="O54" s="48">
        <f t="shared" si="8"/>
        <v>0.82042611234645957</v>
      </c>
      <c r="P54" s="9"/>
    </row>
    <row r="55" spans="1:16">
      <c r="A55" s="12"/>
      <c r="B55" s="25">
        <v>338</v>
      </c>
      <c r="C55" s="20" t="s">
        <v>64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584303</v>
      </c>
      <c r="N55" s="47">
        <f t="shared" si="9"/>
        <v>584303</v>
      </c>
      <c r="O55" s="48">
        <f t="shared" si="8"/>
        <v>4.151029049239491</v>
      </c>
      <c r="P55" s="9"/>
    </row>
    <row r="56" spans="1:16" ht="15.75">
      <c r="A56" s="29" t="s">
        <v>69</v>
      </c>
      <c r="B56" s="30"/>
      <c r="C56" s="31"/>
      <c r="D56" s="32">
        <f t="shared" ref="D56:M56" si="10">SUM(D57:D86)</f>
        <v>11148856</v>
      </c>
      <c r="E56" s="32">
        <f t="shared" si="10"/>
        <v>3560635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21032648</v>
      </c>
      <c r="J56" s="32">
        <f t="shared" si="10"/>
        <v>9941836</v>
      </c>
      <c r="K56" s="32">
        <f t="shared" si="10"/>
        <v>0</v>
      </c>
      <c r="L56" s="32">
        <f t="shared" si="10"/>
        <v>0</v>
      </c>
      <c r="M56" s="32">
        <f t="shared" si="10"/>
        <v>6563787</v>
      </c>
      <c r="N56" s="32">
        <f t="shared" si="9"/>
        <v>52247762</v>
      </c>
      <c r="O56" s="46">
        <f t="shared" si="8"/>
        <v>371.18066794069381</v>
      </c>
      <c r="P56" s="10"/>
    </row>
    <row r="57" spans="1:16">
      <c r="A57" s="12"/>
      <c r="B57" s="25">
        <v>341.1</v>
      </c>
      <c r="C57" s="20" t="s">
        <v>72</v>
      </c>
      <c r="D57" s="47">
        <v>459701</v>
      </c>
      <c r="E57" s="47">
        <v>457726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917427</v>
      </c>
      <c r="O57" s="48">
        <f t="shared" si="8"/>
        <v>6.5176220686127548</v>
      </c>
      <c r="P57" s="9"/>
    </row>
    <row r="58" spans="1:16">
      <c r="A58" s="12"/>
      <c r="B58" s="25">
        <v>341.2</v>
      </c>
      <c r="C58" s="20" t="s">
        <v>73</v>
      </c>
      <c r="D58" s="47">
        <v>54921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9941836</v>
      </c>
      <c r="K58" s="47">
        <v>0</v>
      </c>
      <c r="L58" s="47">
        <v>0</v>
      </c>
      <c r="M58" s="47">
        <v>0</v>
      </c>
      <c r="N58" s="47">
        <f t="shared" ref="N58:N86" si="11">SUM(D58:M58)</f>
        <v>9996757</v>
      </c>
      <c r="O58" s="48">
        <f t="shared" si="8"/>
        <v>71.019366159660706</v>
      </c>
      <c r="P58" s="9"/>
    </row>
    <row r="59" spans="1:16">
      <c r="A59" s="12"/>
      <c r="B59" s="25">
        <v>341.3</v>
      </c>
      <c r="C59" s="20" t="s">
        <v>74</v>
      </c>
      <c r="D59" s="47">
        <v>691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691</v>
      </c>
      <c r="O59" s="48">
        <f t="shared" si="8"/>
        <v>4.9090302001264553E-3</v>
      </c>
      <c r="P59" s="9"/>
    </row>
    <row r="60" spans="1:16">
      <c r="A60" s="12"/>
      <c r="B60" s="25">
        <v>341.52</v>
      </c>
      <c r="C60" s="20" t="s">
        <v>75</v>
      </c>
      <c r="D60" s="47">
        <v>117678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117678</v>
      </c>
      <c r="O60" s="48">
        <f t="shared" si="8"/>
        <v>0.83601281604990019</v>
      </c>
      <c r="P60" s="9"/>
    </row>
    <row r="61" spans="1:16">
      <c r="A61" s="12"/>
      <c r="B61" s="25">
        <v>341.56</v>
      </c>
      <c r="C61" s="20" t="s">
        <v>77</v>
      </c>
      <c r="D61" s="47">
        <v>81</v>
      </c>
      <c r="E61" s="47">
        <v>1402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1483</v>
      </c>
      <c r="O61" s="48">
        <f t="shared" si="8"/>
        <v>1.0535588692890787E-2</v>
      </c>
      <c r="P61" s="9"/>
    </row>
    <row r="62" spans="1:16">
      <c r="A62" s="12"/>
      <c r="B62" s="25">
        <v>341.8</v>
      </c>
      <c r="C62" s="20" t="s">
        <v>78</v>
      </c>
      <c r="D62" s="47">
        <v>2062389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2062389</v>
      </c>
      <c r="O62" s="48">
        <f t="shared" si="8"/>
        <v>14.651707504209263</v>
      </c>
      <c r="P62" s="9"/>
    </row>
    <row r="63" spans="1:16">
      <c r="A63" s="12"/>
      <c r="B63" s="25">
        <v>341.9</v>
      </c>
      <c r="C63" s="20" t="s">
        <v>79</v>
      </c>
      <c r="D63" s="47">
        <v>190633</v>
      </c>
      <c r="E63" s="47">
        <v>5100</v>
      </c>
      <c r="F63" s="47">
        <v>0</v>
      </c>
      <c r="G63" s="47">
        <v>0</v>
      </c>
      <c r="H63" s="47">
        <v>0</v>
      </c>
      <c r="I63" s="47">
        <v>723618</v>
      </c>
      <c r="J63" s="47">
        <v>0</v>
      </c>
      <c r="K63" s="47">
        <v>0</v>
      </c>
      <c r="L63" s="47">
        <v>0</v>
      </c>
      <c r="M63" s="47">
        <v>109984</v>
      </c>
      <c r="N63" s="47">
        <f t="shared" si="11"/>
        <v>1029335</v>
      </c>
      <c r="O63" s="48">
        <f t="shared" si="8"/>
        <v>7.3126434168555212</v>
      </c>
      <c r="P63" s="9"/>
    </row>
    <row r="64" spans="1:16">
      <c r="A64" s="12"/>
      <c r="B64" s="25">
        <v>342.1</v>
      </c>
      <c r="C64" s="20" t="s">
        <v>80</v>
      </c>
      <c r="D64" s="47">
        <v>2137064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2137064</v>
      </c>
      <c r="O64" s="48">
        <f t="shared" si="8"/>
        <v>15.182216665127415</v>
      </c>
      <c r="P64" s="9"/>
    </row>
    <row r="65" spans="1:16">
      <c r="A65" s="12"/>
      <c r="B65" s="25">
        <v>342.3</v>
      </c>
      <c r="C65" s="20" t="s">
        <v>82</v>
      </c>
      <c r="D65" s="47">
        <v>5252925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5252925</v>
      </c>
      <c r="O65" s="48">
        <f t="shared" si="8"/>
        <v>37.318042639651608</v>
      </c>
      <c r="P65" s="9"/>
    </row>
    <row r="66" spans="1:16">
      <c r="A66" s="12"/>
      <c r="B66" s="25">
        <v>342.6</v>
      </c>
      <c r="C66" s="20" t="s">
        <v>83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6453803</v>
      </c>
      <c r="N66" s="47">
        <f t="shared" si="11"/>
        <v>6453803</v>
      </c>
      <c r="O66" s="48">
        <f t="shared" si="8"/>
        <v>45.849368788229697</v>
      </c>
      <c r="P66" s="9"/>
    </row>
    <row r="67" spans="1:16">
      <c r="A67" s="12"/>
      <c r="B67" s="25">
        <v>342.9</v>
      </c>
      <c r="C67" s="20" t="s">
        <v>84</v>
      </c>
      <c r="D67" s="47">
        <v>11278</v>
      </c>
      <c r="E67" s="47">
        <v>696627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707905</v>
      </c>
      <c r="O67" s="48">
        <f t="shared" si="8"/>
        <v>5.0291273861367847</v>
      </c>
      <c r="P67" s="9"/>
    </row>
    <row r="68" spans="1:16">
      <c r="A68" s="12"/>
      <c r="B68" s="25">
        <v>343.3</v>
      </c>
      <c r="C68" s="20" t="s">
        <v>85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7410292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7410292</v>
      </c>
      <c r="O68" s="48">
        <f t="shared" si="8"/>
        <v>52.644496700080275</v>
      </c>
      <c r="P68" s="9"/>
    </row>
    <row r="69" spans="1:16">
      <c r="A69" s="12"/>
      <c r="B69" s="25">
        <v>343.4</v>
      </c>
      <c r="C69" s="20" t="s">
        <v>86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5485342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5485342</v>
      </c>
      <c r="O69" s="48">
        <f t="shared" ref="O69:O100" si="12">(N69/O$113)</f>
        <v>38.969188908859699</v>
      </c>
      <c r="P69" s="9"/>
    </row>
    <row r="70" spans="1:16">
      <c r="A70" s="12"/>
      <c r="B70" s="25">
        <v>343.5</v>
      </c>
      <c r="C70" s="20" t="s">
        <v>87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7124154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7124154</v>
      </c>
      <c r="O70" s="48">
        <f t="shared" si="12"/>
        <v>50.611703525834571</v>
      </c>
      <c r="P70" s="9"/>
    </row>
    <row r="71" spans="1:16">
      <c r="A71" s="12"/>
      <c r="B71" s="25">
        <v>343.6</v>
      </c>
      <c r="C71" s="20" t="s">
        <v>88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277832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277832</v>
      </c>
      <c r="O71" s="48">
        <f t="shared" si="12"/>
        <v>1.9737853524768934</v>
      </c>
      <c r="P71" s="9"/>
    </row>
    <row r="72" spans="1:16">
      <c r="A72" s="12"/>
      <c r="B72" s="25">
        <v>343.7</v>
      </c>
      <c r="C72" s="20" t="s">
        <v>89</v>
      </c>
      <c r="D72" s="47">
        <v>0</v>
      </c>
      <c r="E72" s="47">
        <v>939815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939815</v>
      </c>
      <c r="O72" s="48">
        <f t="shared" si="12"/>
        <v>6.6766718054006438</v>
      </c>
      <c r="P72" s="9"/>
    </row>
    <row r="73" spans="1:16">
      <c r="A73" s="12"/>
      <c r="B73" s="25">
        <v>344.1</v>
      </c>
      <c r="C73" s="20" t="s">
        <v>90</v>
      </c>
      <c r="D73" s="47">
        <v>3402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3402</v>
      </c>
      <c r="O73" s="48">
        <f t="shared" si="12"/>
        <v>2.416862625301042E-2</v>
      </c>
      <c r="P73" s="9"/>
    </row>
    <row r="74" spans="1:16">
      <c r="A74" s="12"/>
      <c r="B74" s="25">
        <v>344.3</v>
      </c>
      <c r="C74" s="20" t="s">
        <v>91</v>
      </c>
      <c r="D74" s="47">
        <v>0</v>
      </c>
      <c r="E74" s="47">
        <v>48199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48199</v>
      </c>
      <c r="O74" s="48">
        <f t="shared" si="12"/>
        <v>0.34241728887973233</v>
      </c>
      <c r="P74" s="9"/>
    </row>
    <row r="75" spans="1:16">
      <c r="A75" s="12"/>
      <c r="B75" s="25">
        <v>344.9</v>
      </c>
      <c r="C75" s="20" t="s">
        <v>92</v>
      </c>
      <c r="D75" s="47">
        <v>19960</v>
      </c>
      <c r="E75" s="47">
        <v>618256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638216</v>
      </c>
      <c r="O75" s="48">
        <f t="shared" si="12"/>
        <v>4.5340399684571722</v>
      </c>
      <c r="P75" s="9"/>
    </row>
    <row r="76" spans="1:16">
      <c r="A76" s="12"/>
      <c r="B76" s="25">
        <v>345.9</v>
      </c>
      <c r="C76" s="20" t="s">
        <v>93</v>
      </c>
      <c r="D76" s="47">
        <v>0</v>
      </c>
      <c r="E76" s="47">
        <v>300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300</v>
      </c>
      <c r="O76" s="48">
        <f t="shared" si="12"/>
        <v>2.1312721563501256E-3</v>
      </c>
      <c r="P76" s="9"/>
    </row>
    <row r="77" spans="1:16">
      <c r="A77" s="12"/>
      <c r="B77" s="25">
        <v>346.4</v>
      </c>
      <c r="C77" s="20" t="s">
        <v>94</v>
      </c>
      <c r="D77" s="47">
        <v>126538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126538</v>
      </c>
      <c r="O77" s="48">
        <f t="shared" si="12"/>
        <v>0.89895638706744052</v>
      </c>
      <c r="P77" s="9"/>
    </row>
    <row r="78" spans="1:16">
      <c r="A78" s="12"/>
      <c r="B78" s="25">
        <v>346.9</v>
      </c>
      <c r="C78" s="20" t="s">
        <v>95</v>
      </c>
      <c r="D78" s="47">
        <v>0</v>
      </c>
      <c r="E78" s="47">
        <v>340222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340222</v>
      </c>
      <c r="O78" s="48">
        <f t="shared" si="12"/>
        <v>2.4170189185925079</v>
      </c>
      <c r="P78" s="9"/>
    </row>
    <row r="79" spans="1:16">
      <c r="A79" s="12"/>
      <c r="B79" s="25">
        <v>347.2</v>
      </c>
      <c r="C79" s="20" t="s">
        <v>96</v>
      </c>
      <c r="D79" s="47">
        <v>421467</v>
      </c>
      <c r="E79" s="47">
        <v>1435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422902</v>
      </c>
      <c r="O79" s="48">
        <f t="shared" si="12"/>
        <v>3.0043975248826023</v>
      </c>
      <c r="P79" s="9"/>
    </row>
    <row r="80" spans="1:16">
      <c r="A80" s="12"/>
      <c r="B80" s="25">
        <v>347.3</v>
      </c>
      <c r="C80" s="20" t="s">
        <v>97</v>
      </c>
      <c r="D80" s="47">
        <v>411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411</v>
      </c>
      <c r="O80" s="48">
        <f t="shared" si="12"/>
        <v>2.9198428541996717E-3</v>
      </c>
      <c r="P80" s="9"/>
    </row>
    <row r="81" spans="1:16">
      <c r="A81" s="12"/>
      <c r="B81" s="25">
        <v>347.4</v>
      </c>
      <c r="C81" s="20" t="s">
        <v>98</v>
      </c>
      <c r="D81" s="47">
        <v>3205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3205</v>
      </c>
      <c r="O81" s="48">
        <f t="shared" si="12"/>
        <v>2.2769090870340507E-2</v>
      </c>
      <c r="P81" s="9"/>
    </row>
    <row r="82" spans="1:16">
      <c r="A82" s="12"/>
      <c r="B82" s="25">
        <v>347.5</v>
      </c>
      <c r="C82" s="20" t="s">
        <v>99</v>
      </c>
      <c r="D82" s="47">
        <v>5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5</v>
      </c>
      <c r="O82" s="48">
        <f t="shared" si="12"/>
        <v>3.5521202605835423E-5</v>
      </c>
      <c r="P82" s="9"/>
    </row>
    <row r="83" spans="1:16">
      <c r="A83" s="12"/>
      <c r="B83" s="25">
        <v>348.92099999999999</v>
      </c>
      <c r="C83" s="20" t="s">
        <v>101</v>
      </c>
      <c r="D83" s="47">
        <v>0</v>
      </c>
      <c r="E83" s="47">
        <v>129095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129095</v>
      </c>
      <c r="O83" s="48">
        <f t="shared" si="12"/>
        <v>0.91712193008006482</v>
      </c>
      <c r="P83" s="9"/>
    </row>
    <row r="84" spans="1:16">
      <c r="A84" s="12"/>
      <c r="B84" s="25">
        <v>348.93</v>
      </c>
      <c r="C84" s="20" t="s">
        <v>105</v>
      </c>
      <c r="D84" s="47">
        <v>16021</v>
      </c>
      <c r="E84" s="47">
        <v>222014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238035</v>
      </c>
      <c r="O84" s="48">
        <f t="shared" si="12"/>
        <v>1.6910578924560069</v>
      </c>
      <c r="P84" s="9"/>
    </row>
    <row r="85" spans="1:16">
      <c r="A85" s="12"/>
      <c r="B85" s="25">
        <v>348.99</v>
      </c>
      <c r="C85" s="20" t="s">
        <v>160</v>
      </c>
      <c r="D85" s="47">
        <v>1626</v>
      </c>
      <c r="E85" s="47">
        <v>92013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93639</v>
      </c>
      <c r="O85" s="48">
        <f t="shared" si="12"/>
        <v>0.6652339781615646</v>
      </c>
      <c r="P85" s="9"/>
    </row>
    <row r="86" spans="1:16">
      <c r="A86" s="12"/>
      <c r="B86" s="25">
        <v>349</v>
      </c>
      <c r="C86" s="20" t="s">
        <v>1</v>
      </c>
      <c r="D86" s="47">
        <v>268860</v>
      </c>
      <c r="E86" s="47">
        <v>8431</v>
      </c>
      <c r="F86" s="47">
        <v>0</v>
      </c>
      <c r="G86" s="47">
        <v>0</v>
      </c>
      <c r="H86" s="47">
        <v>0</v>
      </c>
      <c r="I86" s="47">
        <v>11410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288701</v>
      </c>
      <c r="O86" s="48">
        <f t="shared" si="12"/>
        <v>2.0510013427014586</v>
      </c>
      <c r="P86" s="9"/>
    </row>
    <row r="87" spans="1:16" ht="15.75">
      <c r="A87" s="29" t="s">
        <v>70</v>
      </c>
      <c r="B87" s="30"/>
      <c r="C87" s="31"/>
      <c r="D87" s="32">
        <f t="shared" ref="D87:M87" si="13">SUM(D88:D93)</f>
        <v>111183</v>
      </c>
      <c r="E87" s="32">
        <f t="shared" si="13"/>
        <v>317549</v>
      </c>
      <c r="F87" s="32">
        <f t="shared" si="13"/>
        <v>0</v>
      </c>
      <c r="G87" s="32">
        <f t="shared" si="13"/>
        <v>0</v>
      </c>
      <c r="H87" s="32">
        <f t="shared" si="13"/>
        <v>0</v>
      </c>
      <c r="I87" s="32">
        <f t="shared" si="13"/>
        <v>15490</v>
      </c>
      <c r="J87" s="32">
        <f t="shared" si="13"/>
        <v>0</v>
      </c>
      <c r="K87" s="32">
        <f t="shared" si="13"/>
        <v>0</v>
      </c>
      <c r="L87" s="32">
        <f t="shared" si="13"/>
        <v>0</v>
      </c>
      <c r="M87" s="32">
        <f t="shared" si="13"/>
        <v>0</v>
      </c>
      <c r="N87" s="32">
        <f t="shared" ref="N87:N95" si="14">SUM(D87:M87)</f>
        <v>444222</v>
      </c>
      <c r="O87" s="46">
        <f t="shared" si="12"/>
        <v>3.1558599327938848</v>
      </c>
      <c r="P87" s="10"/>
    </row>
    <row r="88" spans="1:16">
      <c r="A88" s="13"/>
      <c r="B88" s="40">
        <v>351.1</v>
      </c>
      <c r="C88" s="21" t="s">
        <v>125</v>
      </c>
      <c r="D88" s="47">
        <v>94085</v>
      </c>
      <c r="E88" s="47">
        <v>40620</v>
      </c>
      <c r="F88" s="47">
        <v>0</v>
      </c>
      <c r="G88" s="47">
        <v>0</v>
      </c>
      <c r="H88" s="47">
        <v>0</v>
      </c>
      <c r="I88" s="47">
        <v>200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134905</v>
      </c>
      <c r="O88" s="48">
        <f t="shared" si="12"/>
        <v>0.9583975675080455</v>
      </c>
      <c r="P88" s="9"/>
    </row>
    <row r="89" spans="1:16">
      <c r="A89" s="13"/>
      <c r="B89" s="40">
        <v>351.7</v>
      </c>
      <c r="C89" s="21" t="s">
        <v>161</v>
      </c>
      <c r="D89" s="47">
        <v>0</v>
      </c>
      <c r="E89" s="47">
        <v>57458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57458</v>
      </c>
      <c r="O89" s="48">
        <f t="shared" si="12"/>
        <v>0.40819545186521833</v>
      </c>
      <c r="P89" s="9"/>
    </row>
    <row r="90" spans="1:16">
      <c r="A90" s="13"/>
      <c r="B90" s="40">
        <v>351.8</v>
      </c>
      <c r="C90" s="21" t="s">
        <v>126</v>
      </c>
      <c r="D90" s="47">
        <v>0</v>
      </c>
      <c r="E90" s="47">
        <v>103835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103835</v>
      </c>
      <c r="O90" s="48">
        <f t="shared" si="12"/>
        <v>0.73766881451538424</v>
      </c>
      <c r="P90" s="9"/>
    </row>
    <row r="91" spans="1:16">
      <c r="A91" s="13"/>
      <c r="B91" s="40">
        <v>351.9</v>
      </c>
      <c r="C91" s="21" t="s">
        <v>131</v>
      </c>
      <c r="D91" s="47">
        <v>0</v>
      </c>
      <c r="E91" s="47">
        <v>24874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24874</v>
      </c>
      <c r="O91" s="48">
        <f t="shared" si="12"/>
        <v>0.17671087872351007</v>
      </c>
      <c r="P91" s="9"/>
    </row>
    <row r="92" spans="1:16">
      <c r="A92" s="13"/>
      <c r="B92" s="40">
        <v>354</v>
      </c>
      <c r="C92" s="21" t="s">
        <v>129</v>
      </c>
      <c r="D92" s="47">
        <v>16435</v>
      </c>
      <c r="E92" s="47">
        <v>0</v>
      </c>
      <c r="F92" s="47">
        <v>0</v>
      </c>
      <c r="G92" s="47">
        <v>0</v>
      </c>
      <c r="H92" s="47">
        <v>0</v>
      </c>
      <c r="I92" s="47">
        <v>15290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31725</v>
      </c>
      <c r="O92" s="48">
        <f t="shared" si="12"/>
        <v>0.22538203053402575</v>
      </c>
      <c r="P92" s="9"/>
    </row>
    <row r="93" spans="1:16">
      <c r="A93" s="13"/>
      <c r="B93" s="40">
        <v>359</v>
      </c>
      <c r="C93" s="21" t="s">
        <v>130</v>
      </c>
      <c r="D93" s="47">
        <v>663</v>
      </c>
      <c r="E93" s="47">
        <v>90762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91425</v>
      </c>
      <c r="O93" s="48">
        <f t="shared" si="12"/>
        <v>0.64950518964770076</v>
      </c>
      <c r="P93" s="9"/>
    </row>
    <row r="94" spans="1:16" ht="15.75">
      <c r="A94" s="29" t="s">
        <v>5</v>
      </c>
      <c r="B94" s="30"/>
      <c r="C94" s="31"/>
      <c r="D94" s="32">
        <f t="shared" ref="D94:M94" si="15">SUM(D95:D101)</f>
        <v>914083</v>
      </c>
      <c r="E94" s="32">
        <f t="shared" si="15"/>
        <v>2261306</v>
      </c>
      <c r="F94" s="32">
        <f t="shared" si="15"/>
        <v>6016</v>
      </c>
      <c r="G94" s="32">
        <f t="shared" si="15"/>
        <v>164244</v>
      </c>
      <c r="H94" s="32">
        <f t="shared" si="15"/>
        <v>0</v>
      </c>
      <c r="I94" s="32">
        <f t="shared" si="15"/>
        <v>1023013</v>
      </c>
      <c r="J94" s="32">
        <f t="shared" si="15"/>
        <v>1092499</v>
      </c>
      <c r="K94" s="32">
        <f t="shared" si="15"/>
        <v>0</v>
      </c>
      <c r="L94" s="32">
        <f t="shared" si="15"/>
        <v>0</v>
      </c>
      <c r="M94" s="32">
        <f t="shared" si="15"/>
        <v>3643</v>
      </c>
      <c r="N94" s="32">
        <f t="shared" si="14"/>
        <v>5464804</v>
      </c>
      <c r="O94" s="46">
        <f t="shared" si="12"/>
        <v>38.823282017035972</v>
      </c>
      <c r="P94" s="10"/>
    </row>
    <row r="95" spans="1:16">
      <c r="A95" s="12"/>
      <c r="B95" s="25">
        <v>361.1</v>
      </c>
      <c r="C95" s="20" t="s">
        <v>132</v>
      </c>
      <c r="D95" s="47">
        <v>124525</v>
      </c>
      <c r="E95" s="47">
        <v>245432</v>
      </c>
      <c r="F95" s="47">
        <v>6016</v>
      </c>
      <c r="G95" s="47">
        <v>137393</v>
      </c>
      <c r="H95" s="47">
        <v>0</v>
      </c>
      <c r="I95" s="47">
        <v>603420</v>
      </c>
      <c r="J95" s="47">
        <v>32772</v>
      </c>
      <c r="K95" s="47">
        <v>0</v>
      </c>
      <c r="L95" s="47">
        <v>0</v>
      </c>
      <c r="M95" s="47">
        <v>1283</v>
      </c>
      <c r="N95" s="47">
        <f t="shared" si="14"/>
        <v>1150841</v>
      </c>
      <c r="O95" s="48">
        <f t="shared" si="12"/>
        <v>8.1758512656204481</v>
      </c>
      <c r="P95" s="9"/>
    </row>
    <row r="96" spans="1:16">
      <c r="A96" s="12"/>
      <c r="B96" s="25">
        <v>362</v>
      </c>
      <c r="C96" s="20" t="s">
        <v>133</v>
      </c>
      <c r="D96" s="47">
        <v>288235</v>
      </c>
      <c r="E96" s="47">
        <v>11860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ref="N96:N101" si="16">SUM(D96:M96)</f>
        <v>300095</v>
      </c>
      <c r="O96" s="48">
        <f t="shared" si="12"/>
        <v>2.1319470591996361</v>
      </c>
      <c r="P96" s="9"/>
    </row>
    <row r="97" spans="1:119">
      <c r="A97" s="12"/>
      <c r="B97" s="25">
        <v>364</v>
      </c>
      <c r="C97" s="20" t="s">
        <v>134</v>
      </c>
      <c r="D97" s="47">
        <v>51272</v>
      </c>
      <c r="E97" s="47">
        <v>45983</v>
      </c>
      <c r="F97" s="47">
        <v>0</v>
      </c>
      <c r="G97" s="47">
        <v>0</v>
      </c>
      <c r="H97" s="47">
        <v>0</v>
      </c>
      <c r="I97" s="47">
        <v>4666</v>
      </c>
      <c r="J97" s="47">
        <v>92266</v>
      </c>
      <c r="K97" s="47">
        <v>0</v>
      </c>
      <c r="L97" s="47">
        <v>0</v>
      </c>
      <c r="M97" s="47">
        <v>0</v>
      </c>
      <c r="N97" s="47">
        <f t="shared" si="16"/>
        <v>194187</v>
      </c>
      <c r="O97" s="48">
        <f t="shared" si="12"/>
        <v>1.3795511540838727</v>
      </c>
      <c r="P97" s="9"/>
    </row>
    <row r="98" spans="1:119">
      <c r="A98" s="12"/>
      <c r="B98" s="25">
        <v>365</v>
      </c>
      <c r="C98" s="20" t="s">
        <v>135</v>
      </c>
      <c r="D98" s="47">
        <v>4900</v>
      </c>
      <c r="E98" s="47">
        <v>6204</v>
      </c>
      <c r="F98" s="47">
        <v>0</v>
      </c>
      <c r="G98" s="47">
        <v>0</v>
      </c>
      <c r="H98" s="47">
        <v>0</v>
      </c>
      <c r="I98" s="47">
        <v>232016</v>
      </c>
      <c r="J98" s="47">
        <v>3963</v>
      </c>
      <c r="K98" s="47">
        <v>0</v>
      </c>
      <c r="L98" s="47">
        <v>0</v>
      </c>
      <c r="M98" s="47">
        <v>0</v>
      </c>
      <c r="N98" s="47">
        <f t="shared" si="16"/>
        <v>247083</v>
      </c>
      <c r="O98" s="48">
        <f t="shared" si="12"/>
        <v>1.7553370606915268</v>
      </c>
      <c r="P98" s="9"/>
    </row>
    <row r="99" spans="1:119">
      <c r="A99" s="12"/>
      <c r="B99" s="25">
        <v>366</v>
      </c>
      <c r="C99" s="20" t="s">
        <v>136</v>
      </c>
      <c r="D99" s="47">
        <v>55057</v>
      </c>
      <c r="E99" s="47">
        <v>234457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6"/>
        <v>289514</v>
      </c>
      <c r="O99" s="48">
        <f t="shared" si="12"/>
        <v>2.0567770902451672</v>
      </c>
      <c r="P99" s="9"/>
    </row>
    <row r="100" spans="1:119">
      <c r="A100" s="12"/>
      <c r="B100" s="25">
        <v>369.3</v>
      </c>
      <c r="C100" s="20" t="s">
        <v>138</v>
      </c>
      <c r="D100" s="47">
        <v>0</v>
      </c>
      <c r="E100" s="47">
        <v>882311</v>
      </c>
      <c r="F100" s="47">
        <v>0</v>
      </c>
      <c r="G100" s="47">
        <v>0</v>
      </c>
      <c r="H100" s="47">
        <v>0</v>
      </c>
      <c r="I100" s="47">
        <v>0</v>
      </c>
      <c r="J100" s="47">
        <v>47397</v>
      </c>
      <c r="K100" s="47">
        <v>0</v>
      </c>
      <c r="L100" s="47">
        <v>0</v>
      </c>
      <c r="M100" s="47">
        <v>0</v>
      </c>
      <c r="N100" s="47">
        <f t="shared" si="16"/>
        <v>929708</v>
      </c>
      <c r="O100" s="48">
        <f t="shared" si="12"/>
        <v>6.6048692464532079</v>
      </c>
      <c r="P100" s="9"/>
    </row>
    <row r="101" spans="1:119">
      <c r="A101" s="12"/>
      <c r="B101" s="25">
        <v>369.9</v>
      </c>
      <c r="C101" s="20" t="s">
        <v>140</v>
      </c>
      <c r="D101" s="47">
        <v>390094</v>
      </c>
      <c r="E101" s="47">
        <v>835059</v>
      </c>
      <c r="F101" s="47">
        <v>0</v>
      </c>
      <c r="G101" s="47">
        <v>26851</v>
      </c>
      <c r="H101" s="47">
        <v>0</v>
      </c>
      <c r="I101" s="47">
        <v>182911</v>
      </c>
      <c r="J101" s="47">
        <v>916101</v>
      </c>
      <c r="K101" s="47">
        <v>0</v>
      </c>
      <c r="L101" s="47">
        <v>0</v>
      </c>
      <c r="M101" s="47">
        <v>2360</v>
      </c>
      <c r="N101" s="47">
        <f t="shared" si="16"/>
        <v>2353376</v>
      </c>
      <c r="O101" s="48">
        <f t="shared" ref="O101:O111" si="17">(N101/O$113)</f>
        <v>16.718949140742108</v>
      </c>
      <c r="P101" s="9"/>
    </row>
    <row r="102" spans="1:119" ht="15.75">
      <c r="A102" s="29" t="s">
        <v>71</v>
      </c>
      <c r="B102" s="30"/>
      <c r="C102" s="31"/>
      <c r="D102" s="32">
        <f t="shared" ref="D102:M102" si="18">SUM(D103:D110)</f>
        <v>4251923</v>
      </c>
      <c r="E102" s="32">
        <f t="shared" si="18"/>
        <v>1981315</v>
      </c>
      <c r="F102" s="32">
        <f t="shared" si="18"/>
        <v>3605250</v>
      </c>
      <c r="G102" s="32">
        <f t="shared" si="18"/>
        <v>0</v>
      </c>
      <c r="H102" s="32">
        <f t="shared" si="18"/>
        <v>0</v>
      </c>
      <c r="I102" s="32">
        <f t="shared" si="18"/>
        <v>2795768</v>
      </c>
      <c r="J102" s="32">
        <f t="shared" si="18"/>
        <v>1064805</v>
      </c>
      <c r="K102" s="32">
        <f t="shared" si="18"/>
        <v>0</v>
      </c>
      <c r="L102" s="32">
        <f t="shared" si="18"/>
        <v>0</v>
      </c>
      <c r="M102" s="32">
        <f t="shared" si="18"/>
        <v>0</v>
      </c>
      <c r="N102" s="32">
        <f>SUM(D102:M102)</f>
        <v>13699061</v>
      </c>
      <c r="O102" s="46">
        <f t="shared" si="17"/>
        <v>97.321424258139686</v>
      </c>
      <c r="P102" s="9"/>
    </row>
    <row r="103" spans="1:119">
      <c r="A103" s="12"/>
      <c r="B103" s="25">
        <v>381</v>
      </c>
      <c r="C103" s="20" t="s">
        <v>141</v>
      </c>
      <c r="D103" s="47">
        <v>3557391</v>
      </c>
      <c r="E103" s="47">
        <v>1858031</v>
      </c>
      <c r="F103" s="47">
        <v>3605250</v>
      </c>
      <c r="G103" s="47">
        <v>0</v>
      </c>
      <c r="H103" s="47">
        <v>0</v>
      </c>
      <c r="I103" s="47">
        <v>1151972</v>
      </c>
      <c r="J103" s="47">
        <v>1064805</v>
      </c>
      <c r="K103" s="47">
        <v>0</v>
      </c>
      <c r="L103" s="47">
        <v>0</v>
      </c>
      <c r="M103" s="47">
        <v>0</v>
      </c>
      <c r="N103" s="47">
        <f>SUM(D103:M103)</f>
        <v>11237449</v>
      </c>
      <c r="O103" s="48">
        <f t="shared" si="17"/>
        <v>79.833540540348537</v>
      </c>
      <c r="P103" s="9"/>
    </row>
    <row r="104" spans="1:119">
      <c r="A104" s="12"/>
      <c r="B104" s="25">
        <v>383</v>
      </c>
      <c r="C104" s="20" t="s">
        <v>169</v>
      </c>
      <c r="D104" s="47">
        <v>660803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ref="N104:N110" si="19">SUM(D104:M104)</f>
        <v>660803</v>
      </c>
      <c r="O104" s="48">
        <f t="shared" si="17"/>
        <v>4.6945034491087734</v>
      </c>
      <c r="P104" s="9"/>
    </row>
    <row r="105" spans="1:119">
      <c r="A105" s="12"/>
      <c r="B105" s="25">
        <v>384</v>
      </c>
      <c r="C105" s="20" t="s">
        <v>162</v>
      </c>
      <c r="D105" s="47">
        <v>33729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9"/>
        <v>33729</v>
      </c>
      <c r="O105" s="48">
        <f t="shared" si="17"/>
        <v>0.2396189285384446</v>
      </c>
      <c r="P105" s="9"/>
    </row>
    <row r="106" spans="1:119">
      <c r="A106" s="12"/>
      <c r="B106" s="25">
        <v>389.1</v>
      </c>
      <c r="C106" s="20" t="s">
        <v>143</v>
      </c>
      <c r="D106" s="47">
        <v>0</v>
      </c>
      <c r="E106" s="47">
        <v>0</v>
      </c>
      <c r="F106" s="47">
        <v>0</v>
      </c>
      <c r="G106" s="47">
        <v>0</v>
      </c>
      <c r="H106" s="47">
        <v>0</v>
      </c>
      <c r="I106" s="47">
        <v>61196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9"/>
        <v>61196</v>
      </c>
      <c r="O106" s="48">
        <f t="shared" si="17"/>
        <v>0.4347511029333409</v>
      </c>
      <c r="P106" s="9"/>
    </row>
    <row r="107" spans="1:119">
      <c r="A107" s="12"/>
      <c r="B107" s="25">
        <v>389.2</v>
      </c>
      <c r="C107" s="20" t="s">
        <v>144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167723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9"/>
        <v>167723</v>
      </c>
      <c r="O107" s="48">
        <f t="shared" si="17"/>
        <v>1.1915445329317069</v>
      </c>
      <c r="P107" s="9"/>
    </row>
    <row r="108" spans="1:119">
      <c r="A108" s="12"/>
      <c r="B108" s="25">
        <v>389.4</v>
      </c>
      <c r="C108" s="20" t="s">
        <v>145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9582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9"/>
        <v>9582</v>
      </c>
      <c r="O108" s="48">
        <f t="shared" si="17"/>
        <v>6.8072832673823011E-2</v>
      </c>
      <c r="P108" s="9"/>
    </row>
    <row r="109" spans="1:119">
      <c r="A109" s="12"/>
      <c r="B109" s="25">
        <v>389.7</v>
      </c>
      <c r="C109" s="20" t="s">
        <v>146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1405295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9"/>
        <v>1405295</v>
      </c>
      <c r="O109" s="48">
        <f t="shared" si="17"/>
        <v>9.9835536831934988</v>
      </c>
      <c r="P109" s="9"/>
    </row>
    <row r="110" spans="1:119" ht="15.75" thickBot="1">
      <c r="A110" s="12"/>
      <c r="B110" s="25">
        <v>389.9</v>
      </c>
      <c r="C110" s="20" t="s">
        <v>147</v>
      </c>
      <c r="D110" s="47">
        <v>0</v>
      </c>
      <c r="E110" s="47">
        <v>123284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9"/>
        <v>123284</v>
      </c>
      <c r="O110" s="48">
        <f t="shared" si="17"/>
        <v>0.87583918841156283</v>
      </c>
      <c r="P110" s="9"/>
    </row>
    <row r="111" spans="1:119" ht="16.5" thickBot="1">
      <c r="A111" s="14" t="s">
        <v>106</v>
      </c>
      <c r="B111" s="23"/>
      <c r="C111" s="22"/>
      <c r="D111" s="15">
        <f t="shared" ref="D111:M111" si="20">SUM(D5,D13,D21,D56,D87,D94,D102)</f>
        <v>76247569</v>
      </c>
      <c r="E111" s="15">
        <f t="shared" si="20"/>
        <v>49665418</v>
      </c>
      <c r="F111" s="15">
        <f t="shared" si="20"/>
        <v>3941491</v>
      </c>
      <c r="G111" s="15">
        <f t="shared" si="20"/>
        <v>164244</v>
      </c>
      <c r="H111" s="15">
        <f t="shared" si="20"/>
        <v>0</v>
      </c>
      <c r="I111" s="15">
        <f t="shared" si="20"/>
        <v>26735081</v>
      </c>
      <c r="J111" s="15">
        <f t="shared" si="20"/>
        <v>12099140</v>
      </c>
      <c r="K111" s="15">
        <f t="shared" si="20"/>
        <v>0</v>
      </c>
      <c r="L111" s="15">
        <f t="shared" si="20"/>
        <v>0</v>
      </c>
      <c r="M111" s="15">
        <f t="shared" si="20"/>
        <v>7179643</v>
      </c>
      <c r="N111" s="15">
        <f>SUM(D111:M111)</f>
        <v>176032586</v>
      </c>
      <c r="O111" s="38">
        <f t="shared" si="17"/>
        <v>1250.5778305070296</v>
      </c>
      <c r="P111" s="6"/>
      <c r="Q111" s="2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</row>
    <row r="112" spans="1:119">
      <c r="A112" s="16"/>
      <c r="B112" s="18"/>
      <c r="C112" s="18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9"/>
    </row>
    <row r="113" spans="1:15">
      <c r="A113" s="41"/>
      <c r="B113" s="42"/>
      <c r="C113" s="42"/>
      <c r="D113" s="43"/>
      <c r="E113" s="43"/>
      <c r="F113" s="43"/>
      <c r="G113" s="43"/>
      <c r="H113" s="43"/>
      <c r="I113" s="43"/>
      <c r="J113" s="43"/>
      <c r="K113" s="43"/>
      <c r="L113" s="49" t="s">
        <v>184</v>
      </c>
      <c r="M113" s="49"/>
      <c r="N113" s="49"/>
      <c r="O113" s="44">
        <v>140761</v>
      </c>
    </row>
    <row r="114" spans="1:15">
      <c r="A114" s="50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2"/>
    </row>
    <row r="115" spans="1:15" ht="15.75" customHeight="1" thickBot="1">
      <c r="A115" s="53" t="s">
        <v>172</v>
      </c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5"/>
    </row>
  </sheetData>
  <mergeCells count="10">
    <mergeCell ref="L113:N113"/>
    <mergeCell ref="A114:O114"/>
    <mergeCell ref="A115:O1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165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148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153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149</v>
      </c>
      <c r="F4" s="34" t="s">
        <v>150</v>
      </c>
      <c r="G4" s="34" t="s">
        <v>151</v>
      </c>
      <c r="H4" s="34" t="s">
        <v>7</v>
      </c>
      <c r="I4" s="34" t="s">
        <v>8</v>
      </c>
      <c r="J4" s="35" t="s">
        <v>152</v>
      </c>
      <c r="K4" s="35" t="s">
        <v>9</v>
      </c>
      <c r="L4" s="35" t="s">
        <v>10</v>
      </c>
      <c r="M4" s="35" t="s">
        <v>11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48680031</v>
      </c>
      <c r="E5" s="27">
        <f t="shared" si="0"/>
        <v>19531737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41880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68253648</v>
      </c>
      <c r="O5" s="33">
        <f t="shared" ref="O5:O36" si="1">(N5/O$128)</f>
        <v>484.21952949856694</v>
      </c>
      <c r="P5" s="6"/>
    </row>
    <row r="6" spans="1:133">
      <c r="A6" s="12"/>
      <c r="B6" s="25">
        <v>311</v>
      </c>
      <c r="C6" s="20" t="s">
        <v>3</v>
      </c>
      <c r="D6" s="47">
        <v>46798605</v>
      </c>
      <c r="E6" s="47">
        <v>13285264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60083869</v>
      </c>
      <c r="O6" s="48">
        <f t="shared" si="1"/>
        <v>426.25974772269359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566537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566537</v>
      </c>
      <c r="O7" s="48">
        <f t="shared" si="1"/>
        <v>4.0192471409517863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553543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553543</v>
      </c>
      <c r="O8" s="48">
        <f t="shared" si="1"/>
        <v>3.9270623456965295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2907765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2907765</v>
      </c>
      <c r="O9" s="48">
        <f t="shared" si="1"/>
        <v>20.628884190811316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2083989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2083989</v>
      </c>
      <c r="O10" s="48">
        <f t="shared" si="1"/>
        <v>14.784677488010443</v>
      </c>
      <c r="P10" s="9"/>
    </row>
    <row r="11" spans="1:133">
      <c r="A11" s="12"/>
      <c r="B11" s="25">
        <v>315</v>
      </c>
      <c r="C11" s="20" t="s">
        <v>16</v>
      </c>
      <c r="D11" s="47">
        <v>1881426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1881426</v>
      </c>
      <c r="O11" s="48">
        <f t="shared" si="1"/>
        <v>13.34761202077244</v>
      </c>
      <c r="P11" s="9"/>
    </row>
    <row r="12" spans="1:133">
      <c r="A12" s="12"/>
      <c r="B12" s="25">
        <v>316</v>
      </c>
      <c r="C12" s="20" t="s">
        <v>17</v>
      </c>
      <c r="D12" s="47">
        <v>0</v>
      </c>
      <c r="E12" s="47">
        <v>134639</v>
      </c>
      <c r="F12" s="47">
        <v>0</v>
      </c>
      <c r="G12" s="47">
        <v>0</v>
      </c>
      <c r="H12" s="47">
        <v>0</v>
      </c>
      <c r="I12" s="47">
        <v>41880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176519</v>
      </c>
      <c r="O12" s="48">
        <f t="shared" si="1"/>
        <v>1.2522985896308068</v>
      </c>
      <c r="P12" s="9"/>
    </row>
    <row r="13" spans="1:133" ht="15.75">
      <c r="A13" s="29" t="s">
        <v>18</v>
      </c>
      <c r="B13" s="30"/>
      <c r="C13" s="31"/>
      <c r="D13" s="32">
        <f>SUM(D14:D24)</f>
        <v>291736</v>
      </c>
      <c r="E13" s="32">
        <f t="shared" ref="E13:M13" si="3">SUM(E14:E24)</f>
        <v>3145694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1444507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4881937</v>
      </c>
      <c r="O13" s="46">
        <f t="shared" si="1"/>
        <v>34.634474587814637</v>
      </c>
      <c r="P13" s="10"/>
    </row>
    <row r="14" spans="1:133">
      <c r="A14" s="12"/>
      <c r="B14" s="25">
        <v>322</v>
      </c>
      <c r="C14" s="20" t="s">
        <v>0</v>
      </c>
      <c r="D14" s="47">
        <v>15310</v>
      </c>
      <c r="E14" s="47">
        <v>0</v>
      </c>
      <c r="F14" s="47">
        <v>0</v>
      </c>
      <c r="G14" s="47">
        <v>0</v>
      </c>
      <c r="H14" s="47">
        <v>0</v>
      </c>
      <c r="I14" s="47">
        <v>1444507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1459817</v>
      </c>
      <c r="O14" s="48">
        <f t="shared" si="1"/>
        <v>10.356543886035359</v>
      </c>
      <c r="P14" s="9"/>
    </row>
    <row r="15" spans="1:133">
      <c r="A15" s="12"/>
      <c r="B15" s="25">
        <v>323.5</v>
      </c>
      <c r="C15" s="20" t="s">
        <v>19</v>
      </c>
      <c r="D15" s="47">
        <v>51073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4" si="4">SUM(D15:M15)</f>
        <v>51073</v>
      </c>
      <c r="O15" s="48">
        <f t="shared" si="1"/>
        <v>0.36233292658702004</v>
      </c>
      <c r="P15" s="9"/>
    </row>
    <row r="16" spans="1:133">
      <c r="A16" s="12"/>
      <c r="B16" s="25">
        <v>324.11</v>
      </c>
      <c r="C16" s="20" t="s">
        <v>20</v>
      </c>
      <c r="D16" s="47">
        <v>0</v>
      </c>
      <c r="E16" s="47">
        <v>380713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380713</v>
      </c>
      <c r="O16" s="48">
        <f t="shared" si="1"/>
        <v>2.7009350435596926</v>
      </c>
      <c r="P16" s="9"/>
    </row>
    <row r="17" spans="1:16">
      <c r="A17" s="12"/>
      <c r="B17" s="25">
        <v>324.31</v>
      </c>
      <c r="C17" s="20" t="s">
        <v>21</v>
      </c>
      <c r="D17" s="47">
        <v>0</v>
      </c>
      <c r="E17" s="47">
        <v>124305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124305</v>
      </c>
      <c r="O17" s="48">
        <f t="shared" si="1"/>
        <v>0.88187093844887765</v>
      </c>
      <c r="P17" s="9"/>
    </row>
    <row r="18" spans="1:16">
      <c r="A18" s="12"/>
      <c r="B18" s="25">
        <v>324.51</v>
      </c>
      <c r="C18" s="20" t="s">
        <v>22</v>
      </c>
      <c r="D18" s="47">
        <v>0</v>
      </c>
      <c r="E18" s="47">
        <v>234769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234769</v>
      </c>
      <c r="O18" s="48">
        <f t="shared" si="1"/>
        <v>1.6655481143051734</v>
      </c>
      <c r="P18" s="9"/>
    </row>
    <row r="19" spans="1:16">
      <c r="A19" s="12"/>
      <c r="B19" s="25">
        <v>324.61</v>
      </c>
      <c r="C19" s="20" t="s">
        <v>23</v>
      </c>
      <c r="D19" s="47">
        <v>0</v>
      </c>
      <c r="E19" s="47">
        <v>113442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113442</v>
      </c>
      <c r="O19" s="48">
        <f t="shared" si="1"/>
        <v>0.80480433610488378</v>
      </c>
      <c r="P19" s="9"/>
    </row>
    <row r="20" spans="1:16">
      <c r="A20" s="12"/>
      <c r="B20" s="25">
        <v>324.70999999999998</v>
      </c>
      <c r="C20" s="20" t="s">
        <v>24</v>
      </c>
      <c r="D20" s="47">
        <v>0</v>
      </c>
      <c r="E20" s="47">
        <v>355156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355156</v>
      </c>
      <c r="O20" s="48">
        <f t="shared" si="1"/>
        <v>2.5196231448111468</v>
      </c>
      <c r="P20" s="9"/>
    </row>
    <row r="21" spans="1:16">
      <c r="A21" s="12"/>
      <c r="B21" s="25">
        <v>325.10000000000002</v>
      </c>
      <c r="C21" s="20" t="s">
        <v>25</v>
      </c>
      <c r="D21" s="47">
        <v>0</v>
      </c>
      <c r="E21" s="47">
        <v>1364693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1364693</v>
      </c>
      <c r="O21" s="48">
        <f t="shared" si="1"/>
        <v>9.6816949970203474</v>
      </c>
      <c r="P21" s="9"/>
    </row>
    <row r="22" spans="1:16">
      <c r="A22" s="12"/>
      <c r="B22" s="25">
        <v>325.2</v>
      </c>
      <c r="C22" s="20" t="s">
        <v>26</v>
      </c>
      <c r="D22" s="47">
        <v>0</v>
      </c>
      <c r="E22" s="47">
        <v>485412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485412</v>
      </c>
      <c r="O22" s="48">
        <f t="shared" si="1"/>
        <v>3.4437129316949968</v>
      </c>
      <c r="P22" s="9"/>
    </row>
    <row r="23" spans="1:16">
      <c r="A23" s="12"/>
      <c r="B23" s="25">
        <v>329</v>
      </c>
      <c r="C23" s="20" t="s">
        <v>27</v>
      </c>
      <c r="D23" s="47">
        <v>112193</v>
      </c>
      <c r="E23" s="47">
        <v>2020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114213</v>
      </c>
      <c r="O23" s="48">
        <f t="shared" si="1"/>
        <v>0.81027412809671107</v>
      </c>
      <c r="P23" s="9"/>
    </row>
    <row r="24" spans="1:16">
      <c r="A24" s="12"/>
      <c r="B24" s="25">
        <v>367</v>
      </c>
      <c r="C24" s="20" t="s">
        <v>137</v>
      </c>
      <c r="D24" s="47">
        <v>113160</v>
      </c>
      <c r="E24" s="47">
        <v>85184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198344</v>
      </c>
      <c r="O24" s="48">
        <f t="shared" si="1"/>
        <v>1.4071341411504299</v>
      </c>
      <c r="P24" s="9"/>
    </row>
    <row r="25" spans="1:16" ht="15.75">
      <c r="A25" s="29" t="s">
        <v>30</v>
      </c>
      <c r="B25" s="30"/>
      <c r="C25" s="31"/>
      <c r="D25" s="32">
        <f t="shared" ref="D25:M25" si="5">SUM(D26:D65)</f>
        <v>11921573</v>
      </c>
      <c r="E25" s="32">
        <f t="shared" si="5"/>
        <v>16805915</v>
      </c>
      <c r="F25" s="32">
        <f t="shared" si="5"/>
        <v>330225</v>
      </c>
      <c r="G25" s="32">
        <f t="shared" si="5"/>
        <v>0</v>
      </c>
      <c r="H25" s="32">
        <f t="shared" si="5"/>
        <v>0</v>
      </c>
      <c r="I25" s="32">
        <f t="shared" si="5"/>
        <v>692799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630660</v>
      </c>
      <c r="N25" s="45">
        <f>SUM(D25:M25)</f>
        <v>30381172</v>
      </c>
      <c r="O25" s="46">
        <f t="shared" si="1"/>
        <v>215.53656460171968</v>
      </c>
      <c r="P25" s="10"/>
    </row>
    <row r="26" spans="1:16">
      <c r="A26" s="12"/>
      <c r="B26" s="25">
        <v>331.1</v>
      </c>
      <c r="C26" s="20" t="s">
        <v>28</v>
      </c>
      <c r="D26" s="47">
        <v>0</v>
      </c>
      <c r="E26" s="47">
        <v>18761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18761</v>
      </c>
      <c r="O26" s="48">
        <f t="shared" si="1"/>
        <v>0.13309827180112943</v>
      </c>
      <c r="P26" s="9"/>
    </row>
    <row r="27" spans="1:16">
      <c r="A27" s="12"/>
      <c r="B27" s="25">
        <v>331.2</v>
      </c>
      <c r="C27" s="20" t="s">
        <v>29</v>
      </c>
      <c r="D27" s="47">
        <v>0</v>
      </c>
      <c r="E27" s="47">
        <v>763698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763698</v>
      </c>
      <c r="O27" s="48">
        <f t="shared" si="1"/>
        <v>5.4179885921847957</v>
      </c>
      <c r="P27" s="9"/>
    </row>
    <row r="28" spans="1:16">
      <c r="A28" s="12"/>
      <c r="B28" s="25">
        <v>331.41</v>
      </c>
      <c r="C28" s="20" t="s">
        <v>34</v>
      </c>
      <c r="D28" s="47">
        <v>0</v>
      </c>
      <c r="E28" s="47">
        <v>1203947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38" si="6">SUM(D28:M28)</f>
        <v>1203947</v>
      </c>
      <c r="O28" s="48">
        <f t="shared" si="1"/>
        <v>8.5412965748176735</v>
      </c>
      <c r="P28" s="9"/>
    </row>
    <row r="29" spans="1:16">
      <c r="A29" s="12"/>
      <c r="B29" s="25">
        <v>331.42</v>
      </c>
      <c r="C29" s="20" t="s">
        <v>35</v>
      </c>
      <c r="D29" s="47">
        <v>0</v>
      </c>
      <c r="E29" s="47">
        <v>497483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497483</v>
      </c>
      <c r="O29" s="48">
        <f t="shared" si="1"/>
        <v>3.5293495842674312</v>
      </c>
      <c r="P29" s="9"/>
    </row>
    <row r="30" spans="1:16">
      <c r="A30" s="12"/>
      <c r="B30" s="25">
        <v>331.49</v>
      </c>
      <c r="C30" s="20" t="s">
        <v>36</v>
      </c>
      <c r="D30" s="47">
        <v>0</v>
      </c>
      <c r="E30" s="47">
        <v>141586</v>
      </c>
      <c r="F30" s="47">
        <v>330225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471811</v>
      </c>
      <c r="O30" s="48">
        <f t="shared" si="1"/>
        <v>3.3472218280881978</v>
      </c>
      <c r="P30" s="9"/>
    </row>
    <row r="31" spans="1:16">
      <c r="A31" s="12"/>
      <c r="B31" s="25">
        <v>331.5</v>
      </c>
      <c r="C31" s="20" t="s">
        <v>31</v>
      </c>
      <c r="D31" s="47">
        <v>0</v>
      </c>
      <c r="E31" s="47">
        <v>2534760</v>
      </c>
      <c r="F31" s="47">
        <v>0</v>
      </c>
      <c r="G31" s="47">
        <v>0</v>
      </c>
      <c r="H31" s="47">
        <v>0</v>
      </c>
      <c r="I31" s="47">
        <v>640117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3174877</v>
      </c>
      <c r="O31" s="48">
        <f t="shared" si="1"/>
        <v>22.523886886688043</v>
      </c>
      <c r="P31" s="9"/>
    </row>
    <row r="32" spans="1:16">
      <c r="A32" s="12"/>
      <c r="B32" s="25">
        <v>331.65</v>
      </c>
      <c r="C32" s="20" t="s">
        <v>37</v>
      </c>
      <c r="D32" s="47">
        <v>367610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367610</v>
      </c>
      <c r="O32" s="48">
        <f t="shared" si="1"/>
        <v>2.6079769573483924</v>
      </c>
      <c r="P32" s="9"/>
    </row>
    <row r="33" spans="1:16">
      <c r="A33" s="12"/>
      <c r="B33" s="25">
        <v>331.69</v>
      </c>
      <c r="C33" s="20" t="s">
        <v>38</v>
      </c>
      <c r="D33" s="47">
        <v>0</v>
      </c>
      <c r="E33" s="47">
        <v>2476903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2476903</v>
      </c>
      <c r="O33" s="48">
        <f t="shared" si="1"/>
        <v>17.572171457759868</v>
      </c>
      <c r="P33" s="9"/>
    </row>
    <row r="34" spans="1:16">
      <c r="A34" s="12"/>
      <c r="B34" s="25">
        <v>331.7</v>
      </c>
      <c r="C34" s="20" t="s">
        <v>166</v>
      </c>
      <c r="D34" s="47">
        <v>0</v>
      </c>
      <c r="E34" s="47">
        <v>9600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9600</v>
      </c>
      <c r="O34" s="48">
        <f t="shared" si="1"/>
        <v>6.8106359431311894E-2</v>
      </c>
      <c r="P34" s="9"/>
    </row>
    <row r="35" spans="1:16">
      <c r="A35" s="12"/>
      <c r="B35" s="25">
        <v>331.82</v>
      </c>
      <c r="C35" s="20" t="s">
        <v>157</v>
      </c>
      <c r="D35" s="47">
        <v>0</v>
      </c>
      <c r="E35" s="47">
        <v>40520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40520</v>
      </c>
      <c r="O35" s="48">
        <f t="shared" si="1"/>
        <v>0.28746559209966233</v>
      </c>
      <c r="P35" s="9"/>
    </row>
    <row r="36" spans="1:16">
      <c r="A36" s="12"/>
      <c r="B36" s="25">
        <v>331.9</v>
      </c>
      <c r="C36" s="20" t="s">
        <v>158</v>
      </c>
      <c r="D36" s="47">
        <v>0</v>
      </c>
      <c r="E36" s="47">
        <v>66234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66234</v>
      </c>
      <c r="O36" s="48">
        <f t="shared" si="1"/>
        <v>0.46989131360140751</v>
      </c>
      <c r="P36" s="9"/>
    </row>
    <row r="37" spans="1:16">
      <c r="A37" s="12"/>
      <c r="B37" s="25">
        <v>333</v>
      </c>
      <c r="C37" s="20" t="s">
        <v>4</v>
      </c>
      <c r="D37" s="47">
        <v>44336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44336</v>
      </c>
      <c r="O37" s="48">
        <f t="shared" ref="O37:O68" si="7">(N37/O$128)</f>
        <v>0.31453786997360877</v>
      </c>
      <c r="P37" s="9"/>
    </row>
    <row r="38" spans="1:16">
      <c r="A38" s="12"/>
      <c r="B38" s="25">
        <v>334.2</v>
      </c>
      <c r="C38" s="20" t="s">
        <v>32</v>
      </c>
      <c r="D38" s="47">
        <v>0</v>
      </c>
      <c r="E38" s="47">
        <v>117179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117179</v>
      </c>
      <c r="O38" s="48">
        <f t="shared" si="7"/>
        <v>0.83131615539601011</v>
      </c>
      <c r="P38" s="9"/>
    </row>
    <row r="39" spans="1:16">
      <c r="A39" s="12"/>
      <c r="B39" s="25">
        <v>334.35</v>
      </c>
      <c r="C39" s="20" t="s">
        <v>40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20980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20980</v>
      </c>
      <c r="O39" s="48">
        <f t="shared" si="7"/>
        <v>0.14884077300717954</v>
      </c>
      <c r="P39" s="9"/>
    </row>
    <row r="40" spans="1:16">
      <c r="A40" s="12"/>
      <c r="B40" s="25">
        <v>334.39</v>
      </c>
      <c r="C40" s="20" t="s">
        <v>41</v>
      </c>
      <c r="D40" s="47">
        <v>547415</v>
      </c>
      <c r="E40" s="47">
        <v>1500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60" si="8">SUM(D40:M40)</f>
        <v>548915</v>
      </c>
      <c r="O40" s="48">
        <f t="shared" si="7"/>
        <v>3.8942294049206843</v>
      </c>
      <c r="P40" s="9"/>
    </row>
    <row r="41" spans="1:16">
      <c r="A41" s="12"/>
      <c r="B41" s="25">
        <v>334.41</v>
      </c>
      <c r="C41" s="20" t="s">
        <v>42</v>
      </c>
      <c r="D41" s="47">
        <v>0</v>
      </c>
      <c r="E41" s="47">
        <v>1169192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1169192</v>
      </c>
      <c r="O41" s="48">
        <f t="shared" si="7"/>
        <v>8.2947302704390022</v>
      </c>
      <c r="P41" s="9"/>
    </row>
    <row r="42" spans="1:16">
      <c r="A42" s="12"/>
      <c r="B42" s="25">
        <v>334.42</v>
      </c>
      <c r="C42" s="20" t="s">
        <v>43</v>
      </c>
      <c r="D42" s="47">
        <v>0</v>
      </c>
      <c r="E42" s="47">
        <v>247690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247690</v>
      </c>
      <c r="O42" s="48">
        <f t="shared" si="7"/>
        <v>1.7572150174522545</v>
      </c>
      <c r="P42" s="9"/>
    </row>
    <row r="43" spans="1:16">
      <c r="A43" s="12"/>
      <c r="B43" s="25">
        <v>334.49</v>
      </c>
      <c r="C43" s="20" t="s">
        <v>44</v>
      </c>
      <c r="D43" s="47">
        <v>0</v>
      </c>
      <c r="E43" s="47">
        <v>3203836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3203836</v>
      </c>
      <c r="O43" s="48">
        <f t="shared" si="7"/>
        <v>22.72933397656006</v>
      </c>
      <c r="P43" s="9"/>
    </row>
    <row r="44" spans="1:16">
      <c r="A44" s="12"/>
      <c r="B44" s="25">
        <v>334.5</v>
      </c>
      <c r="C44" s="20" t="s">
        <v>45</v>
      </c>
      <c r="D44" s="47">
        <v>0</v>
      </c>
      <c r="E44" s="47">
        <v>852230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852230</v>
      </c>
      <c r="O44" s="48">
        <f t="shared" si="7"/>
        <v>6.0460711143903065</v>
      </c>
      <c r="P44" s="9"/>
    </row>
    <row r="45" spans="1:16">
      <c r="A45" s="12"/>
      <c r="B45" s="25">
        <v>334.69</v>
      </c>
      <c r="C45" s="20" t="s">
        <v>46</v>
      </c>
      <c r="D45" s="47">
        <v>0</v>
      </c>
      <c r="E45" s="47">
        <v>683806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683806</v>
      </c>
      <c r="O45" s="48">
        <f t="shared" si="7"/>
        <v>4.8512017934674647</v>
      </c>
      <c r="P45" s="9"/>
    </row>
    <row r="46" spans="1:16">
      <c r="A46" s="12"/>
      <c r="B46" s="25">
        <v>334.7</v>
      </c>
      <c r="C46" s="20" t="s">
        <v>47</v>
      </c>
      <c r="D46" s="47">
        <v>0</v>
      </c>
      <c r="E46" s="47">
        <v>240711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240711</v>
      </c>
      <c r="O46" s="48">
        <f t="shared" si="7"/>
        <v>1.707703113028179</v>
      </c>
      <c r="P46" s="9"/>
    </row>
    <row r="47" spans="1:16">
      <c r="A47" s="12"/>
      <c r="B47" s="25">
        <v>334.9</v>
      </c>
      <c r="C47" s="20" t="s">
        <v>48</v>
      </c>
      <c r="D47" s="47">
        <v>0</v>
      </c>
      <c r="E47" s="47">
        <v>156545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156545</v>
      </c>
      <c r="O47" s="48">
        <f t="shared" si="7"/>
        <v>1.1105947955390334</v>
      </c>
      <c r="P47" s="9"/>
    </row>
    <row r="48" spans="1:16">
      <c r="A48" s="12"/>
      <c r="B48" s="25">
        <v>335.12</v>
      </c>
      <c r="C48" s="20" t="s">
        <v>49</v>
      </c>
      <c r="D48" s="47">
        <v>2649903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2649903</v>
      </c>
      <c r="O48" s="48">
        <f t="shared" si="7"/>
        <v>18.799504810011634</v>
      </c>
      <c r="P48" s="9"/>
    </row>
    <row r="49" spans="1:16">
      <c r="A49" s="12"/>
      <c r="B49" s="25">
        <v>335.13</v>
      </c>
      <c r="C49" s="20" t="s">
        <v>50</v>
      </c>
      <c r="D49" s="47">
        <v>32521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32521</v>
      </c>
      <c r="O49" s="48">
        <f t="shared" si="7"/>
        <v>0.23071738698600983</v>
      </c>
      <c r="P49" s="9"/>
    </row>
    <row r="50" spans="1:16">
      <c r="A50" s="12"/>
      <c r="B50" s="25">
        <v>335.14</v>
      </c>
      <c r="C50" s="20" t="s">
        <v>51</v>
      </c>
      <c r="D50" s="47">
        <v>75282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75282</v>
      </c>
      <c r="O50" s="48">
        <f t="shared" si="7"/>
        <v>0.53408155736541896</v>
      </c>
      <c r="P50" s="9"/>
    </row>
    <row r="51" spans="1:16">
      <c r="A51" s="12"/>
      <c r="B51" s="25">
        <v>335.15</v>
      </c>
      <c r="C51" s="20" t="s">
        <v>52</v>
      </c>
      <c r="D51" s="47">
        <v>41915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41915</v>
      </c>
      <c r="O51" s="48">
        <f t="shared" si="7"/>
        <v>0.2973622974545248</v>
      </c>
      <c r="P51" s="9"/>
    </row>
    <row r="52" spans="1:16">
      <c r="A52" s="12"/>
      <c r="B52" s="25">
        <v>335.16</v>
      </c>
      <c r="C52" s="20" t="s">
        <v>53</v>
      </c>
      <c r="D52" s="47">
        <v>0</v>
      </c>
      <c r="E52" s="47">
        <v>223250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223250</v>
      </c>
      <c r="O52" s="48">
        <f t="shared" si="7"/>
        <v>1.5838275774000397</v>
      </c>
      <c r="P52" s="9"/>
    </row>
    <row r="53" spans="1:16">
      <c r="A53" s="12"/>
      <c r="B53" s="25">
        <v>335.18</v>
      </c>
      <c r="C53" s="20" t="s">
        <v>54</v>
      </c>
      <c r="D53" s="47">
        <v>6204199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6204199</v>
      </c>
      <c r="O53" s="48">
        <f t="shared" si="7"/>
        <v>44.015146570561029</v>
      </c>
      <c r="P53" s="9"/>
    </row>
    <row r="54" spans="1:16">
      <c r="A54" s="12"/>
      <c r="B54" s="25">
        <v>335.29</v>
      </c>
      <c r="C54" s="20" t="s">
        <v>56</v>
      </c>
      <c r="D54" s="47">
        <v>10996</v>
      </c>
      <c r="E54" s="47">
        <v>11450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22446</v>
      </c>
      <c r="O54" s="48">
        <f t="shared" si="7"/>
        <v>0.15924118164533613</v>
      </c>
      <c r="P54" s="9"/>
    </row>
    <row r="55" spans="1:16">
      <c r="A55" s="12"/>
      <c r="B55" s="25">
        <v>335.42</v>
      </c>
      <c r="C55" s="20" t="s">
        <v>57</v>
      </c>
      <c r="D55" s="47">
        <v>0</v>
      </c>
      <c r="E55" s="47">
        <v>2089778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2089778</v>
      </c>
      <c r="O55" s="48">
        <f t="shared" si="7"/>
        <v>14.825747041630013</v>
      </c>
      <c r="P55" s="9"/>
    </row>
    <row r="56" spans="1:16">
      <c r="A56" s="12"/>
      <c r="B56" s="25">
        <v>335.49</v>
      </c>
      <c r="C56" s="20" t="s">
        <v>58</v>
      </c>
      <c r="D56" s="47">
        <v>0</v>
      </c>
      <c r="E56" s="47">
        <v>3394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3394</v>
      </c>
      <c r="O56" s="48">
        <f t="shared" si="7"/>
        <v>2.407843582394506E-2</v>
      </c>
      <c r="P56" s="9"/>
    </row>
    <row r="57" spans="1:16">
      <c r="A57" s="12"/>
      <c r="B57" s="25">
        <v>335.69</v>
      </c>
      <c r="C57" s="20" t="s">
        <v>159</v>
      </c>
      <c r="D57" s="47">
        <v>9613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9613</v>
      </c>
      <c r="O57" s="48">
        <f t="shared" si="7"/>
        <v>6.8198586793041804E-2</v>
      </c>
      <c r="P57" s="9"/>
    </row>
    <row r="58" spans="1:16">
      <c r="A58" s="12"/>
      <c r="B58" s="25">
        <v>335.7</v>
      </c>
      <c r="C58" s="20" t="s">
        <v>59</v>
      </c>
      <c r="D58" s="47">
        <v>0</v>
      </c>
      <c r="E58" s="47">
        <v>2250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2250</v>
      </c>
      <c r="O58" s="48">
        <f t="shared" si="7"/>
        <v>1.5962427991713726E-2</v>
      </c>
      <c r="P58" s="9"/>
    </row>
    <row r="59" spans="1:16">
      <c r="A59" s="12"/>
      <c r="B59" s="25">
        <v>335.8</v>
      </c>
      <c r="C59" s="20" t="s">
        <v>60</v>
      </c>
      <c r="D59" s="47">
        <v>1884919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1884919</v>
      </c>
      <c r="O59" s="48">
        <f t="shared" si="7"/>
        <v>13.372392803428021</v>
      </c>
      <c r="P59" s="9"/>
    </row>
    <row r="60" spans="1:16">
      <c r="A60" s="12"/>
      <c r="B60" s="25">
        <v>336</v>
      </c>
      <c r="C60" s="20" t="s">
        <v>167</v>
      </c>
      <c r="D60" s="47">
        <v>52864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52864</v>
      </c>
      <c r="O60" s="48">
        <f t="shared" si="7"/>
        <v>0.3750390192684242</v>
      </c>
      <c r="P60" s="9"/>
    </row>
    <row r="61" spans="1:16">
      <c r="A61" s="12"/>
      <c r="B61" s="25">
        <v>337.2</v>
      </c>
      <c r="C61" s="20" t="s">
        <v>61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15604</v>
      </c>
      <c r="N61" s="47">
        <f t="shared" ref="N61:N67" si="9">SUM(D61:M61)</f>
        <v>15604</v>
      </c>
      <c r="O61" s="48">
        <f t="shared" si="7"/>
        <v>0.11070121172564489</v>
      </c>
      <c r="P61" s="9"/>
    </row>
    <row r="62" spans="1:16">
      <c r="A62" s="12"/>
      <c r="B62" s="25">
        <v>337.3</v>
      </c>
      <c r="C62" s="20" t="s">
        <v>168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31702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31702</v>
      </c>
      <c r="O62" s="48">
        <f t="shared" si="7"/>
        <v>0.22490706319702602</v>
      </c>
      <c r="P62" s="9"/>
    </row>
    <row r="63" spans="1:16">
      <c r="A63" s="12"/>
      <c r="B63" s="25">
        <v>337.5</v>
      </c>
      <c r="C63" s="20" t="s">
        <v>62</v>
      </c>
      <c r="D63" s="47">
        <v>0</v>
      </c>
      <c r="E63" s="47">
        <v>45717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45717</v>
      </c>
      <c r="O63" s="48">
        <f t="shared" si="7"/>
        <v>0.32433525355430065</v>
      </c>
      <c r="P63" s="9"/>
    </row>
    <row r="64" spans="1:16">
      <c r="A64" s="12"/>
      <c r="B64" s="25">
        <v>337.6</v>
      </c>
      <c r="C64" s="20" t="s">
        <v>63</v>
      </c>
      <c r="D64" s="47">
        <v>0</v>
      </c>
      <c r="E64" s="47">
        <v>3895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3895</v>
      </c>
      <c r="O64" s="48">
        <f t="shared" si="7"/>
        <v>2.763273645676665E-2</v>
      </c>
      <c r="P64" s="9"/>
    </row>
    <row r="65" spans="1:16">
      <c r="A65" s="12"/>
      <c r="B65" s="25">
        <v>338</v>
      </c>
      <c r="C65" s="20" t="s">
        <v>64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615056</v>
      </c>
      <c r="N65" s="47">
        <f t="shared" si="9"/>
        <v>615056</v>
      </c>
      <c r="O65" s="48">
        <f t="shared" si="7"/>
        <v>4.3634609381651011</v>
      </c>
      <c r="P65" s="9"/>
    </row>
    <row r="66" spans="1:16" ht="15.75">
      <c r="A66" s="29" t="s">
        <v>69</v>
      </c>
      <c r="B66" s="30"/>
      <c r="C66" s="31"/>
      <c r="D66" s="32">
        <f>SUM(D67:D99)</f>
        <v>11623694</v>
      </c>
      <c r="E66" s="32">
        <f t="shared" ref="E66:M66" si="10">SUM(E67:E99)</f>
        <v>4468228</v>
      </c>
      <c r="F66" s="32">
        <f t="shared" si="10"/>
        <v>0</v>
      </c>
      <c r="G66" s="32">
        <f t="shared" si="10"/>
        <v>0</v>
      </c>
      <c r="H66" s="32">
        <f t="shared" si="10"/>
        <v>0</v>
      </c>
      <c r="I66" s="32">
        <f t="shared" si="10"/>
        <v>21797052</v>
      </c>
      <c r="J66" s="32">
        <f t="shared" si="10"/>
        <v>8207893</v>
      </c>
      <c r="K66" s="32">
        <f t="shared" si="10"/>
        <v>0</v>
      </c>
      <c r="L66" s="32">
        <f t="shared" si="10"/>
        <v>0</v>
      </c>
      <c r="M66" s="32">
        <f t="shared" si="10"/>
        <v>5868390</v>
      </c>
      <c r="N66" s="32">
        <f t="shared" si="9"/>
        <v>51965257</v>
      </c>
      <c r="O66" s="46">
        <f t="shared" si="7"/>
        <v>368.66296574817676</v>
      </c>
      <c r="P66" s="10"/>
    </row>
    <row r="67" spans="1:16">
      <c r="A67" s="12"/>
      <c r="B67" s="25">
        <v>341.1</v>
      </c>
      <c r="C67" s="20" t="s">
        <v>72</v>
      </c>
      <c r="D67" s="47">
        <v>419890</v>
      </c>
      <c r="E67" s="47">
        <v>414061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833951</v>
      </c>
      <c r="O67" s="48">
        <f t="shared" si="7"/>
        <v>5.9163923493856236</v>
      </c>
      <c r="P67" s="9"/>
    </row>
    <row r="68" spans="1:16">
      <c r="A68" s="12"/>
      <c r="B68" s="25">
        <v>341.2</v>
      </c>
      <c r="C68" s="20" t="s">
        <v>73</v>
      </c>
      <c r="D68" s="47">
        <v>34991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8207893</v>
      </c>
      <c r="K68" s="47">
        <v>0</v>
      </c>
      <c r="L68" s="47">
        <v>0</v>
      </c>
      <c r="M68" s="47">
        <v>0</v>
      </c>
      <c r="N68" s="47">
        <f t="shared" ref="N68:N99" si="11">SUM(D68:M68)</f>
        <v>8242884</v>
      </c>
      <c r="O68" s="48">
        <f t="shared" si="7"/>
        <v>58.478418797355204</v>
      </c>
      <c r="P68" s="9"/>
    </row>
    <row r="69" spans="1:16">
      <c r="A69" s="12"/>
      <c r="B69" s="25">
        <v>341.3</v>
      </c>
      <c r="C69" s="20" t="s">
        <v>74</v>
      </c>
      <c r="D69" s="47">
        <v>672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672</v>
      </c>
      <c r="O69" s="48">
        <f t="shared" ref="O69:O100" si="12">(N69/O$128)</f>
        <v>4.7674451601918333E-3</v>
      </c>
      <c r="P69" s="9"/>
    </row>
    <row r="70" spans="1:16">
      <c r="A70" s="12"/>
      <c r="B70" s="25">
        <v>341.52</v>
      </c>
      <c r="C70" s="20" t="s">
        <v>75</v>
      </c>
      <c r="D70" s="47">
        <v>115469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115469</v>
      </c>
      <c r="O70" s="48">
        <f t="shared" si="12"/>
        <v>0.81918471012230765</v>
      </c>
      <c r="P70" s="9"/>
    </row>
    <row r="71" spans="1:16">
      <c r="A71" s="12"/>
      <c r="B71" s="25">
        <v>341.56</v>
      </c>
      <c r="C71" s="20" t="s">
        <v>77</v>
      </c>
      <c r="D71" s="47">
        <v>0</v>
      </c>
      <c r="E71" s="47">
        <v>9014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9014</v>
      </c>
      <c r="O71" s="48">
        <f t="shared" si="12"/>
        <v>6.3949033741025563E-2</v>
      </c>
      <c r="P71" s="9"/>
    </row>
    <row r="72" spans="1:16">
      <c r="A72" s="12"/>
      <c r="B72" s="25">
        <v>341.8</v>
      </c>
      <c r="C72" s="20" t="s">
        <v>78</v>
      </c>
      <c r="D72" s="47">
        <v>2178637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2178637</v>
      </c>
      <c r="O72" s="48">
        <f t="shared" si="12"/>
        <v>15.456149436703653</v>
      </c>
      <c r="P72" s="9"/>
    </row>
    <row r="73" spans="1:16">
      <c r="A73" s="12"/>
      <c r="B73" s="25">
        <v>341.9</v>
      </c>
      <c r="C73" s="20" t="s">
        <v>79</v>
      </c>
      <c r="D73" s="47">
        <v>209887</v>
      </c>
      <c r="E73" s="47">
        <v>5242</v>
      </c>
      <c r="F73" s="47">
        <v>0</v>
      </c>
      <c r="G73" s="47">
        <v>0</v>
      </c>
      <c r="H73" s="47">
        <v>0</v>
      </c>
      <c r="I73" s="47">
        <v>675949</v>
      </c>
      <c r="J73" s="47">
        <v>0</v>
      </c>
      <c r="K73" s="47">
        <v>0</v>
      </c>
      <c r="L73" s="47">
        <v>0</v>
      </c>
      <c r="M73" s="47">
        <v>107994</v>
      </c>
      <c r="N73" s="47">
        <f t="shared" si="11"/>
        <v>999072</v>
      </c>
      <c r="O73" s="48">
        <f t="shared" si="12"/>
        <v>7.0878288260166293</v>
      </c>
      <c r="P73" s="9"/>
    </row>
    <row r="74" spans="1:16">
      <c r="A74" s="12"/>
      <c r="B74" s="25">
        <v>342.1</v>
      </c>
      <c r="C74" s="20" t="s">
        <v>80</v>
      </c>
      <c r="D74" s="47">
        <v>2686995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2686995</v>
      </c>
      <c r="O74" s="48">
        <f t="shared" si="12"/>
        <v>19.062650756264365</v>
      </c>
      <c r="P74" s="9"/>
    </row>
    <row r="75" spans="1:16">
      <c r="A75" s="12"/>
      <c r="B75" s="25">
        <v>342.3</v>
      </c>
      <c r="C75" s="20" t="s">
        <v>82</v>
      </c>
      <c r="D75" s="47">
        <v>5012404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5012404</v>
      </c>
      <c r="O75" s="48">
        <f t="shared" si="12"/>
        <v>35.560061295723486</v>
      </c>
      <c r="P75" s="9"/>
    </row>
    <row r="76" spans="1:16">
      <c r="A76" s="12"/>
      <c r="B76" s="25">
        <v>342.6</v>
      </c>
      <c r="C76" s="20" t="s">
        <v>83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5760396</v>
      </c>
      <c r="N76" s="47">
        <f t="shared" si="11"/>
        <v>5760396</v>
      </c>
      <c r="O76" s="48">
        <f t="shared" si="12"/>
        <v>40.866625046113683</v>
      </c>
      <c r="P76" s="9"/>
    </row>
    <row r="77" spans="1:16">
      <c r="A77" s="12"/>
      <c r="B77" s="25">
        <v>342.9</v>
      </c>
      <c r="C77" s="20" t="s">
        <v>84</v>
      </c>
      <c r="D77" s="47">
        <v>13784</v>
      </c>
      <c r="E77" s="47">
        <v>791448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805232</v>
      </c>
      <c r="O77" s="48">
        <f t="shared" si="12"/>
        <v>5.7126479184993899</v>
      </c>
      <c r="P77" s="9"/>
    </row>
    <row r="78" spans="1:16">
      <c r="A78" s="12"/>
      <c r="B78" s="25">
        <v>343.3</v>
      </c>
      <c r="C78" s="20" t="s">
        <v>85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8287695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8287695</v>
      </c>
      <c r="O78" s="48">
        <f t="shared" si="12"/>
        <v>58.796326513238171</v>
      </c>
      <c r="P78" s="9"/>
    </row>
    <row r="79" spans="1:16">
      <c r="A79" s="12"/>
      <c r="B79" s="25">
        <v>343.4</v>
      </c>
      <c r="C79" s="20" t="s">
        <v>86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5701531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5701531</v>
      </c>
      <c r="O79" s="48">
        <f t="shared" si="12"/>
        <v>40.449012457788243</v>
      </c>
      <c r="P79" s="9"/>
    </row>
    <row r="80" spans="1:16">
      <c r="A80" s="12"/>
      <c r="B80" s="25">
        <v>343.5</v>
      </c>
      <c r="C80" s="20" t="s">
        <v>87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6881859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6881859</v>
      </c>
      <c r="O80" s="48">
        <f t="shared" si="12"/>
        <v>48.822746105167568</v>
      </c>
      <c r="P80" s="9"/>
    </row>
    <row r="81" spans="1:16">
      <c r="A81" s="12"/>
      <c r="B81" s="25">
        <v>343.6</v>
      </c>
      <c r="C81" s="20" t="s">
        <v>88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234558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234558</v>
      </c>
      <c r="O81" s="48">
        <f t="shared" si="12"/>
        <v>1.6640511932801725</v>
      </c>
      <c r="P81" s="9"/>
    </row>
    <row r="82" spans="1:16">
      <c r="A82" s="12"/>
      <c r="B82" s="25">
        <v>343.7</v>
      </c>
      <c r="C82" s="20" t="s">
        <v>89</v>
      </c>
      <c r="D82" s="47">
        <v>0</v>
      </c>
      <c r="E82" s="47">
        <v>1912635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1912635</v>
      </c>
      <c r="O82" s="48">
        <f t="shared" si="12"/>
        <v>13.56902153863617</v>
      </c>
      <c r="P82" s="9"/>
    </row>
    <row r="83" spans="1:16">
      <c r="A83" s="12"/>
      <c r="B83" s="25">
        <v>344.1</v>
      </c>
      <c r="C83" s="20" t="s">
        <v>90</v>
      </c>
      <c r="D83" s="47">
        <v>3956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3956</v>
      </c>
      <c r="O83" s="48">
        <f t="shared" si="12"/>
        <v>2.8065495615653111E-2</v>
      </c>
      <c r="P83" s="9"/>
    </row>
    <row r="84" spans="1:16">
      <c r="A84" s="12"/>
      <c r="B84" s="25">
        <v>344.3</v>
      </c>
      <c r="C84" s="20" t="s">
        <v>91</v>
      </c>
      <c r="D84" s="47">
        <v>0</v>
      </c>
      <c r="E84" s="47">
        <v>46947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46947</v>
      </c>
      <c r="O84" s="48">
        <f t="shared" si="12"/>
        <v>0.33306138085643749</v>
      </c>
      <c r="P84" s="9"/>
    </row>
    <row r="85" spans="1:16">
      <c r="A85" s="12"/>
      <c r="B85" s="25">
        <v>344.9</v>
      </c>
      <c r="C85" s="20" t="s">
        <v>92</v>
      </c>
      <c r="D85" s="47">
        <v>9918</v>
      </c>
      <c r="E85" s="47">
        <v>524793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534711</v>
      </c>
      <c r="O85" s="48">
        <f t="shared" si="12"/>
        <v>3.7934603706121059</v>
      </c>
      <c r="P85" s="9"/>
    </row>
    <row r="86" spans="1:16">
      <c r="A86" s="12"/>
      <c r="B86" s="25">
        <v>346.4</v>
      </c>
      <c r="C86" s="20" t="s">
        <v>94</v>
      </c>
      <c r="D86" s="47">
        <v>114803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114803</v>
      </c>
      <c r="O86" s="48">
        <f t="shared" si="12"/>
        <v>0.81445983143676037</v>
      </c>
      <c r="P86" s="9"/>
    </row>
    <row r="87" spans="1:16">
      <c r="A87" s="12"/>
      <c r="B87" s="25">
        <v>346.9</v>
      </c>
      <c r="C87" s="20" t="s">
        <v>95</v>
      </c>
      <c r="D87" s="47">
        <v>0</v>
      </c>
      <c r="E87" s="47">
        <v>277348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277348</v>
      </c>
      <c r="O87" s="48">
        <f t="shared" si="12"/>
        <v>1.9676211016203637</v>
      </c>
      <c r="P87" s="9"/>
    </row>
    <row r="88" spans="1:16">
      <c r="A88" s="12"/>
      <c r="B88" s="25">
        <v>347.2</v>
      </c>
      <c r="C88" s="20" t="s">
        <v>96</v>
      </c>
      <c r="D88" s="47">
        <v>513103</v>
      </c>
      <c r="E88" s="47">
        <v>2007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515110</v>
      </c>
      <c r="O88" s="48">
        <f t="shared" si="12"/>
        <v>3.6544027923607367</v>
      </c>
      <c r="P88" s="9"/>
    </row>
    <row r="89" spans="1:16">
      <c r="A89" s="12"/>
      <c r="B89" s="25">
        <v>347.3</v>
      </c>
      <c r="C89" s="20" t="s">
        <v>97</v>
      </c>
      <c r="D89" s="47">
        <v>1193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1193</v>
      </c>
      <c r="O89" s="48">
        <f t="shared" si="12"/>
        <v>8.4636340418286563E-3</v>
      </c>
      <c r="P89" s="9"/>
    </row>
    <row r="90" spans="1:16">
      <c r="A90" s="12"/>
      <c r="B90" s="25">
        <v>347.4</v>
      </c>
      <c r="C90" s="20" t="s">
        <v>98</v>
      </c>
      <c r="D90" s="47">
        <v>13641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13641</v>
      </c>
      <c r="O90" s="48">
        <f t="shared" si="12"/>
        <v>9.677488010442975E-2</v>
      </c>
      <c r="P90" s="9"/>
    </row>
    <row r="91" spans="1:16">
      <c r="A91" s="12"/>
      <c r="B91" s="25">
        <v>347.5</v>
      </c>
      <c r="C91" s="20" t="s">
        <v>99</v>
      </c>
      <c r="D91" s="47">
        <v>1010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1010</v>
      </c>
      <c r="O91" s="48">
        <f t="shared" si="12"/>
        <v>7.1653565651692728E-3</v>
      </c>
      <c r="P91" s="9"/>
    </row>
    <row r="92" spans="1:16">
      <c r="A92" s="12"/>
      <c r="B92" s="25">
        <v>347.9</v>
      </c>
      <c r="C92" s="20" t="s">
        <v>100</v>
      </c>
      <c r="D92" s="47">
        <v>37630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37630</v>
      </c>
      <c r="O92" s="48">
        <f t="shared" si="12"/>
        <v>0.26696274014586113</v>
      </c>
      <c r="P92" s="9"/>
    </row>
    <row r="93" spans="1:16">
      <c r="A93" s="12"/>
      <c r="B93" s="25">
        <v>348.92099999999999</v>
      </c>
      <c r="C93" s="20" t="s">
        <v>101</v>
      </c>
      <c r="D93" s="47">
        <v>0</v>
      </c>
      <c r="E93" s="47">
        <v>31287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31287</v>
      </c>
      <c r="O93" s="48">
        <f t="shared" si="12"/>
        <v>0.22196288203410994</v>
      </c>
      <c r="P93" s="9"/>
    </row>
    <row r="94" spans="1:16">
      <c r="A94" s="12"/>
      <c r="B94" s="25">
        <v>348.92200000000003</v>
      </c>
      <c r="C94" s="20" t="s">
        <v>102</v>
      </c>
      <c r="D94" s="47">
        <v>0</v>
      </c>
      <c r="E94" s="47">
        <v>31287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1"/>
        <v>31287</v>
      </c>
      <c r="O94" s="48">
        <f t="shared" si="12"/>
        <v>0.22196288203410994</v>
      </c>
      <c r="P94" s="9"/>
    </row>
    <row r="95" spans="1:16">
      <c r="A95" s="12"/>
      <c r="B95" s="25">
        <v>348.923</v>
      </c>
      <c r="C95" s="20" t="s">
        <v>103</v>
      </c>
      <c r="D95" s="47">
        <v>0</v>
      </c>
      <c r="E95" s="47">
        <v>31287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31287</v>
      </c>
      <c r="O95" s="48">
        <f t="shared" si="12"/>
        <v>0.22196288203410994</v>
      </c>
      <c r="P95" s="9"/>
    </row>
    <row r="96" spans="1:16">
      <c r="A96" s="12"/>
      <c r="B96" s="25">
        <v>348.92399999999998</v>
      </c>
      <c r="C96" s="20" t="s">
        <v>104</v>
      </c>
      <c r="D96" s="47">
        <v>0</v>
      </c>
      <c r="E96" s="47">
        <v>31287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1"/>
        <v>31287</v>
      </c>
      <c r="O96" s="48">
        <f t="shared" si="12"/>
        <v>0.22196288203410994</v>
      </c>
      <c r="P96" s="9"/>
    </row>
    <row r="97" spans="1:16">
      <c r="A97" s="12"/>
      <c r="B97" s="25">
        <v>348.93</v>
      </c>
      <c r="C97" s="20" t="s">
        <v>105</v>
      </c>
      <c r="D97" s="47">
        <v>16895</v>
      </c>
      <c r="E97" s="47">
        <v>255330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1"/>
        <v>272225</v>
      </c>
      <c r="O97" s="48">
        <f t="shared" si="12"/>
        <v>1.9312764266863418</v>
      </c>
      <c r="P97" s="9"/>
    </row>
    <row r="98" spans="1:16">
      <c r="A98" s="12"/>
      <c r="B98" s="25">
        <v>348.99</v>
      </c>
      <c r="C98" s="20" t="s">
        <v>160</v>
      </c>
      <c r="D98" s="47">
        <v>0</v>
      </c>
      <c r="E98" s="47">
        <v>93265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1"/>
        <v>93265</v>
      </c>
      <c r="O98" s="48">
        <f t="shared" si="12"/>
        <v>0.66166037628763585</v>
      </c>
      <c r="P98" s="9"/>
    </row>
    <row r="99" spans="1:16">
      <c r="A99" s="12"/>
      <c r="B99" s="25">
        <v>349</v>
      </c>
      <c r="C99" s="20" t="s">
        <v>1</v>
      </c>
      <c r="D99" s="47">
        <v>238816</v>
      </c>
      <c r="E99" s="47">
        <v>10990</v>
      </c>
      <c r="F99" s="47">
        <v>0</v>
      </c>
      <c r="G99" s="47">
        <v>0</v>
      </c>
      <c r="H99" s="47">
        <v>0</v>
      </c>
      <c r="I99" s="47">
        <v>15460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1"/>
        <v>265266</v>
      </c>
      <c r="O99" s="48">
        <f t="shared" si="12"/>
        <v>1.8819064105110814</v>
      </c>
      <c r="P99" s="9"/>
    </row>
    <row r="100" spans="1:16" ht="15.75">
      <c r="A100" s="29" t="s">
        <v>70</v>
      </c>
      <c r="B100" s="30"/>
      <c r="C100" s="31"/>
      <c r="D100" s="32">
        <f t="shared" ref="D100:M100" si="13">SUM(D101:D106)</f>
        <v>125823</v>
      </c>
      <c r="E100" s="32">
        <f t="shared" si="13"/>
        <v>337764</v>
      </c>
      <c r="F100" s="32">
        <f t="shared" si="13"/>
        <v>0</v>
      </c>
      <c r="G100" s="32">
        <f t="shared" si="13"/>
        <v>0</v>
      </c>
      <c r="H100" s="32">
        <f t="shared" si="13"/>
        <v>0</v>
      </c>
      <c r="I100" s="32">
        <f t="shared" si="13"/>
        <v>640</v>
      </c>
      <c r="J100" s="32">
        <f t="shared" si="13"/>
        <v>0</v>
      </c>
      <c r="K100" s="32">
        <f t="shared" si="13"/>
        <v>0</v>
      </c>
      <c r="L100" s="32">
        <f t="shared" si="13"/>
        <v>0</v>
      </c>
      <c r="M100" s="32">
        <f t="shared" si="13"/>
        <v>0</v>
      </c>
      <c r="N100" s="32">
        <f t="shared" ref="N100:N108" si="14">SUM(D100:M100)</f>
        <v>464227</v>
      </c>
      <c r="O100" s="46">
        <f t="shared" si="12"/>
        <v>3.2934178041374613</v>
      </c>
      <c r="P100" s="10"/>
    </row>
    <row r="101" spans="1:16">
      <c r="A101" s="13"/>
      <c r="B101" s="40">
        <v>351.1</v>
      </c>
      <c r="C101" s="21" t="s">
        <v>125</v>
      </c>
      <c r="D101" s="47">
        <v>103835</v>
      </c>
      <c r="E101" s="47">
        <v>30488</v>
      </c>
      <c r="F101" s="47">
        <v>0</v>
      </c>
      <c r="G101" s="47">
        <v>0</v>
      </c>
      <c r="H101" s="47">
        <v>0</v>
      </c>
      <c r="I101" s="47">
        <v>200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134523</v>
      </c>
      <c r="O101" s="48">
        <f t="shared" ref="O101:O126" si="15">(N101/O$128)</f>
        <v>0.95436164476858032</v>
      </c>
      <c r="P101" s="9"/>
    </row>
    <row r="102" spans="1:16">
      <c r="A102" s="13"/>
      <c r="B102" s="40">
        <v>351.7</v>
      </c>
      <c r="C102" s="21" t="s">
        <v>161</v>
      </c>
      <c r="D102" s="47">
        <v>0</v>
      </c>
      <c r="E102" s="47">
        <v>59930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59930</v>
      </c>
      <c r="O102" s="48">
        <f t="shared" si="15"/>
        <v>0.42516813757484606</v>
      </c>
      <c r="P102" s="9"/>
    </row>
    <row r="103" spans="1:16">
      <c r="A103" s="13"/>
      <c r="B103" s="40">
        <v>351.8</v>
      </c>
      <c r="C103" s="21" t="s">
        <v>126</v>
      </c>
      <c r="D103" s="47">
        <v>0</v>
      </c>
      <c r="E103" s="47">
        <v>110727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110727</v>
      </c>
      <c r="O103" s="48">
        <f t="shared" si="15"/>
        <v>0.78554300632821594</v>
      </c>
      <c r="P103" s="9"/>
    </row>
    <row r="104" spans="1:16">
      <c r="A104" s="13"/>
      <c r="B104" s="40">
        <v>351.9</v>
      </c>
      <c r="C104" s="21" t="s">
        <v>131</v>
      </c>
      <c r="D104" s="47">
        <v>0</v>
      </c>
      <c r="E104" s="47">
        <v>31932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31932</v>
      </c>
      <c r="O104" s="48">
        <f t="shared" si="15"/>
        <v>0.2265387780584012</v>
      </c>
      <c r="P104" s="9"/>
    </row>
    <row r="105" spans="1:16">
      <c r="A105" s="13"/>
      <c r="B105" s="40">
        <v>354</v>
      </c>
      <c r="C105" s="21" t="s">
        <v>129</v>
      </c>
      <c r="D105" s="47">
        <v>21215</v>
      </c>
      <c r="E105" s="47">
        <v>0</v>
      </c>
      <c r="F105" s="47">
        <v>0</v>
      </c>
      <c r="G105" s="47">
        <v>0</v>
      </c>
      <c r="H105" s="47">
        <v>0</v>
      </c>
      <c r="I105" s="47">
        <v>440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4"/>
        <v>21655</v>
      </c>
      <c r="O105" s="48">
        <f t="shared" si="15"/>
        <v>0.15362950140469367</v>
      </c>
      <c r="P105" s="9"/>
    </row>
    <row r="106" spans="1:16">
      <c r="A106" s="13"/>
      <c r="B106" s="40">
        <v>359</v>
      </c>
      <c r="C106" s="21" t="s">
        <v>130</v>
      </c>
      <c r="D106" s="47">
        <v>773</v>
      </c>
      <c r="E106" s="47">
        <v>104687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4"/>
        <v>105460</v>
      </c>
      <c r="O106" s="48">
        <f t="shared" si="15"/>
        <v>0.74817673600272427</v>
      </c>
      <c r="P106" s="9"/>
    </row>
    <row r="107" spans="1:16" ht="15.75">
      <c r="A107" s="29" t="s">
        <v>5</v>
      </c>
      <c r="B107" s="30"/>
      <c r="C107" s="31"/>
      <c r="D107" s="32">
        <f t="shared" ref="D107:M107" si="16">SUM(D108:D115)</f>
        <v>1408046</v>
      </c>
      <c r="E107" s="32">
        <f t="shared" si="16"/>
        <v>2235481</v>
      </c>
      <c r="F107" s="32">
        <f t="shared" si="16"/>
        <v>8810</v>
      </c>
      <c r="G107" s="32">
        <f t="shared" si="16"/>
        <v>315175</v>
      </c>
      <c r="H107" s="32">
        <f t="shared" si="16"/>
        <v>0</v>
      </c>
      <c r="I107" s="32">
        <f t="shared" si="16"/>
        <v>1132301</v>
      </c>
      <c r="J107" s="32">
        <f t="shared" si="16"/>
        <v>2038292</v>
      </c>
      <c r="K107" s="32">
        <f t="shared" si="16"/>
        <v>0</v>
      </c>
      <c r="L107" s="32">
        <f t="shared" si="16"/>
        <v>0</v>
      </c>
      <c r="M107" s="32">
        <f t="shared" si="16"/>
        <v>4697</v>
      </c>
      <c r="N107" s="32">
        <f t="shared" si="14"/>
        <v>7142802</v>
      </c>
      <c r="O107" s="46">
        <f t="shared" si="15"/>
        <v>50.673983370697236</v>
      </c>
      <c r="P107" s="10"/>
    </row>
    <row r="108" spans="1:16">
      <c r="A108" s="12"/>
      <c r="B108" s="25">
        <v>361.1</v>
      </c>
      <c r="C108" s="20" t="s">
        <v>132</v>
      </c>
      <c r="D108" s="47">
        <v>129699</v>
      </c>
      <c r="E108" s="47">
        <v>654618</v>
      </c>
      <c r="F108" s="47">
        <v>8810</v>
      </c>
      <c r="G108" s="47">
        <v>98590</v>
      </c>
      <c r="H108" s="47">
        <v>0</v>
      </c>
      <c r="I108" s="47">
        <v>371123</v>
      </c>
      <c r="J108" s="47">
        <v>30966</v>
      </c>
      <c r="K108" s="47">
        <v>0</v>
      </c>
      <c r="L108" s="47">
        <v>0</v>
      </c>
      <c r="M108" s="47">
        <v>3662</v>
      </c>
      <c r="N108" s="47">
        <f t="shared" si="14"/>
        <v>1297468</v>
      </c>
      <c r="O108" s="48">
        <f t="shared" si="15"/>
        <v>9.2047731206901453</v>
      </c>
      <c r="P108" s="9"/>
    </row>
    <row r="109" spans="1:16">
      <c r="A109" s="12"/>
      <c r="B109" s="25">
        <v>362</v>
      </c>
      <c r="C109" s="20" t="s">
        <v>133</v>
      </c>
      <c r="D109" s="47">
        <v>251237</v>
      </c>
      <c r="E109" s="47">
        <v>15825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ref="N109:N115" si="17">SUM(D109:M109)</f>
        <v>267062</v>
      </c>
      <c r="O109" s="48">
        <f t="shared" si="15"/>
        <v>1.8946479752546894</v>
      </c>
      <c r="P109" s="9"/>
    </row>
    <row r="110" spans="1:16">
      <c r="A110" s="12"/>
      <c r="B110" s="25">
        <v>364</v>
      </c>
      <c r="C110" s="20" t="s">
        <v>134</v>
      </c>
      <c r="D110" s="47">
        <v>70768</v>
      </c>
      <c r="E110" s="47">
        <v>39572</v>
      </c>
      <c r="F110" s="47">
        <v>0</v>
      </c>
      <c r="G110" s="47">
        <v>0</v>
      </c>
      <c r="H110" s="47">
        <v>0</v>
      </c>
      <c r="I110" s="47">
        <v>214468</v>
      </c>
      <c r="J110" s="47">
        <v>44476</v>
      </c>
      <c r="K110" s="47">
        <v>0</v>
      </c>
      <c r="L110" s="47">
        <v>0</v>
      </c>
      <c r="M110" s="47">
        <v>0</v>
      </c>
      <c r="N110" s="47">
        <f t="shared" si="17"/>
        <v>369284</v>
      </c>
      <c r="O110" s="48">
        <f t="shared" si="15"/>
        <v>2.6198530037742276</v>
      </c>
      <c r="P110" s="9"/>
    </row>
    <row r="111" spans="1:16">
      <c r="A111" s="12"/>
      <c r="B111" s="25">
        <v>365</v>
      </c>
      <c r="C111" s="20" t="s">
        <v>135</v>
      </c>
      <c r="D111" s="47">
        <v>3600</v>
      </c>
      <c r="E111" s="47">
        <v>4055</v>
      </c>
      <c r="F111" s="47">
        <v>0</v>
      </c>
      <c r="G111" s="47">
        <v>0</v>
      </c>
      <c r="H111" s="47">
        <v>0</v>
      </c>
      <c r="I111" s="47">
        <v>198346</v>
      </c>
      <c r="J111" s="47">
        <v>1834</v>
      </c>
      <c r="K111" s="47">
        <v>0</v>
      </c>
      <c r="L111" s="47">
        <v>0</v>
      </c>
      <c r="M111" s="47">
        <v>0</v>
      </c>
      <c r="N111" s="47">
        <f t="shared" si="17"/>
        <v>207835</v>
      </c>
      <c r="O111" s="48">
        <f t="shared" si="15"/>
        <v>1.4744672096256988</v>
      </c>
      <c r="P111" s="9"/>
    </row>
    <row r="112" spans="1:16">
      <c r="A112" s="12"/>
      <c r="B112" s="25">
        <v>366</v>
      </c>
      <c r="C112" s="20" t="s">
        <v>136</v>
      </c>
      <c r="D112" s="47">
        <v>55186</v>
      </c>
      <c r="E112" s="47">
        <v>221550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7"/>
        <v>276736</v>
      </c>
      <c r="O112" s="48">
        <f t="shared" si="15"/>
        <v>1.9632793212066177</v>
      </c>
      <c r="P112" s="9"/>
    </row>
    <row r="113" spans="1:119">
      <c r="A113" s="12"/>
      <c r="B113" s="25">
        <v>369.3</v>
      </c>
      <c r="C113" s="20" t="s">
        <v>138</v>
      </c>
      <c r="D113" s="47">
        <v>5202</v>
      </c>
      <c r="E113" s="47">
        <v>13813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7"/>
        <v>19015</v>
      </c>
      <c r="O113" s="48">
        <f t="shared" si="15"/>
        <v>0.1349002525610829</v>
      </c>
      <c r="P113" s="9"/>
    </row>
    <row r="114" spans="1:119">
      <c r="A114" s="12"/>
      <c r="B114" s="25">
        <v>369.4</v>
      </c>
      <c r="C114" s="20" t="s">
        <v>139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I114" s="47">
        <v>672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7"/>
        <v>672</v>
      </c>
      <c r="O114" s="48">
        <f t="shared" si="15"/>
        <v>4.7674451601918333E-3</v>
      </c>
      <c r="P114" s="9"/>
    </row>
    <row r="115" spans="1:119">
      <c r="A115" s="12"/>
      <c r="B115" s="25">
        <v>369.9</v>
      </c>
      <c r="C115" s="20" t="s">
        <v>140</v>
      </c>
      <c r="D115" s="47">
        <v>892354</v>
      </c>
      <c r="E115" s="47">
        <v>1286048</v>
      </c>
      <c r="F115" s="47">
        <v>0</v>
      </c>
      <c r="G115" s="47">
        <v>216585</v>
      </c>
      <c r="H115" s="47">
        <v>0</v>
      </c>
      <c r="I115" s="47">
        <v>347692</v>
      </c>
      <c r="J115" s="47">
        <v>1961016</v>
      </c>
      <c r="K115" s="47">
        <v>0</v>
      </c>
      <c r="L115" s="47">
        <v>0</v>
      </c>
      <c r="M115" s="47">
        <v>1035</v>
      </c>
      <c r="N115" s="47">
        <f t="shared" si="17"/>
        <v>4704730</v>
      </c>
      <c r="O115" s="48">
        <f t="shared" si="15"/>
        <v>33.377295042424585</v>
      </c>
      <c r="P115" s="9"/>
    </row>
    <row r="116" spans="1:119" ht="15.75">
      <c r="A116" s="29" t="s">
        <v>71</v>
      </c>
      <c r="B116" s="30"/>
      <c r="C116" s="31"/>
      <c r="D116" s="32">
        <f t="shared" ref="D116:M116" si="18">SUM(D117:D125)</f>
        <v>4431822</v>
      </c>
      <c r="E116" s="32">
        <f t="shared" si="18"/>
        <v>3224588</v>
      </c>
      <c r="F116" s="32">
        <f t="shared" si="18"/>
        <v>3500912</v>
      </c>
      <c r="G116" s="32">
        <f t="shared" si="18"/>
        <v>2000000</v>
      </c>
      <c r="H116" s="32">
        <f t="shared" si="18"/>
        <v>0</v>
      </c>
      <c r="I116" s="32">
        <f t="shared" si="18"/>
        <v>1078644</v>
      </c>
      <c r="J116" s="32">
        <f t="shared" si="18"/>
        <v>1115129</v>
      </c>
      <c r="K116" s="32">
        <f t="shared" si="18"/>
        <v>0</v>
      </c>
      <c r="L116" s="32">
        <f t="shared" si="18"/>
        <v>0</v>
      </c>
      <c r="M116" s="32">
        <f t="shared" si="18"/>
        <v>0</v>
      </c>
      <c r="N116" s="32">
        <f>SUM(D116:M116)</f>
        <v>15351095</v>
      </c>
      <c r="O116" s="46">
        <f t="shared" si="15"/>
        <v>108.90699934731406</v>
      </c>
      <c r="P116" s="9"/>
    </row>
    <row r="117" spans="1:119">
      <c r="A117" s="12"/>
      <c r="B117" s="25">
        <v>381</v>
      </c>
      <c r="C117" s="20" t="s">
        <v>141</v>
      </c>
      <c r="D117" s="47">
        <v>4269155</v>
      </c>
      <c r="E117" s="47">
        <v>2881860</v>
      </c>
      <c r="F117" s="47">
        <v>3500912</v>
      </c>
      <c r="G117" s="47">
        <v>0</v>
      </c>
      <c r="H117" s="47">
        <v>0</v>
      </c>
      <c r="I117" s="47">
        <v>526616</v>
      </c>
      <c r="J117" s="47">
        <v>1061525</v>
      </c>
      <c r="K117" s="47">
        <v>0</v>
      </c>
      <c r="L117" s="47">
        <v>0</v>
      </c>
      <c r="M117" s="47">
        <v>0</v>
      </c>
      <c r="N117" s="47">
        <f>SUM(D117:M117)</f>
        <v>12240068</v>
      </c>
      <c r="O117" s="48">
        <f t="shared" si="15"/>
        <v>86.836090694968647</v>
      </c>
      <c r="P117" s="9"/>
    </row>
    <row r="118" spans="1:119">
      <c r="A118" s="12"/>
      <c r="B118" s="25">
        <v>383</v>
      </c>
      <c r="C118" s="20" t="s">
        <v>169</v>
      </c>
      <c r="D118" s="47">
        <v>73675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ref="N118:N125" si="19">SUM(D118:M118)</f>
        <v>73675</v>
      </c>
      <c r="O118" s="48">
        <f t="shared" si="15"/>
        <v>0.52268083657311504</v>
      </c>
      <c r="P118" s="9"/>
    </row>
    <row r="119" spans="1:119">
      <c r="A119" s="12"/>
      <c r="B119" s="25">
        <v>384</v>
      </c>
      <c r="C119" s="20" t="s">
        <v>162</v>
      </c>
      <c r="D119" s="47">
        <v>0</v>
      </c>
      <c r="E119" s="47">
        <v>0</v>
      </c>
      <c r="F119" s="47">
        <v>0</v>
      </c>
      <c r="G119" s="47">
        <v>2000000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9"/>
        <v>2000000</v>
      </c>
      <c r="O119" s="48">
        <f t="shared" si="15"/>
        <v>14.188824881523312</v>
      </c>
      <c r="P119" s="9"/>
    </row>
    <row r="120" spans="1:119">
      <c r="A120" s="12"/>
      <c r="B120" s="25">
        <v>388.2</v>
      </c>
      <c r="C120" s="20" t="s">
        <v>170</v>
      </c>
      <c r="D120" s="47">
        <v>88992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9"/>
        <v>88992</v>
      </c>
      <c r="O120" s="48">
        <f t="shared" si="15"/>
        <v>0.63134595192826126</v>
      </c>
      <c r="P120" s="9"/>
    </row>
    <row r="121" spans="1:119">
      <c r="A121" s="12"/>
      <c r="B121" s="25">
        <v>389.1</v>
      </c>
      <c r="C121" s="20" t="s">
        <v>143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181097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9"/>
        <v>181097</v>
      </c>
      <c r="O121" s="48">
        <f t="shared" si="15"/>
        <v>1.2847768097846137</v>
      </c>
      <c r="P121" s="9"/>
    </row>
    <row r="122" spans="1:119">
      <c r="A122" s="12"/>
      <c r="B122" s="25">
        <v>389.2</v>
      </c>
      <c r="C122" s="20" t="s">
        <v>144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241463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9"/>
        <v>241463</v>
      </c>
      <c r="O122" s="48">
        <f t="shared" si="15"/>
        <v>1.7130381111836317</v>
      </c>
      <c r="P122" s="9"/>
    </row>
    <row r="123" spans="1:119">
      <c r="A123" s="12"/>
      <c r="B123" s="25">
        <v>389.4</v>
      </c>
      <c r="C123" s="20" t="s">
        <v>145</v>
      </c>
      <c r="D123" s="47">
        <v>0</v>
      </c>
      <c r="E123" s="47">
        <v>25013</v>
      </c>
      <c r="F123" s="47">
        <v>0</v>
      </c>
      <c r="G123" s="47">
        <v>0</v>
      </c>
      <c r="H123" s="47">
        <v>0</v>
      </c>
      <c r="I123" s="47">
        <v>23995</v>
      </c>
      <c r="J123" s="47">
        <v>53604</v>
      </c>
      <c r="K123" s="47">
        <v>0</v>
      </c>
      <c r="L123" s="47">
        <v>0</v>
      </c>
      <c r="M123" s="47">
        <v>0</v>
      </c>
      <c r="N123" s="47">
        <f t="shared" si="19"/>
        <v>102612</v>
      </c>
      <c r="O123" s="48">
        <f t="shared" si="15"/>
        <v>0.72797184937143511</v>
      </c>
      <c r="P123" s="9"/>
    </row>
    <row r="124" spans="1:119">
      <c r="A124" s="12"/>
      <c r="B124" s="25">
        <v>389.7</v>
      </c>
      <c r="C124" s="20" t="s">
        <v>146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105473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9"/>
        <v>105473</v>
      </c>
      <c r="O124" s="48">
        <f t="shared" si="15"/>
        <v>0.74826896336445414</v>
      </c>
      <c r="P124" s="9"/>
    </row>
    <row r="125" spans="1:119" ht="15.75" thickBot="1">
      <c r="A125" s="12"/>
      <c r="B125" s="25">
        <v>389.9</v>
      </c>
      <c r="C125" s="20" t="s">
        <v>147</v>
      </c>
      <c r="D125" s="47">
        <v>0</v>
      </c>
      <c r="E125" s="47">
        <v>317715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9"/>
        <v>317715</v>
      </c>
      <c r="O125" s="48">
        <f t="shared" si="15"/>
        <v>2.2540012486165897</v>
      </c>
      <c r="P125" s="9"/>
    </row>
    <row r="126" spans="1:119" ht="16.5" thickBot="1">
      <c r="A126" s="14" t="s">
        <v>106</v>
      </c>
      <c r="B126" s="23"/>
      <c r="C126" s="22"/>
      <c r="D126" s="15">
        <f t="shared" ref="D126:M126" si="20">SUM(D5,D13,D25,D66,D100,D107,D116)</f>
        <v>78482725</v>
      </c>
      <c r="E126" s="15">
        <f t="shared" si="20"/>
        <v>49749407</v>
      </c>
      <c r="F126" s="15">
        <f t="shared" si="20"/>
        <v>3839947</v>
      </c>
      <c r="G126" s="15">
        <f t="shared" si="20"/>
        <v>2315175</v>
      </c>
      <c r="H126" s="15">
        <f t="shared" si="20"/>
        <v>0</v>
      </c>
      <c r="I126" s="15">
        <f t="shared" si="20"/>
        <v>26187823</v>
      </c>
      <c r="J126" s="15">
        <f t="shared" si="20"/>
        <v>11361314</v>
      </c>
      <c r="K126" s="15">
        <f t="shared" si="20"/>
        <v>0</v>
      </c>
      <c r="L126" s="15">
        <f t="shared" si="20"/>
        <v>0</v>
      </c>
      <c r="M126" s="15">
        <f t="shared" si="20"/>
        <v>6503747</v>
      </c>
      <c r="N126" s="15">
        <f>SUM(D126:M126)</f>
        <v>178440138</v>
      </c>
      <c r="O126" s="38">
        <f t="shared" si="15"/>
        <v>1265.9279349584267</v>
      </c>
      <c r="P126" s="6"/>
      <c r="Q126" s="2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</row>
    <row r="127" spans="1:119">
      <c r="A127" s="16"/>
      <c r="B127" s="18"/>
      <c r="C127" s="18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9"/>
    </row>
    <row r="128" spans="1:119">
      <c r="A128" s="41"/>
      <c r="B128" s="42"/>
      <c r="C128" s="42"/>
      <c r="D128" s="43"/>
      <c r="E128" s="43"/>
      <c r="F128" s="43"/>
      <c r="G128" s="43"/>
      <c r="H128" s="43"/>
      <c r="I128" s="43"/>
      <c r="J128" s="43"/>
      <c r="K128" s="43"/>
      <c r="L128" s="49" t="s">
        <v>171</v>
      </c>
      <c r="M128" s="49"/>
      <c r="N128" s="49"/>
      <c r="O128" s="44">
        <v>140956</v>
      </c>
    </row>
    <row r="129" spans="1:15">
      <c r="A129" s="50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2"/>
    </row>
    <row r="130" spans="1:15" ht="15.75" customHeight="1" thickBot="1">
      <c r="A130" s="53" t="s">
        <v>172</v>
      </c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5"/>
    </row>
  </sheetData>
  <mergeCells count="10">
    <mergeCell ref="L128:N128"/>
    <mergeCell ref="A129:O129"/>
    <mergeCell ref="A130:O1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156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148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153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149</v>
      </c>
      <c r="F4" s="34" t="s">
        <v>150</v>
      </c>
      <c r="G4" s="34" t="s">
        <v>151</v>
      </c>
      <c r="H4" s="34" t="s">
        <v>7</v>
      </c>
      <c r="I4" s="34" t="s">
        <v>8</v>
      </c>
      <c r="J4" s="35" t="s">
        <v>152</v>
      </c>
      <c r="K4" s="35" t="s">
        <v>9</v>
      </c>
      <c r="L4" s="35" t="s">
        <v>10</v>
      </c>
      <c r="M4" s="35" t="s">
        <v>11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50852869</v>
      </c>
      <c r="E5" s="27">
        <f t="shared" si="0"/>
        <v>20342077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41680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71236626</v>
      </c>
      <c r="O5" s="33">
        <f t="shared" ref="O5:O36" si="1">(N5/O$127)</f>
        <v>504.38008722988474</v>
      </c>
      <c r="P5" s="6"/>
    </row>
    <row r="6" spans="1:133">
      <c r="A6" s="12"/>
      <c r="B6" s="25">
        <v>311</v>
      </c>
      <c r="C6" s="20" t="s">
        <v>3</v>
      </c>
      <c r="D6" s="47">
        <v>48917413</v>
      </c>
      <c r="E6" s="47">
        <v>13896080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62813493</v>
      </c>
      <c r="O6" s="48">
        <f t="shared" si="1"/>
        <v>444.74137613639584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633523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633523</v>
      </c>
      <c r="O7" s="48">
        <f t="shared" si="1"/>
        <v>4.4855631708629531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569260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569260</v>
      </c>
      <c r="O8" s="48">
        <f t="shared" si="1"/>
        <v>4.0305587810473247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2985923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2985923</v>
      </c>
      <c r="O9" s="48">
        <f t="shared" si="1"/>
        <v>21.141373304256707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2121855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2121855</v>
      </c>
      <c r="O10" s="48">
        <f t="shared" si="1"/>
        <v>15.023471352912855</v>
      </c>
      <c r="P10" s="9"/>
    </row>
    <row r="11" spans="1:133">
      <c r="A11" s="12"/>
      <c r="B11" s="25">
        <v>315</v>
      </c>
      <c r="C11" s="20" t="s">
        <v>16</v>
      </c>
      <c r="D11" s="47">
        <v>1935456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1935456</v>
      </c>
      <c r="O11" s="48">
        <f t="shared" si="1"/>
        <v>13.703701605822879</v>
      </c>
      <c r="P11" s="9"/>
    </row>
    <row r="12" spans="1:133">
      <c r="A12" s="12"/>
      <c r="B12" s="25">
        <v>316</v>
      </c>
      <c r="C12" s="20" t="s">
        <v>17</v>
      </c>
      <c r="D12" s="47">
        <v>0</v>
      </c>
      <c r="E12" s="47">
        <v>135436</v>
      </c>
      <c r="F12" s="47">
        <v>0</v>
      </c>
      <c r="G12" s="47">
        <v>0</v>
      </c>
      <c r="H12" s="47">
        <v>0</v>
      </c>
      <c r="I12" s="47">
        <v>41680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177116</v>
      </c>
      <c r="O12" s="48">
        <f t="shared" si="1"/>
        <v>1.2540428785861961</v>
      </c>
      <c r="P12" s="9"/>
    </row>
    <row r="13" spans="1:133" ht="15.75">
      <c r="A13" s="29" t="s">
        <v>18</v>
      </c>
      <c r="B13" s="30"/>
      <c r="C13" s="31"/>
      <c r="D13" s="32">
        <f>SUM(D14:D24)</f>
        <v>294222</v>
      </c>
      <c r="E13" s="32">
        <f t="shared" ref="E13:M13" si="3">SUM(E14:E24)</f>
        <v>3250013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1405853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4950088</v>
      </c>
      <c r="O13" s="46">
        <f t="shared" si="1"/>
        <v>35.048344614687473</v>
      </c>
      <c r="P13" s="10"/>
    </row>
    <row r="14" spans="1:133">
      <c r="A14" s="12"/>
      <c r="B14" s="25">
        <v>322</v>
      </c>
      <c r="C14" s="20" t="s">
        <v>0</v>
      </c>
      <c r="D14" s="47">
        <v>13050</v>
      </c>
      <c r="E14" s="47">
        <v>0</v>
      </c>
      <c r="F14" s="47">
        <v>0</v>
      </c>
      <c r="G14" s="47">
        <v>0</v>
      </c>
      <c r="H14" s="47">
        <v>0</v>
      </c>
      <c r="I14" s="47">
        <v>1405853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1418903</v>
      </c>
      <c r="O14" s="48">
        <f t="shared" si="1"/>
        <v>10.046326715568268</v>
      </c>
      <c r="P14" s="9"/>
    </row>
    <row r="15" spans="1:133">
      <c r="A15" s="12"/>
      <c r="B15" s="25">
        <v>323.5</v>
      </c>
      <c r="C15" s="20" t="s">
        <v>19</v>
      </c>
      <c r="D15" s="47">
        <v>52252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4" si="4">SUM(D15:M15)</f>
        <v>52252</v>
      </c>
      <c r="O15" s="48">
        <f t="shared" si="1"/>
        <v>0.36996233254977484</v>
      </c>
      <c r="P15" s="9"/>
    </row>
    <row r="16" spans="1:133">
      <c r="A16" s="12"/>
      <c r="B16" s="25">
        <v>324.11</v>
      </c>
      <c r="C16" s="20" t="s">
        <v>20</v>
      </c>
      <c r="D16" s="47">
        <v>0</v>
      </c>
      <c r="E16" s="47">
        <v>224494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224494</v>
      </c>
      <c r="O16" s="48">
        <f t="shared" si="1"/>
        <v>1.5894955960236767</v>
      </c>
      <c r="P16" s="9"/>
    </row>
    <row r="17" spans="1:16">
      <c r="A17" s="12"/>
      <c r="B17" s="25">
        <v>324.31</v>
      </c>
      <c r="C17" s="20" t="s">
        <v>21</v>
      </c>
      <c r="D17" s="47">
        <v>0</v>
      </c>
      <c r="E17" s="47">
        <v>451878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451878</v>
      </c>
      <c r="O17" s="48">
        <f t="shared" si="1"/>
        <v>3.1994533971508679</v>
      </c>
      <c r="P17" s="9"/>
    </row>
    <row r="18" spans="1:16">
      <c r="A18" s="12"/>
      <c r="B18" s="25">
        <v>324.51</v>
      </c>
      <c r="C18" s="20" t="s">
        <v>22</v>
      </c>
      <c r="D18" s="47">
        <v>0</v>
      </c>
      <c r="E18" s="47">
        <v>473866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473866</v>
      </c>
      <c r="O18" s="48">
        <f t="shared" si="1"/>
        <v>3.3551360842844602</v>
      </c>
      <c r="P18" s="9"/>
    </row>
    <row r="19" spans="1:16">
      <c r="A19" s="12"/>
      <c r="B19" s="25">
        <v>324.61</v>
      </c>
      <c r="C19" s="20" t="s">
        <v>23</v>
      </c>
      <c r="D19" s="47">
        <v>0</v>
      </c>
      <c r="E19" s="47">
        <v>184143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184143</v>
      </c>
      <c r="O19" s="48">
        <f t="shared" si="1"/>
        <v>1.3037964824832196</v>
      </c>
      <c r="P19" s="9"/>
    </row>
    <row r="20" spans="1:16">
      <c r="A20" s="12"/>
      <c r="B20" s="25">
        <v>324.70999999999998</v>
      </c>
      <c r="C20" s="20" t="s">
        <v>24</v>
      </c>
      <c r="D20" s="47">
        <v>0</v>
      </c>
      <c r="E20" s="47">
        <v>218622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218622</v>
      </c>
      <c r="O20" s="48">
        <f t="shared" si="1"/>
        <v>1.5479197938202724</v>
      </c>
      <c r="P20" s="9"/>
    </row>
    <row r="21" spans="1:16">
      <c r="A21" s="12"/>
      <c r="B21" s="25">
        <v>325.10000000000002</v>
      </c>
      <c r="C21" s="20" t="s">
        <v>25</v>
      </c>
      <c r="D21" s="47">
        <v>0</v>
      </c>
      <c r="E21" s="47">
        <v>1242866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1242866</v>
      </c>
      <c r="O21" s="48">
        <f t="shared" si="1"/>
        <v>8.7999235322439038</v>
      </c>
      <c r="P21" s="9"/>
    </row>
    <row r="22" spans="1:16">
      <c r="A22" s="12"/>
      <c r="B22" s="25">
        <v>325.2</v>
      </c>
      <c r="C22" s="20" t="s">
        <v>26</v>
      </c>
      <c r="D22" s="47">
        <v>0</v>
      </c>
      <c r="E22" s="47">
        <v>369923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369923</v>
      </c>
      <c r="O22" s="48">
        <f t="shared" si="1"/>
        <v>2.6191834942932397</v>
      </c>
      <c r="P22" s="9"/>
    </row>
    <row r="23" spans="1:16">
      <c r="A23" s="12"/>
      <c r="B23" s="25">
        <v>329</v>
      </c>
      <c r="C23" s="20" t="s">
        <v>27</v>
      </c>
      <c r="D23" s="47">
        <v>123294</v>
      </c>
      <c r="E23" s="47">
        <v>2435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125729</v>
      </c>
      <c r="O23" s="48">
        <f t="shared" si="1"/>
        <v>0.89020504687190238</v>
      </c>
      <c r="P23" s="9"/>
    </row>
    <row r="24" spans="1:16">
      <c r="A24" s="12"/>
      <c r="B24" s="25">
        <v>367</v>
      </c>
      <c r="C24" s="20" t="s">
        <v>137</v>
      </c>
      <c r="D24" s="47">
        <v>105626</v>
      </c>
      <c r="E24" s="47">
        <v>81786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187412</v>
      </c>
      <c r="O24" s="48">
        <f t="shared" si="1"/>
        <v>1.3269421393978873</v>
      </c>
      <c r="P24" s="9"/>
    </row>
    <row r="25" spans="1:16" ht="15.75">
      <c r="A25" s="29" t="s">
        <v>30</v>
      </c>
      <c r="B25" s="30"/>
      <c r="C25" s="31"/>
      <c r="D25" s="32">
        <f t="shared" ref="D25:M25" si="5">SUM(D26:D63)</f>
        <v>11776395</v>
      </c>
      <c r="E25" s="32">
        <f t="shared" si="5"/>
        <v>24763278</v>
      </c>
      <c r="F25" s="32">
        <f t="shared" si="5"/>
        <v>133924</v>
      </c>
      <c r="G25" s="32">
        <f t="shared" si="5"/>
        <v>0</v>
      </c>
      <c r="H25" s="32">
        <f t="shared" si="5"/>
        <v>0</v>
      </c>
      <c r="I25" s="32">
        <f t="shared" si="5"/>
        <v>53697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742553</v>
      </c>
      <c r="N25" s="45">
        <f>SUM(D25:M25)</f>
        <v>37469847</v>
      </c>
      <c r="O25" s="46">
        <f t="shared" si="1"/>
        <v>265.29954827381118</v>
      </c>
      <c r="P25" s="10"/>
    </row>
    <row r="26" spans="1:16">
      <c r="A26" s="12"/>
      <c r="B26" s="25">
        <v>331.1</v>
      </c>
      <c r="C26" s="20" t="s">
        <v>28</v>
      </c>
      <c r="D26" s="47">
        <v>0</v>
      </c>
      <c r="E26" s="47">
        <v>24077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24077</v>
      </c>
      <c r="O26" s="48">
        <f t="shared" si="1"/>
        <v>0.17047353365997336</v>
      </c>
      <c r="P26" s="9"/>
    </row>
    <row r="27" spans="1:16">
      <c r="A27" s="12"/>
      <c r="B27" s="25">
        <v>331.2</v>
      </c>
      <c r="C27" s="20" t="s">
        <v>29</v>
      </c>
      <c r="D27" s="47">
        <v>0</v>
      </c>
      <c r="E27" s="47">
        <v>1055189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1055189</v>
      </c>
      <c r="O27" s="48">
        <f t="shared" si="1"/>
        <v>7.4711051006825455</v>
      </c>
      <c r="P27" s="9"/>
    </row>
    <row r="28" spans="1:16">
      <c r="A28" s="12"/>
      <c r="B28" s="25">
        <v>331.41</v>
      </c>
      <c r="C28" s="20" t="s">
        <v>34</v>
      </c>
      <c r="D28" s="47">
        <v>0</v>
      </c>
      <c r="E28" s="47">
        <v>5022457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37" si="6">SUM(D28:M28)</f>
        <v>5022457</v>
      </c>
      <c r="O28" s="48">
        <f t="shared" si="1"/>
        <v>35.560742303661954</v>
      </c>
      <c r="P28" s="9"/>
    </row>
    <row r="29" spans="1:16">
      <c r="A29" s="12"/>
      <c r="B29" s="25">
        <v>331.42</v>
      </c>
      <c r="C29" s="20" t="s">
        <v>35</v>
      </c>
      <c r="D29" s="47">
        <v>0</v>
      </c>
      <c r="E29" s="47">
        <v>408480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408480</v>
      </c>
      <c r="O29" s="48">
        <f t="shared" si="1"/>
        <v>2.8921804639043871</v>
      </c>
      <c r="P29" s="9"/>
    </row>
    <row r="30" spans="1:16">
      <c r="A30" s="12"/>
      <c r="B30" s="25">
        <v>331.49</v>
      </c>
      <c r="C30" s="20" t="s">
        <v>36</v>
      </c>
      <c r="D30" s="47">
        <v>0</v>
      </c>
      <c r="E30" s="47">
        <v>6548269</v>
      </c>
      <c r="F30" s="47">
        <v>133924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6682193</v>
      </c>
      <c r="O30" s="48">
        <f t="shared" si="1"/>
        <v>47.312250417740522</v>
      </c>
      <c r="P30" s="9"/>
    </row>
    <row r="31" spans="1:16">
      <c r="A31" s="12"/>
      <c r="B31" s="25">
        <v>331.5</v>
      </c>
      <c r="C31" s="20" t="s">
        <v>31</v>
      </c>
      <c r="D31" s="47">
        <v>0</v>
      </c>
      <c r="E31" s="47">
        <v>2791472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2791472</v>
      </c>
      <c r="O31" s="48">
        <f t="shared" si="1"/>
        <v>19.764592596788354</v>
      </c>
      <c r="P31" s="9"/>
    </row>
    <row r="32" spans="1:16">
      <c r="A32" s="12"/>
      <c r="B32" s="25">
        <v>331.65</v>
      </c>
      <c r="C32" s="20" t="s">
        <v>37</v>
      </c>
      <c r="D32" s="47">
        <v>199122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199122</v>
      </c>
      <c r="O32" s="48">
        <f t="shared" si="1"/>
        <v>1.4098530119799484</v>
      </c>
      <c r="P32" s="9"/>
    </row>
    <row r="33" spans="1:16">
      <c r="A33" s="12"/>
      <c r="B33" s="25">
        <v>331.69</v>
      </c>
      <c r="C33" s="20" t="s">
        <v>38</v>
      </c>
      <c r="D33" s="47">
        <v>0</v>
      </c>
      <c r="E33" s="47">
        <v>2307610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2307610</v>
      </c>
      <c r="O33" s="48">
        <f t="shared" si="1"/>
        <v>16.338681356028207</v>
      </c>
      <c r="P33" s="9"/>
    </row>
    <row r="34" spans="1:16">
      <c r="A34" s="12"/>
      <c r="B34" s="25">
        <v>331.82</v>
      </c>
      <c r="C34" s="20" t="s">
        <v>157</v>
      </c>
      <c r="D34" s="47">
        <v>0</v>
      </c>
      <c r="E34" s="47">
        <v>41457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41457</v>
      </c>
      <c r="O34" s="48">
        <f t="shared" si="1"/>
        <v>0.2935299781925288</v>
      </c>
      <c r="P34" s="9"/>
    </row>
    <row r="35" spans="1:16">
      <c r="A35" s="12"/>
      <c r="B35" s="25">
        <v>331.9</v>
      </c>
      <c r="C35" s="20" t="s">
        <v>158</v>
      </c>
      <c r="D35" s="47">
        <v>0</v>
      </c>
      <c r="E35" s="47">
        <v>32622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32622</v>
      </c>
      <c r="O35" s="48">
        <f t="shared" si="1"/>
        <v>0.23097510549718203</v>
      </c>
      <c r="P35" s="9"/>
    </row>
    <row r="36" spans="1:16">
      <c r="A36" s="12"/>
      <c r="B36" s="25">
        <v>333</v>
      </c>
      <c r="C36" s="20" t="s">
        <v>4</v>
      </c>
      <c r="D36" s="47">
        <v>0</v>
      </c>
      <c r="E36" s="47">
        <v>107442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107442</v>
      </c>
      <c r="O36" s="48">
        <f t="shared" si="1"/>
        <v>0.76072672689682519</v>
      </c>
      <c r="P36" s="9"/>
    </row>
    <row r="37" spans="1:16">
      <c r="A37" s="12"/>
      <c r="B37" s="25">
        <v>334.2</v>
      </c>
      <c r="C37" s="20" t="s">
        <v>32</v>
      </c>
      <c r="D37" s="47">
        <v>0</v>
      </c>
      <c r="E37" s="47">
        <v>116256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116256</v>
      </c>
      <c r="O37" s="48">
        <f t="shared" ref="O37:O68" si="7">(N37/O$127)</f>
        <v>0.8231329122886516</v>
      </c>
      <c r="P37" s="9"/>
    </row>
    <row r="38" spans="1:16">
      <c r="A38" s="12"/>
      <c r="B38" s="25">
        <v>334.35</v>
      </c>
      <c r="C38" s="20" t="s">
        <v>40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1138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1138</v>
      </c>
      <c r="O38" s="48">
        <f t="shared" si="7"/>
        <v>8.0574357812455751E-3</v>
      </c>
      <c r="P38" s="9"/>
    </row>
    <row r="39" spans="1:16">
      <c r="A39" s="12"/>
      <c r="B39" s="25">
        <v>334.39</v>
      </c>
      <c r="C39" s="20" t="s">
        <v>41</v>
      </c>
      <c r="D39" s="47">
        <v>250860</v>
      </c>
      <c r="E39" s="47">
        <v>63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59" si="8">SUM(D39:M39)</f>
        <v>250923</v>
      </c>
      <c r="O39" s="48">
        <f t="shared" si="7"/>
        <v>1.7766221076779292</v>
      </c>
      <c r="P39" s="9"/>
    </row>
    <row r="40" spans="1:16">
      <c r="A40" s="12"/>
      <c r="B40" s="25">
        <v>334.41</v>
      </c>
      <c r="C40" s="20" t="s">
        <v>42</v>
      </c>
      <c r="D40" s="47">
        <v>0</v>
      </c>
      <c r="E40" s="47">
        <v>627720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627720</v>
      </c>
      <c r="O40" s="48">
        <f t="shared" si="7"/>
        <v>4.4444759126568298</v>
      </c>
      <c r="P40" s="9"/>
    </row>
    <row r="41" spans="1:16">
      <c r="A41" s="12"/>
      <c r="B41" s="25">
        <v>334.42</v>
      </c>
      <c r="C41" s="20" t="s">
        <v>43</v>
      </c>
      <c r="D41" s="47">
        <v>0</v>
      </c>
      <c r="E41" s="47">
        <v>263135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263135</v>
      </c>
      <c r="O41" s="48">
        <f t="shared" si="7"/>
        <v>1.8630873148489053</v>
      </c>
      <c r="P41" s="9"/>
    </row>
    <row r="42" spans="1:16">
      <c r="A42" s="12"/>
      <c r="B42" s="25">
        <v>334.49</v>
      </c>
      <c r="C42" s="20" t="s">
        <v>44</v>
      </c>
      <c r="D42" s="47">
        <v>0</v>
      </c>
      <c r="E42" s="47">
        <v>1441095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1441095</v>
      </c>
      <c r="O42" s="48">
        <f t="shared" si="7"/>
        <v>10.203453793650343</v>
      </c>
      <c r="P42" s="9"/>
    </row>
    <row r="43" spans="1:16">
      <c r="A43" s="12"/>
      <c r="B43" s="25">
        <v>334.5</v>
      </c>
      <c r="C43" s="20" t="s">
        <v>45</v>
      </c>
      <c r="D43" s="47">
        <v>0</v>
      </c>
      <c r="E43" s="47">
        <v>500873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500873</v>
      </c>
      <c r="O43" s="48">
        <f t="shared" si="7"/>
        <v>3.5463550369594152</v>
      </c>
      <c r="P43" s="9"/>
    </row>
    <row r="44" spans="1:16">
      <c r="A44" s="12"/>
      <c r="B44" s="25">
        <v>334.69</v>
      </c>
      <c r="C44" s="20" t="s">
        <v>46</v>
      </c>
      <c r="D44" s="47">
        <v>0</v>
      </c>
      <c r="E44" s="47">
        <v>681100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681100</v>
      </c>
      <c r="O44" s="48">
        <f t="shared" si="7"/>
        <v>4.8224248775099836</v>
      </c>
      <c r="P44" s="9"/>
    </row>
    <row r="45" spans="1:16">
      <c r="A45" s="12"/>
      <c r="B45" s="25">
        <v>334.7</v>
      </c>
      <c r="C45" s="20" t="s">
        <v>47</v>
      </c>
      <c r="D45" s="47">
        <v>0</v>
      </c>
      <c r="E45" s="47">
        <v>160458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160458</v>
      </c>
      <c r="O45" s="48">
        <f t="shared" si="7"/>
        <v>1.136098445155626</v>
      </c>
      <c r="P45" s="9"/>
    </row>
    <row r="46" spans="1:16">
      <c r="A46" s="12"/>
      <c r="B46" s="25">
        <v>334.9</v>
      </c>
      <c r="C46" s="20" t="s">
        <v>48</v>
      </c>
      <c r="D46" s="47">
        <v>72561</v>
      </c>
      <c r="E46" s="47">
        <v>213044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285605</v>
      </c>
      <c r="O46" s="48">
        <f t="shared" si="7"/>
        <v>2.0221827296156789</v>
      </c>
      <c r="P46" s="9"/>
    </row>
    <row r="47" spans="1:16">
      <c r="A47" s="12"/>
      <c r="B47" s="25">
        <v>335.12</v>
      </c>
      <c r="C47" s="20" t="s">
        <v>49</v>
      </c>
      <c r="D47" s="47">
        <v>3018918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3018918</v>
      </c>
      <c r="O47" s="48">
        <f t="shared" si="7"/>
        <v>21.374989379478318</v>
      </c>
      <c r="P47" s="9"/>
    </row>
    <row r="48" spans="1:16">
      <c r="A48" s="12"/>
      <c r="B48" s="25">
        <v>335.13</v>
      </c>
      <c r="C48" s="20" t="s">
        <v>50</v>
      </c>
      <c r="D48" s="47">
        <v>30508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30508</v>
      </c>
      <c r="O48" s="48">
        <f t="shared" si="7"/>
        <v>0.21600725027613357</v>
      </c>
      <c r="P48" s="9"/>
    </row>
    <row r="49" spans="1:16">
      <c r="A49" s="12"/>
      <c r="B49" s="25">
        <v>335.14</v>
      </c>
      <c r="C49" s="20" t="s">
        <v>51</v>
      </c>
      <c r="D49" s="47">
        <v>80201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80201</v>
      </c>
      <c r="O49" s="48">
        <f t="shared" si="7"/>
        <v>0.56785097283978592</v>
      </c>
      <c r="P49" s="9"/>
    </row>
    <row r="50" spans="1:16">
      <c r="A50" s="12"/>
      <c r="B50" s="25">
        <v>335.15</v>
      </c>
      <c r="C50" s="20" t="s">
        <v>52</v>
      </c>
      <c r="D50" s="47">
        <v>40747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40747</v>
      </c>
      <c r="O50" s="48">
        <f t="shared" si="7"/>
        <v>0.28850293126398369</v>
      </c>
      <c r="P50" s="9"/>
    </row>
    <row r="51" spans="1:16">
      <c r="A51" s="12"/>
      <c r="B51" s="25">
        <v>335.16</v>
      </c>
      <c r="C51" s="20" t="s">
        <v>53</v>
      </c>
      <c r="D51" s="47">
        <v>0</v>
      </c>
      <c r="E51" s="47">
        <v>223250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223250</v>
      </c>
      <c r="O51" s="48">
        <f t="shared" si="7"/>
        <v>1.5806876433770427</v>
      </c>
      <c r="P51" s="9"/>
    </row>
    <row r="52" spans="1:16">
      <c r="A52" s="12"/>
      <c r="B52" s="25">
        <v>335.18</v>
      </c>
      <c r="C52" s="20" t="s">
        <v>54</v>
      </c>
      <c r="D52" s="47">
        <v>6126150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6126150</v>
      </c>
      <c r="O52" s="48">
        <f t="shared" si="7"/>
        <v>43.375272593389788</v>
      </c>
      <c r="P52" s="9"/>
    </row>
    <row r="53" spans="1:16">
      <c r="A53" s="12"/>
      <c r="B53" s="25">
        <v>335.21</v>
      </c>
      <c r="C53" s="20" t="s">
        <v>55</v>
      </c>
      <c r="D53" s="47">
        <v>0</v>
      </c>
      <c r="E53" s="47">
        <v>9652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9652</v>
      </c>
      <c r="O53" s="48">
        <f t="shared" si="7"/>
        <v>6.8339516837067044E-2</v>
      </c>
      <c r="P53" s="9"/>
    </row>
    <row r="54" spans="1:16">
      <c r="A54" s="12"/>
      <c r="B54" s="25">
        <v>335.29</v>
      </c>
      <c r="C54" s="20" t="s">
        <v>56</v>
      </c>
      <c r="D54" s="47">
        <v>18536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18536</v>
      </c>
      <c r="O54" s="48">
        <f t="shared" si="7"/>
        <v>0.13124132657396131</v>
      </c>
      <c r="P54" s="9"/>
    </row>
    <row r="55" spans="1:16">
      <c r="A55" s="12"/>
      <c r="B55" s="25">
        <v>335.42</v>
      </c>
      <c r="C55" s="20" t="s">
        <v>57</v>
      </c>
      <c r="D55" s="47">
        <v>0</v>
      </c>
      <c r="E55" s="47">
        <v>2113349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2113349</v>
      </c>
      <c r="O55" s="48">
        <f t="shared" si="7"/>
        <v>14.963245914639327</v>
      </c>
      <c r="P55" s="9"/>
    </row>
    <row r="56" spans="1:16">
      <c r="A56" s="12"/>
      <c r="B56" s="25">
        <v>335.49</v>
      </c>
      <c r="C56" s="20" t="s">
        <v>58</v>
      </c>
      <c r="D56" s="47">
        <v>0</v>
      </c>
      <c r="E56" s="47">
        <v>5233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5233</v>
      </c>
      <c r="O56" s="48">
        <f t="shared" si="7"/>
        <v>3.7051459967713612E-2</v>
      </c>
      <c r="P56" s="9"/>
    </row>
    <row r="57" spans="1:16">
      <c r="A57" s="12"/>
      <c r="B57" s="25">
        <v>335.69</v>
      </c>
      <c r="C57" s="20" t="s">
        <v>159</v>
      </c>
      <c r="D57" s="47">
        <v>886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886</v>
      </c>
      <c r="O57" s="48">
        <f t="shared" si="7"/>
        <v>6.2731881390013875E-3</v>
      </c>
      <c r="P57" s="9"/>
    </row>
    <row r="58" spans="1:16">
      <c r="A58" s="12"/>
      <c r="B58" s="25">
        <v>335.7</v>
      </c>
      <c r="C58" s="20" t="s">
        <v>59</v>
      </c>
      <c r="D58" s="47">
        <v>0</v>
      </c>
      <c r="E58" s="47">
        <v>5075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5075</v>
      </c>
      <c r="O58" s="48">
        <f t="shared" si="7"/>
        <v>3.5932765017417656E-2</v>
      </c>
      <c r="P58" s="9"/>
    </row>
    <row r="59" spans="1:16">
      <c r="A59" s="12"/>
      <c r="B59" s="25">
        <v>335.8</v>
      </c>
      <c r="C59" s="20" t="s">
        <v>60</v>
      </c>
      <c r="D59" s="47">
        <v>1937906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1937906</v>
      </c>
      <c r="O59" s="48">
        <f t="shared" si="7"/>
        <v>13.721048457900253</v>
      </c>
      <c r="P59" s="9"/>
    </row>
    <row r="60" spans="1:16">
      <c r="A60" s="12"/>
      <c r="B60" s="25">
        <v>337.2</v>
      </c>
      <c r="C60" s="20" t="s">
        <v>61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52559</v>
      </c>
      <c r="J60" s="47">
        <v>0</v>
      </c>
      <c r="K60" s="47">
        <v>0</v>
      </c>
      <c r="L60" s="47">
        <v>0</v>
      </c>
      <c r="M60" s="47">
        <v>95126</v>
      </c>
      <c r="N60" s="47">
        <f t="shared" ref="N60:N65" si="9">SUM(D60:M60)</f>
        <v>147685</v>
      </c>
      <c r="O60" s="48">
        <f t="shared" si="7"/>
        <v>1.0456611628763204</v>
      </c>
      <c r="P60" s="9"/>
    </row>
    <row r="61" spans="1:16">
      <c r="A61" s="12"/>
      <c r="B61" s="25">
        <v>337.5</v>
      </c>
      <c r="C61" s="20" t="s">
        <v>62</v>
      </c>
      <c r="D61" s="47">
        <v>0</v>
      </c>
      <c r="E61" s="47">
        <v>58621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58621</v>
      </c>
      <c r="O61" s="48">
        <f t="shared" si="7"/>
        <v>0.41505706760316069</v>
      </c>
      <c r="P61" s="9"/>
    </row>
    <row r="62" spans="1:16">
      <c r="A62" s="12"/>
      <c r="B62" s="25">
        <v>337.6</v>
      </c>
      <c r="C62" s="20" t="s">
        <v>63</v>
      </c>
      <c r="D62" s="47">
        <v>0</v>
      </c>
      <c r="E62" s="47">
        <v>5279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5279</v>
      </c>
      <c r="O62" s="48">
        <f t="shared" si="7"/>
        <v>3.7377155965901042E-2</v>
      </c>
      <c r="P62" s="9"/>
    </row>
    <row r="63" spans="1:16">
      <c r="A63" s="12"/>
      <c r="B63" s="25">
        <v>338</v>
      </c>
      <c r="C63" s="20" t="s">
        <v>64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647427</v>
      </c>
      <c r="N63" s="47">
        <f t="shared" si="9"/>
        <v>647427</v>
      </c>
      <c r="O63" s="48">
        <f t="shared" si="7"/>
        <v>4.5840083264889975</v>
      </c>
      <c r="P63" s="9"/>
    </row>
    <row r="64" spans="1:16" ht="15.75">
      <c r="A64" s="29" t="s">
        <v>69</v>
      </c>
      <c r="B64" s="30"/>
      <c r="C64" s="31"/>
      <c r="D64" s="32">
        <f>SUM(D65:D98)</f>
        <v>10486456</v>
      </c>
      <c r="E64" s="32">
        <f t="shared" ref="E64:M64" si="10">SUM(E65:E98)</f>
        <v>5873040</v>
      </c>
      <c r="F64" s="32">
        <f t="shared" si="10"/>
        <v>0</v>
      </c>
      <c r="G64" s="32">
        <f t="shared" si="10"/>
        <v>0</v>
      </c>
      <c r="H64" s="32">
        <f t="shared" si="10"/>
        <v>0</v>
      </c>
      <c r="I64" s="32">
        <f t="shared" si="10"/>
        <v>21341207</v>
      </c>
      <c r="J64" s="32">
        <f t="shared" si="10"/>
        <v>8163981</v>
      </c>
      <c r="K64" s="32">
        <f t="shared" si="10"/>
        <v>0</v>
      </c>
      <c r="L64" s="32">
        <f t="shared" si="10"/>
        <v>0</v>
      </c>
      <c r="M64" s="32">
        <f t="shared" si="10"/>
        <v>6049613</v>
      </c>
      <c r="N64" s="32">
        <f t="shared" si="9"/>
        <v>51914297</v>
      </c>
      <c r="O64" s="46">
        <f t="shared" si="7"/>
        <v>367.57127786116854</v>
      </c>
      <c r="P64" s="10"/>
    </row>
    <row r="65" spans="1:16">
      <c r="A65" s="12"/>
      <c r="B65" s="25">
        <v>341.1</v>
      </c>
      <c r="C65" s="20" t="s">
        <v>72</v>
      </c>
      <c r="D65" s="47">
        <v>694464</v>
      </c>
      <c r="E65" s="47">
        <v>420825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1115289</v>
      </c>
      <c r="O65" s="48">
        <f t="shared" si="7"/>
        <v>7.8966340026622106</v>
      </c>
      <c r="P65" s="9"/>
    </row>
    <row r="66" spans="1:16">
      <c r="A66" s="12"/>
      <c r="B66" s="25">
        <v>341.2</v>
      </c>
      <c r="C66" s="20" t="s">
        <v>73</v>
      </c>
      <c r="D66" s="47">
        <v>52463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8163981</v>
      </c>
      <c r="K66" s="47">
        <v>0</v>
      </c>
      <c r="L66" s="47">
        <v>0</v>
      </c>
      <c r="M66" s="47">
        <v>0</v>
      </c>
      <c r="N66" s="47">
        <f t="shared" ref="N66:N98" si="11">SUM(D66:M66)</f>
        <v>8216444</v>
      </c>
      <c r="O66" s="48">
        <f t="shared" si="7"/>
        <v>58.175281089807129</v>
      </c>
      <c r="P66" s="9"/>
    </row>
    <row r="67" spans="1:16">
      <c r="A67" s="12"/>
      <c r="B67" s="25">
        <v>341.3</v>
      </c>
      <c r="C67" s="20" t="s">
        <v>74</v>
      </c>
      <c r="D67" s="47">
        <v>702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702</v>
      </c>
      <c r="O67" s="48">
        <f t="shared" si="7"/>
        <v>4.9704041462516639E-3</v>
      </c>
      <c r="P67" s="9"/>
    </row>
    <row r="68" spans="1:16">
      <c r="A68" s="12"/>
      <c r="B68" s="25">
        <v>341.52</v>
      </c>
      <c r="C68" s="20" t="s">
        <v>75</v>
      </c>
      <c r="D68" s="47">
        <v>198716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198716</v>
      </c>
      <c r="O68" s="48">
        <f t="shared" si="7"/>
        <v>1.4069783907785551</v>
      </c>
      <c r="P68" s="9"/>
    </row>
    <row r="69" spans="1:16">
      <c r="A69" s="12"/>
      <c r="B69" s="25">
        <v>341.56</v>
      </c>
      <c r="C69" s="20" t="s">
        <v>77</v>
      </c>
      <c r="D69" s="47">
        <v>0</v>
      </c>
      <c r="E69" s="47">
        <v>6884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6884</v>
      </c>
      <c r="O69" s="48">
        <f t="shared" ref="O69:O100" si="12">(N69/O$127)</f>
        <v>4.8741114163527714E-2</v>
      </c>
      <c r="P69" s="9"/>
    </row>
    <row r="70" spans="1:16">
      <c r="A70" s="12"/>
      <c r="B70" s="25">
        <v>341.8</v>
      </c>
      <c r="C70" s="20" t="s">
        <v>78</v>
      </c>
      <c r="D70" s="47">
        <v>2364136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2364136</v>
      </c>
      <c r="O70" s="48">
        <f t="shared" si="12"/>
        <v>16.738905095018268</v>
      </c>
      <c r="P70" s="9"/>
    </row>
    <row r="71" spans="1:16">
      <c r="A71" s="12"/>
      <c r="B71" s="25">
        <v>341.9</v>
      </c>
      <c r="C71" s="20" t="s">
        <v>79</v>
      </c>
      <c r="D71" s="47">
        <v>0</v>
      </c>
      <c r="E71" s="47">
        <v>15084</v>
      </c>
      <c r="F71" s="47">
        <v>0</v>
      </c>
      <c r="G71" s="47">
        <v>0</v>
      </c>
      <c r="H71" s="47">
        <v>0</v>
      </c>
      <c r="I71" s="47">
        <v>703920</v>
      </c>
      <c r="J71" s="47">
        <v>0</v>
      </c>
      <c r="K71" s="47">
        <v>0</v>
      </c>
      <c r="L71" s="47">
        <v>0</v>
      </c>
      <c r="M71" s="47">
        <v>90917</v>
      </c>
      <c r="N71" s="47">
        <f t="shared" si="11"/>
        <v>809921</v>
      </c>
      <c r="O71" s="48">
        <f t="shared" si="12"/>
        <v>5.7345223597383104</v>
      </c>
      <c r="P71" s="9"/>
    </row>
    <row r="72" spans="1:16">
      <c r="A72" s="12"/>
      <c r="B72" s="25">
        <v>342.1</v>
      </c>
      <c r="C72" s="20" t="s">
        <v>80</v>
      </c>
      <c r="D72" s="47">
        <v>2694535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2694535</v>
      </c>
      <c r="O72" s="48">
        <f t="shared" si="12"/>
        <v>19.078244923390638</v>
      </c>
      <c r="P72" s="9"/>
    </row>
    <row r="73" spans="1:16">
      <c r="A73" s="12"/>
      <c r="B73" s="25">
        <v>342.2</v>
      </c>
      <c r="C73" s="20" t="s">
        <v>81</v>
      </c>
      <c r="D73" s="47">
        <v>0</v>
      </c>
      <c r="E73" s="47">
        <v>248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248</v>
      </c>
      <c r="O73" s="48">
        <f t="shared" si="12"/>
        <v>1.7559262510974539E-3</v>
      </c>
      <c r="P73" s="9"/>
    </row>
    <row r="74" spans="1:16">
      <c r="A74" s="12"/>
      <c r="B74" s="25">
        <v>342.3</v>
      </c>
      <c r="C74" s="20" t="s">
        <v>82</v>
      </c>
      <c r="D74" s="47">
        <v>4006146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4006146</v>
      </c>
      <c r="O74" s="48">
        <f t="shared" si="12"/>
        <v>28.364906964230084</v>
      </c>
      <c r="P74" s="9"/>
    </row>
    <row r="75" spans="1:16">
      <c r="A75" s="12"/>
      <c r="B75" s="25">
        <v>342.6</v>
      </c>
      <c r="C75" s="20" t="s">
        <v>83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5958696</v>
      </c>
      <c r="N75" s="47">
        <f t="shared" si="11"/>
        <v>5958696</v>
      </c>
      <c r="O75" s="48">
        <f t="shared" si="12"/>
        <v>42.189640035118522</v>
      </c>
      <c r="P75" s="9"/>
    </row>
    <row r="76" spans="1:16">
      <c r="A76" s="12"/>
      <c r="B76" s="25">
        <v>342.9</v>
      </c>
      <c r="C76" s="20" t="s">
        <v>84</v>
      </c>
      <c r="D76" s="47">
        <v>16510</v>
      </c>
      <c r="E76" s="47">
        <v>1530057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1546567</v>
      </c>
      <c r="O76" s="48">
        <f t="shared" si="12"/>
        <v>10.950232235407404</v>
      </c>
      <c r="P76" s="9"/>
    </row>
    <row r="77" spans="1:16">
      <c r="A77" s="12"/>
      <c r="B77" s="25">
        <v>343.3</v>
      </c>
      <c r="C77" s="20" t="s">
        <v>85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7463969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7463969</v>
      </c>
      <c r="O77" s="48">
        <f t="shared" si="12"/>
        <v>52.847496389022631</v>
      </c>
      <c r="P77" s="9"/>
    </row>
    <row r="78" spans="1:16">
      <c r="A78" s="12"/>
      <c r="B78" s="25">
        <v>343.4</v>
      </c>
      <c r="C78" s="20" t="s">
        <v>86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5921246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5921246</v>
      </c>
      <c r="O78" s="48">
        <f t="shared" si="12"/>
        <v>41.924481010507236</v>
      </c>
      <c r="P78" s="9"/>
    </row>
    <row r="79" spans="1:16">
      <c r="A79" s="12"/>
      <c r="B79" s="25">
        <v>343.5</v>
      </c>
      <c r="C79" s="20" t="s">
        <v>87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6966010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6966010</v>
      </c>
      <c r="O79" s="48">
        <f t="shared" si="12"/>
        <v>49.32177348551361</v>
      </c>
      <c r="P79" s="9"/>
    </row>
    <row r="80" spans="1:16">
      <c r="A80" s="12"/>
      <c r="B80" s="25">
        <v>343.6</v>
      </c>
      <c r="C80" s="20" t="s">
        <v>88</v>
      </c>
      <c r="D80" s="47">
        <v>0</v>
      </c>
      <c r="E80" s="47">
        <v>0</v>
      </c>
      <c r="F80" s="47">
        <v>0</v>
      </c>
      <c r="G80" s="47">
        <v>0</v>
      </c>
      <c r="H80" s="47">
        <v>0</v>
      </c>
      <c r="I80" s="47">
        <v>270237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270237</v>
      </c>
      <c r="O80" s="48">
        <f t="shared" si="12"/>
        <v>1.91337194482993</v>
      </c>
      <c r="P80" s="9"/>
    </row>
    <row r="81" spans="1:16">
      <c r="A81" s="12"/>
      <c r="B81" s="25">
        <v>343.7</v>
      </c>
      <c r="C81" s="20" t="s">
        <v>89</v>
      </c>
      <c r="D81" s="47">
        <v>0</v>
      </c>
      <c r="E81" s="47">
        <v>2073346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2073346</v>
      </c>
      <c r="O81" s="48">
        <f t="shared" si="12"/>
        <v>14.680010762128635</v>
      </c>
      <c r="P81" s="9"/>
    </row>
    <row r="82" spans="1:16">
      <c r="A82" s="12"/>
      <c r="B82" s="25">
        <v>344.1</v>
      </c>
      <c r="C82" s="20" t="s">
        <v>90</v>
      </c>
      <c r="D82" s="47">
        <v>10821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10821</v>
      </c>
      <c r="O82" s="48">
        <f t="shared" si="12"/>
        <v>7.6616443399699793E-2</v>
      </c>
      <c r="P82" s="9"/>
    </row>
    <row r="83" spans="1:16">
      <c r="A83" s="12"/>
      <c r="B83" s="25">
        <v>344.3</v>
      </c>
      <c r="C83" s="20" t="s">
        <v>91</v>
      </c>
      <c r="D83" s="47">
        <v>0</v>
      </c>
      <c r="E83" s="47">
        <v>48219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48219</v>
      </c>
      <c r="O83" s="48">
        <f t="shared" si="12"/>
        <v>0.34140728992608116</v>
      </c>
      <c r="P83" s="9"/>
    </row>
    <row r="84" spans="1:16">
      <c r="A84" s="12"/>
      <c r="B84" s="25">
        <v>344.9</v>
      </c>
      <c r="C84" s="20" t="s">
        <v>92</v>
      </c>
      <c r="D84" s="47">
        <v>0</v>
      </c>
      <c r="E84" s="47">
        <v>538965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538965</v>
      </c>
      <c r="O84" s="48">
        <f t="shared" si="12"/>
        <v>3.816059644849755</v>
      </c>
      <c r="P84" s="9"/>
    </row>
    <row r="85" spans="1:16">
      <c r="A85" s="12"/>
      <c r="B85" s="25">
        <v>346.4</v>
      </c>
      <c r="C85" s="20" t="s">
        <v>94</v>
      </c>
      <c r="D85" s="47">
        <v>140113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140113</v>
      </c>
      <c r="O85" s="48">
        <f t="shared" si="12"/>
        <v>0.99204876943555464</v>
      </c>
      <c r="P85" s="9"/>
    </row>
    <row r="86" spans="1:16">
      <c r="A86" s="12"/>
      <c r="B86" s="25">
        <v>346.9</v>
      </c>
      <c r="C86" s="20" t="s">
        <v>95</v>
      </c>
      <c r="D86" s="47">
        <v>0</v>
      </c>
      <c r="E86" s="47">
        <v>259148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259148</v>
      </c>
      <c r="O86" s="48">
        <f t="shared" si="12"/>
        <v>1.8348579682233992</v>
      </c>
      <c r="P86" s="9"/>
    </row>
    <row r="87" spans="1:16">
      <c r="A87" s="12"/>
      <c r="B87" s="25">
        <v>347.2</v>
      </c>
      <c r="C87" s="20" t="s">
        <v>96</v>
      </c>
      <c r="D87" s="47">
        <v>57553</v>
      </c>
      <c r="E87" s="47">
        <v>435475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493028</v>
      </c>
      <c r="O87" s="48">
        <f t="shared" si="12"/>
        <v>3.4908097085728853</v>
      </c>
      <c r="P87" s="9"/>
    </row>
    <row r="88" spans="1:16">
      <c r="A88" s="12"/>
      <c r="B88" s="25">
        <v>347.3</v>
      </c>
      <c r="C88" s="20" t="s">
        <v>97</v>
      </c>
      <c r="D88" s="47">
        <v>0</v>
      </c>
      <c r="E88" s="47">
        <v>2223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2223</v>
      </c>
      <c r="O88" s="48">
        <f t="shared" si="12"/>
        <v>1.5739613129796937E-2</v>
      </c>
      <c r="P88" s="9"/>
    </row>
    <row r="89" spans="1:16">
      <c r="A89" s="12"/>
      <c r="B89" s="25">
        <v>347.4</v>
      </c>
      <c r="C89" s="20" t="s">
        <v>98</v>
      </c>
      <c r="D89" s="47">
        <v>0</v>
      </c>
      <c r="E89" s="47">
        <v>12154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12154</v>
      </c>
      <c r="O89" s="48">
        <f t="shared" si="12"/>
        <v>8.6054546999348613E-2</v>
      </c>
      <c r="P89" s="9"/>
    </row>
    <row r="90" spans="1:16">
      <c r="A90" s="12"/>
      <c r="B90" s="25">
        <v>347.5</v>
      </c>
      <c r="C90" s="20" t="s">
        <v>99</v>
      </c>
      <c r="D90" s="47">
        <v>2823</v>
      </c>
      <c r="E90" s="47">
        <v>7138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9961</v>
      </c>
      <c r="O90" s="48">
        <f t="shared" si="12"/>
        <v>7.0527344303152176E-2</v>
      </c>
      <c r="P90" s="9"/>
    </row>
    <row r="91" spans="1:16">
      <c r="A91" s="12"/>
      <c r="B91" s="25">
        <v>347.9</v>
      </c>
      <c r="C91" s="20" t="s">
        <v>100</v>
      </c>
      <c r="D91" s="47">
        <v>543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543</v>
      </c>
      <c r="O91" s="48">
        <f t="shared" si="12"/>
        <v>3.8446288481690221E-3</v>
      </c>
      <c r="P91" s="9"/>
    </row>
    <row r="92" spans="1:16">
      <c r="A92" s="12"/>
      <c r="B92" s="25">
        <v>348.92099999999999</v>
      </c>
      <c r="C92" s="20" t="s">
        <v>101</v>
      </c>
      <c r="D92" s="47">
        <v>0</v>
      </c>
      <c r="E92" s="47">
        <v>33166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ref="N92:N97" si="13">SUM(D92:M92)</f>
        <v>33166</v>
      </c>
      <c r="O92" s="48">
        <f t="shared" si="12"/>
        <v>0.23482681469313774</v>
      </c>
      <c r="P92" s="9"/>
    </row>
    <row r="93" spans="1:16">
      <c r="A93" s="12"/>
      <c r="B93" s="25">
        <v>348.92200000000003</v>
      </c>
      <c r="C93" s="20" t="s">
        <v>102</v>
      </c>
      <c r="D93" s="47">
        <v>0</v>
      </c>
      <c r="E93" s="47">
        <v>33166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33166</v>
      </c>
      <c r="O93" s="48">
        <f t="shared" si="12"/>
        <v>0.23482681469313774</v>
      </c>
      <c r="P93" s="9"/>
    </row>
    <row r="94" spans="1:16">
      <c r="A94" s="12"/>
      <c r="B94" s="25">
        <v>348.923</v>
      </c>
      <c r="C94" s="20" t="s">
        <v>103</v>
      </c>
      <c r="D94" s="47">
        <v>0</v>
      </c>
      <c r="E94" s="47">
        <v>33166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33166</v>
      </c>
      <c r="O94" s="48">
        <f t="shared" si="12"/>
        <v>0.23482681469313774</v>
      </c>
      <c r="P94" s="9"/>
    </row>
    <row r="95" spans="1:16">
      <c r="A95" s="12"/>
      <c r="B95" s="25">
        <v>348.92399999999998</v>
      </c>
      <c r="C95" s="20" t="s">
        <v>104</v>
      </c>
      <c r="D95" s="47">
        <v>0</v>
      </c>
      <c r="E95" s="47">
        <v>33166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33166</v>
      </c>
      <c r="O95" s="48">
        <f t="shared" si="12"/>
        <v>0.23482681469313774</v>
      </c>
      <c r="P95" s="9"/>
    </row>
    <row r="96" spans="1:16">
      <c r="A96" s="12"/>
      <c r="B96" s="25">
        <v>348.93</v>
      </c>
      <c r="C96" s="20" t="s">
        <v>105</v>
      </c>
      <c r="D96" s="47">
        <v>13984</v>
      </c>
      <c r="E96" s="47">
        <v>274349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288333</v>
      </c>
      <c r="O96" s="48">
        <f t="shared" si="12"/>
        <v>2.0414979183777509</v>
      </c>
      <c r="P96" s="9"/>
    </row>
    <row r="97" spans="1:16">
      <c r="A97" s="12"/>
      <c r="B97" s="25">
        <v>348.99</v>
      </c>
      <c r="C97" s="20" t="s">
        <v>160</v>
      </c>
      <c r="D97" s="47">
        <v>0</v>
      </c>
      <c r="E97" s="47">
        <v>103148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103148</v>
      </c>
      <c r="O97" s="48">
        <f t="shared" si="12"/>
        <v>0.73032371350080716</v>
      </c>
      <c r="P97" s="9"/>
    </row>
    <row r="98" spans="1:16">
      <c r="A98" s="12"/>
      <c r="B98" s="25">
        <v>349</v>
      </c>
      <c r="C98" s="20" t="s">
        <v>1</v>
      </c>
      <c r="D98" s="47">
        <v>232947</v>
      </c>
      <c r="E98" s="47">
        <v>13113</v>
      </c>
      <c r="F98" s="47">
        <v>0</v>
      </c>
      <c r="G98" s="47">
        <v>0</v>
      </c>
      <c r="H98" s="47">
        <v>0</v>
      </c>
      <c r="I98" s="47">
        <v>15825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1"/>
        <v>261885</v>
      </c>
      <c r="O98" s="48">
        <f t="shared" si="12"/>
        <v>1.8542368801155513</v>
      </c>
      <c r="P98" s="9"/>
    </row>
    <row r="99" spans="1:16" ht="15.75">
      <c r="A99" s="29" t="s">
        <v>70</v>
      </c>
      <c r="B99" s="30"/>
      <c r="C99" s="31"/>
      <c r="D99" s="32">
        <f t="shared" ref="D99:M99" si="14">SUM(D100:D105)</f>
        <v>135529</v>
      </c>
      <c r="E99" s="32">
        <f t="shared" si="14"/>
        <v>357585</v>
      </c>
      <c r="F99" s="32">
        <f t="shared" si="14"/>
        <v>0</v>
      </c>
      <c r="G99" s="32">
        <f t="shared" si="14"/>
        <v>0</v>
      </c>
      <c r="H99" s="32">
        <f t="shared" si="14"/>
        <v>0</v>
      </c>
      <c r="I99" s="32">
        <f t="shared" si="14"/>
        <v>853</v>
      </c>
      <c r="J99" s="32">
        <f t="shared" si="14"/>
        <v>0</v>
      </c>
      <c r="K99" s="32">
        <f t="shared" si="14"/>
        <v>0</v>
      </c>
      <c r="L99" s="32">
        <f t="shared" si="14"/>
        <v>0</v>
      </c>
      <c r="M99" s="32">
        <f t="shared" si="14"/>
        <v>0</v>
      </c>
      <c r="N99" s="32">
        <f t="shared" ref="N99:N107" si="15">SUM(D99:M99)</f>
        <v>493967</v>
      </c>
      <c r="O99" s="46">
        <f t="shared" si="12"/>
        <v>3.4974581551445807</v>
      </c>
      <c r="P99" s="10"/>
    </row>
    <row r="100" spans="1:16">
      <c r="A100" s="13"/>
      <c r="B100" s="40">
        <v>351.1</v>
      </c>
      <c r="C100" s="21" t="s">
        <v>125</v>
      </c>
      <c r="D100" s="47">
        <v>117359</v>
      </c>
      <c r="E100" s="47">
        <v>42522</v>
      </c>
      <c r="F100" s="47">
        <v>0</v>
      </c>
      <c r="G100" s="47">
        <v>0</v>
      </c>
      <c r="H100" s="47">
        <v>0</v>
      </c>
      <c r="I100" s="47">
        <v>713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5"/>
        <v>160594</v>
      </c>
      <c r="O100" s="48">
        <f t="shared" si="12"/>
        <v>1.137061372454615</v>
      </c>
      <c r="P100" s="9"/>
    </row>
    <row r="101" spans="1:16">
      <c r="A101" s="13"/>
      <c r="B101" s="40">
        <v>351.7</v>
      </c>
      <c r="C101" s="21" t="s">
        <v>161</v>
      </c>
      <c r="D101" s="47">
        <v>0</v>
      </c>
      <c r="E101" s="47">
        <v>68665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68665</v>
      </c>
      <c r="O101" s="48">
        <f t="shared" ref="O101:O125" si="16">(N101/O$127)</f>
        <v>0.48617208077260754</v>
      </c>
      <c r="P101" s="9"/>
    </row>
    <row r="102" spans="1:16">
      <c r="A102" s="13"/>
      <c r="B102" s="40">
        <v>351.8</v>
      </c>
      <c r="C102" s="21" t="s">
        <v>126</v>
      </c>
      <c r="D102" s="47">
        <v>0</v>
      </c>
      <c r="E102" s="47">
        <v>102717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102717</v>
      </c>
      <c r="O102" s="48">
        <f t="shared" si="16"/>
        <v>0.72727208360474671</v>
      </c>
      <c r="P102" s="9"/>
    </row>
    <row r="103" spans="1:16">
      <c r="A103" s="13"/>
      <c r="B103" s="40">
        <v>351.9</v>
      </c>
      <c r="C103" s="21" t="s">
        <v>131</v>
      </c>
      <c r="D103" s="47">
        <v>0</v>
      </c>
      <c r="E103" s="47">
        <v>29651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29651</v>
      </c>
      <c r="O103" s="48">
        <f t="shared" si="16"/>
        <v>0.209939392222946</v>
      </c>
      <c r="P103" s="9"/>
    </row>
    <row r="104" spans="1:16">
      <c r="A104" s="13"/>
      <c r="B104" s="40">
        <v>354</v>
      </c>
      <c r="C104" s="21" t="s">
        <v>129</v>
      </c>
      <c r="D104" s="47">
        <v>16810</v>
      </c>
      <c r="E104" s="47">
        <v>0</v>
      </c>
      <c r="F104" s="47">
        <v>0</v>
      </c>
      <c r="G104" s="47">
        <v>0</v>
      </c>
      <c r="H104" s="47">
        <v>0</v>
      </c>
      <c r="I104" s="47">
        <v>140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16950</v>
      </c>
      <c r="O104" s="48">
        <f t="shared" si="16"/>
        <v>0.12001189498428162</v>
      </c>
      <c r="P104" s="9"/>
    </row>
    <row r="105" spans="1:16">
      <c r="A105" s="13"/>
      <c r="B105" s="40">
        <v>359</v>
      </c>
      <c r="C105" s="21" t="s">
        <v>130</v>
      </c>
      <c r="D105" s="47">
        <v>1360</v>
      </c>
      <c r="E105" s="47">
        <v>114030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5"/>
        <v>115390</v>
      </c>
      <c r="O105" s="48">
        <f t="shared" si="16"/>
        <v>0.81700133110538387</v>
      </c>
      <c r="P105" s="9"/>
    </row>
    <row r="106" spans="1:16" ht="15.75">
      <c r="A106" s="29" t="s">
        <v>5</v>
      </c>
      <c r="B106" s="30"/>
      <c r="C106" s="31"/>
      <c r="D106" s="32">
        <f t="shared" ref="D106:M106" si="17">SUM(D107:D114)</f>
        <v>1537174</v>
      </c>
      <c r="E106" s="32">
        <f t="shared" si="17"/>
        <v>2211163</v>
      </c>
      <c r="F106" s="32">
        <f t="shared" si="17"/>
        <v>16261</v>
      </c>
      <c r="G106" s="32">
        <f t="shared" si="17"/>
        <v>82469</v>
      </c>
      <c r="H106" s="32">
        <f t="shared" si="17"/>
        <v>0</v>
      </c>
      <c r="I106" s="32">
        <f t="shared" si="17"/>
        <v>1316653</v>
      </c>
      <c r="J106" s="32">
        <f t="shared" si="17"/>
        <v>1208709</v>
      </c>
      <c r="K106" s="32">
        <f t="shared" si="17"/>
        <v>0</v>
      </c>
      <c r="L106" s="32">
        <f t="shared" si="17"/>
        <v>0</v>
      </c>
      <c r="M106" s="32">
        <f t="shared" si="17"/>
        <v>23829</v>
      </c>
      <c r="N106" s="32">
        <f t="shared" si="15"/>
        <v>6396258</v>
      </c>
      <c r="O106" s="46">
        <f t="shared" si="16"/>
        <v>45.287731173355233</v>
      </c>
      <c r="P106" s="10"/>
    </row>
    <row r="107" spans="1:16">
      <c r="A107" s="12"/>
      <c r="B107" s="25">
        <v>361.1</v>
      </c>
      <c r="C107" s="20" t="s">
        <v>132</v>
      </c>
      <c r="D107" s="47">
        <v>459750</v>
      </c>
      <c r="E107" s="47">
        <v>1027130</v>
      </c>
      <c r="F107" s="47">
        <v>16261</v>
      </c>
      <c r="G107" s="47">
        <v>82469</v>
      </c>
      <c r="H107" s="47">
        <v>0</v>
      </c>
      <c r="I107" s="47">
        <v>898289</v>
      </c>
      <c r="J107" s="47">
        <v>115529</v>
      </c>
      <c r="K107" s="47">
        <v>0</v>
      </c>
      <c r="L107" s="47">
        <v>0</v>
      </c>
      <c r="M107" s="47">
        <v>1832</v>
      </c>
      <c r="N107" s="47">
        <f t="shared" si="15"/>
        <v>2601260</v>
      </c>
      <c r="O107" s="48">
        <f t="shared" si="16"/>
        <v>18.417825483587755</v>
      </c>
      <c r="P107" s="9"/>
    </row>
    <row r="108" spans="1:16">
      <c r="A108" s="12"/>
      <c r="B108" s="25">
        <v>362</v>
      </c>
      <c r="C108" s="20" t="s">
        <v>133</v>
      </c>
      <c r="D108" s="47">
        <v>206808</v>
      </c>
      <c r="E108" s="47">
        <v>15825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ref="N108:N114" si="18">SUM(D108:M108)</f>
        <v>222633</v>
      </c>
      <c r="O108" s="48">
        <f t="shared" si="16"/>
        <v>1.5763190687926592</v>
      </c>
      <c r="P108" s="9"/>
    </row>
    <row r="109" spans="1:16">
      <c r="A109" s="12"/>
      <c r="B109" s="25">
        <v>364</v>
      </c>
      <c r="C109" s="20" t="s">
        <v>134</v>
      </c>
      <c r="D109" s="47">
        <v>67262</v>
      </c>
      <c r="E109" s="47">
        <v>76242</v>
      </c>
      <c r="F109" s="47">
        <v>0</v>
      </c>
      <c r="G109" s="47">
        <v>0</v>
      </c>
      <c r="H109" s="47">
        <v>0</v>
      </c>
      <c r="I109" s="47">
        <v>644</v>
      </c>
      <c r="J109" s="47">
        <v>36072</v>
      </c>
      <c r="K109" s="47">
        <v>0</v>
      </c>
      <c r="L109" s="47">
        <v>0</v>
      </c>
      <c r="M109" s="47">
        <v>0</v>
      </c>
      <c r="N109" s="47">
        <f t="shared" si="18"/>
        <v>180220</v>
      </c>
      <c r="O109" s="48">
        <f t="shared" si="16"/>
        <v>1.276020278116061</v>
      </c>
      <c r="P109" s="9"/>
    </row>
    <row r="110" spans="1:16">
      <c r="A110" s="12"/>
      <c r="B110" s="25">
        <v>365</v>
      </c>
      <c r="C110" s="20" t="s">
        <v>135</v>
      </c>
      <c r="D110" s="47">
        <v>23100</v>
      </c>
      <c r="E110" s="47">
        <v>4396</v>
      </c>
      <c r="F110" s="47">
        <v>0</v>
      </c>
      <c r="G110" s="47">
        <v>0</v>
      </c>
      <c r="H110" s="47">
        <v>0</v>
      </c>
      <c r="I110" s="47">
        <v>183562</v>
      </c>
      <c r="J110" s="47">
        <v>2025</v>
      </c>
      <c r="K110" s="47">
        <v>0</v>
      </c>
      <c r="L110" s="47">
        <v>0</v>
      </c>
      <c r="M110" s="47">
        <v>0</v>
      </c>
      <c r="N110" s="47">
        <f t="shared" si="18"/>
        <v>213083</v>
      </c>
      <c r="O110" s="48">
        <f t="shared" si="16"/>
        <v>1.5087017474298337</v>
      </c>
      <c r="P110" s="9"/>
    </row>
    <row r="111" spans="1:16">
      <c r="A111" s="12"/>
      <c r="B111" s="25">
        <v>366</v>
      </c>
      <c r="C111" s="20" t="s">
        <v>136</v>
      </c>
      <c r="D111" s="47">
        <v>8069</v>
      </c>
      <c r="E111" s="47">
        <v>209704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930</v>
      </c>
      <c r="N111" s="47">
        <f t="shared" si="18"/>
        <v>218703</v>
      </c>
      <c r="O111" s="48">
        <f t="shared" si="16"/>
        <v>1.5484933019909939</v>
      </c>
      <c r="P111" s="9"/>
    </row>
    <row r="112" spans="1:16">
      <c r="A112" s="12"/>
      <c r="B112" s="25">
        <v>369.3</v>
      </c>
      <c r="C112" s="20" t="s">
        <v>138</v>
      </c>
      <c r="D112" s="47">
        <v>336069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9047</v>
      </c>
      <c r="K112" s="47">
        <v>0</v>
      </c>
      <c r="L112" s="47">
        <v>0</v>
      </c>
      <c r="M112" s="47">
        <v>0</v>
      </c>
      <c r="N112" s="47">
        <f t="shared" si="18"/>
        <v>345116</v>
      </c>
      <c r="O112" s="48">
        <f t="shared" si="16"/>
        <v>2.4435413067489877</v>
      </c>
      <c r="P112" s="9"/>
    </row>
    <row r="113" spans="1:119">
      <c r="A113" s="12"/>
      <c r="B113" s="25">
        <v>369.4</v>
      </c>
      <c r="C113" s="20" t="s">
        <v>139</v>
      </c>
      <c r="D113" s="47">
        <v>0</v>
      </c>
      <c r="E113" s="47">
        <v>0</v>
      </c>
      <c r="F113" s="47">
        <v>0</v>
      </c>
      <c r="G113" s="47">
        <v>0</v>
      </c>
      <c r="H113" s="47">
        <v>0</v>
      </c>
      <c r="I113" s="47">
        <v>11225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8"/>
        <v>11225</v>
      </c>
      <c r="O113" s="48">
        <f t="shared" si="16"/>
        <v>7.9476903905519841E-2</v>
      </c>
      <c r="P113" s="9"/>
    </row>
    <row r="114" spans="1:119">
      <c r="A114" s="12"/>
      <c r="B114" s="25">
        <v>369.9</v>
      </c>
      <c r="C114" s="20" t="s">
        <v>140</v>
      </c>
      <c r="D114" s="47">
        <v>436116</v>
      </c>
      <c r="E114" s="47">
        <v>877866</v>
      </c>
      <c r="F114" s="47">
        <v>0</v>
      </c>
      <c r="G114" s="47">
        <v>0</v>
      </c>
      <c r="H114" s="47">
        <v>0</v>
      </c>
      <c r="I114" s="47">
        <v>222933</v>
      </c>
      <c r="J114" s="47">
        <v>1046036</v>
      </c>
      <c r="K114" s="47">
        <v>0</v>
      </c>
      <c r="L114" s="47">
        <v>0</v>
      </c>
      <c r="M114" s="47">
        <v>21067</v>
      </c>
      <c r="N114" s="47">
        <f t="shared" si="18"/>
        <v>2604018</v>
      </c>
      <c r="O114" s="48">
        <f t="shared" si="16"/>
        <v>18.437353082783428</v>
      </c>
      <c r="P114" s="9"/>
    </row>
    <row r="115" spans="1:119" ht="15.75">
      <c r="A115" s="29" t="s">
        <v>71</v>
      </c>
      <c r="B115" s="30"/>
      <c r="C115" s="31"/>
      <c r="D115" s="32">
        <f t="shared" ref="D115:M115" si="19">SUM(D116:D124)</f>
        <v>14374132</v>
      </c>
      <c r="E115" s="32">
        <f t="shared" si="19"/>
        <v>20493013</v>
      </c>
      <c r="F115" s="32">
        <f t="shared" si="19"/>
        <v>2447725</v>
      </c>
      <c r="G115" s="32">
        <f t="shared" si="19"/>
        <v>15100000</v>
      </c>
      <c r="H115" s="32">
        <f t="shared" si="19"/>
        <v>0</v>
      </c>
      <c r="I115" s="32">
        <f t="shared" si="19"/>
        <v>6377380</v>
      </c>
      <c r="J115" s="32">
        <f t="shared" si="19"/>
        <v>924269</v>
      </c>
      <c r="K115" s="32">
        <f t="shared" si="19"/>
        <v>0</v>
      </c>
      <c r="L115" s="32">
        <f t="shared" si="19"/>
        <v>0</v>
      </c>
      <c r="M115" s="32">
        <f t="shared" si="19"/>
        <v>0</v>
      </c>
      <c r="N115" s="32">
        <f>SUM(D115:M115)</f>
        <v>59716519</v>
      </c>
      <c r="O115" s="46">
        <f t="shared" si="16"/>
        <v>422.81372313008018</v>
      </c>
      <c r="P115" s="9"/>
    </row>
    <row r="116" spans="1:119">
      <c r="A116" s="12"/>
      <c r="B116" s="25">
        <v>381</v>
      </c>
      <c r="C116" s="20" t="s">
        <v>141</v>
      </c>
      <c r="D116" s="47">
        <v>2174132</v>
      </c>
      <c r="E116" s="47">
        <v>4359851</v>
      </c>
      <c r="F116" s="47">
        <v>2447725</v>
      </c>
      <c r="G116" s="47">
        <v>0</v>
      </c>
      <c r="H116" s="47">
        <v>0</v>
      </c>
      <c r="I116" s="47">
        <v>5396642</v>
      </c>
      <c r="J116" s="47">
        <v>903271</v>
      </c>
      <c r="K116" s="47">
        <v>0</v>
      </c>
      <c r="L116" s="47">
        <v>0</v>
      </c>
      <c r="M116" s="47">
        <v>0</v>
      </c>
      <c r="N116" s="47">
        <f>SUM(D116:M116)</f>
        <v>15281621</v>
      </c>
      <c r="O116" s="48">
        <f t="shared" si="16"/>
        <v>108.19919142428276</v>
      </c>
      <c r="P116" s="9"/>
    </row>
    <row r="117" spans="1:119">
      <c r="A117" s="12"/>
      <c r="B117" s="25">
        <v>384</v>
      </c>
      <c r="C117" s="20" t="s">
        <v>162</v>
      </c>
      <c r="D117" s="47">
        <v>0</v>
      </c>
      <c r="E117" s="47">
        <v>5813283</v>
      </c>
      <c r="F117" s="47">
        <v>0</v>
      </c>
      <c r="G117" s="47">
        <v>15100000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ref="N117:N124" si="20">SUM(D117:M117)</f>
        <v>20913283</v>
      </c>
      <c r="O117" s="48">
        <f t="shared" si="16"/>
        <v>148.07331700133111</v>
      </c>
      <c r="P117" s="9"/>
    </row>
    <row r="118" spans="1:119">
      <c r="A118" s="12"/>
      <c r="B118" s="25">
        <v>385</v>
      </c>
      <c r="C118" s="20" t="s">
        <v>163</v>
      </c>
      <c r="D118" s="47">
        <v>12200000</v>
      </c>
      <c r="E118" s="47">
        <v>10165002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20"/>
        <v>22365002</v>
      </c>
      <c r="O118" s="48">
        <f t="shared" si="16"/>
        <v>158.35199240986717</v>
      </c>
      <c r="P118" s="9"/>
    </row>
    <row r="119" spans="1:119">
      <c r="A119" s="12"/>
      <c r="B119" s="25">
        <v>388.1</v>
      </c>
      <c r="C119" s="20" t="s">
        <v>142</v>
      </c>
      <c r="D119" s="47">
        <v>0</v>
      </c>
      <c r="E119" s="47">
        <v>55282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20"/>
        <v>55282</v>
      </c>
      <c r="O119" s="48">
        <f t="shared" si="16"/>
        <v>0.39141578634342516</v>
      </c>
      <c r="P119" s="9"/>
    </row>
    <row r="120" spans="1:119">
      <c r="A120" s="12"/>
      <c r="B120" s="25">
        <v>389.1</v>
      </c>
      <c r="C120" s="20" t="s">
        <v>143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278640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20"/>
        <v>278640</v>
      </c>
      <c r="O120" s="48">
        <f t="shared" si="16"/>
        <v>1.9728681072814296</v>
      </c>
      <c r="P120" s="9"/>
    </row>
    <row r="121" spans="1:119">
      <c r="A121" s="12"/>
      <c r="B121" s="25">
        <v>389.2</v>
      </c>
      <c r="C121" s="20" t="s">
        <v>144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504449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20"/>
        <v>504449</v>
      </c>
      <c r="O121" s="48">
        <f t="shared" si="16"/>
        <v>3.5716743606445949</v>
      </c>
      <c r="P121" s="9"/>
    </row>
    <row r="122" spans="1:119">
      <c r="A122" s="12"/>
      <c r="B122" s="25">
        <v>389.4</v>
      </c>
      <c r="C122" s="20" t="s">
        <v>145</v>
      </c>
      <c r="D122" s="47">
        <v>0</v>
      </c>
      <c r="E122" s="47">
        <v>435</v>
      </c>
      <c r="F122" s="47">
        <v>0</v>
      </c>
      <c r="G122" s="47">
        <v>0</v>
      </c>
      <c r="H122" s="47">
        <v>0</v>
      </c>
      <c r="I122" s="47">
        <v>5464</v>
      </c>
      <c r="J122" s="47">
        <v>20998</v>
      </c>
      <c r="K122" s="47">
        <v>0</v>
      </c>
      <c r="L122" s="47">
        <v>0</v>
      </c>
      <c r="M122" s="47">
        <v>0</v>
      </c>
      <c r="N122" s="47">
        <f t="shared" si="20"/>
        <v>26897</v>
      </c>
      <c r="O122" s="48">
        <f t="shared" si="16"/>
        <v>0.19044011441842024</v>
      </c>
      <c r="P122" s="9"/>
    </row>
    <row r="123" spans="1:119">
      <c r="A123" s="12"/>
      <c r="B123" s="25">
        <v>389.7</v>
      </c>
      <c r="C123" s="20" t="s">
        <v>146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192185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20"/>
        <v>192185</v>
      </c>
      <c r="O123" s="48">
        <f t="shared" si="16"/>
        <v>1.3607366393837266</v>
      </c>
      <c r="P123" s="9"/>
    </row>
    <row r="124" spans="1:119" ht="15.75" thickBot="1">
      <c r="A124" s="12"/>
      <c r="B124" s="25">
        <v>389.9</v>
      </c>
      <c r="C124" s="20" t="s">
        <v>147</v>
      </c>
      <c r="D124" s="47">
        <v>0</v>
      </c>
      <c r="E124" s="47">
        <v>99160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20"/>
        <v>99160</v>
      </c>
      <c r="O124" s="48">
        <f t="shared" si="16"/>
        <v>0.70208728652751418</v>
      </c>
      <c r="P124" s="9"/>
    </row>
    <row r="125" spans="1:119" ht="16.5" thickBot="1">
      <c r="A125" s="14" t="s">
        <v>106</v>
      </c>
      <c r="B125" s="23"/>
      <c r="C125" s="22"/>
      <c r="D125" s="15">
        <f t="shared" ref="D125:M125" si="21">SUM(D5,D13,D25,D64,D99,D106,D115)</f>
        <v>89456777</v>
      </c>
      <c r="E125" s="15">
        <f t="shared" si="21"/>
        <v>77290169</v>
      </c>
      <c r="F125" s="15">
        <f t="shared" si="21"/>
        <v>2597910</v>
      </c>
      <c r="G125" s="15">
        <f t="shared" si="21"/>
        <v>15182469</v>
      </c>
      <c r="H125" s="15">
        <f t="shared" si="21"/>
        <v>0</v>
      </c>
      <c r="I125" s="15">
        <f t="shared" si="21"/>
        <v>30537323</v>
      </c>
      <c r="J125" s="15">
        <f t="shared" si="21"/>
        <v>10296959</v>
      </c>
      <c r="K125" s="15">
        <f t="shared" si="21"/>
        <v>0</v>
      </c>
      <c r="L125" s="15">
        <f t="shared" si="21"/>
        <v>0</v>
      </c>
      <c r="M125" s="15">
        <f t="shared" si="21"/>
        <v>6815995</v>
      </c>
      <c r="N125" s="15">
        <f>SUM(D125:M125)</f>
        <v>232177602</v>
      </c>
      <c r="O125" s="38">
        <f t="shared" si="16"/>
        <v>1643.898170438132</v>
      </c>
      <c r="P125" s="6"/>
      <c r="Q125" s="2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</row>
    <row r="126" spans="1:119">
      <c r="A126" s="16"/>
      <c r="B126" s="18"/>
      <c r="C126" s="18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9"/>
    </row>
    <row r="127" spans="1:119">
      <c r="A127" s="41"/>
      <c r="B127" s="42"/>
      <c r="C127" s="42"/>
      <c r="D127" s="43"/>
      <c r="E127" s="43"/>
      <c r="F127" s="43"/>
      <c r="G127" s="43"/>
      <c r="H127" s="43"/>
      <c r="I127" s="43"/>
      <c r="J127" s="43"/>
      <c r="K127" s="43"/>
      <c r="L127" s="49" t="s">
        <v>164</v>
      </c>
      <c r="M127" s="49"/>
      <c r="N127" s="49"/>
      <c r="O127" s="44">
        <v>141236</v>
      </c>
    </row>
    <row r="128" spans="1:119">
      <c r="A128" s="50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2"/>
    </row>
    <row r="129" spans="1:15" ht="15.75" customHeight="1" thickBot="1">
      <c r="A129" s="53" t="s">
        <v>172</v>
      </c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5"/>
    </row>
  </sheetData>
  <mergeCells count="10">
    <mergeCell ref="A129:O129"/>
    <mergeCell ref="L127:N127"/>
    <mergeCell ref="A128:O1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124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148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153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149</v>
      </c>
      <c r="F4" s="34" t="s">
        <v>150</v>
      </c>
      <c r="G4" s="34" t="s">
        <v>151</v>
      </c>
      <c r="H4" s="34" t="s">
        <v>7</v>
      </c>
      <c r="I4" s="34" t="s">
        <v>8</v>
      </c>
      <c r="J4" s="35" t="s">
        <v>152</v>
      </c>
      <c r="K4" s="35" t="s">
        <v>9</v>
      </c>
      <c r="L4" s="35" t="s">
        <v>10</v>
      </c>
      <c r="M4" s="35" t="s">
        <v>11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54482896</v>
      </c>
      <c r="E5" s="27">
        <f t="shared" si="0"/>
        <v>21380085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45994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75908975</v>
      </c>
      <c r="O5" s="33">
        <f t="shared" ref="O5:O36" si="1">(N5/O$143)</f>
        <v>532.2874082280922</v>
      </c>
      <c r="P5" s="6"/>
    </row>
    <row r="6" spans="1:133">
      <c r="A6" s="12"/>
      <c r="B6" s="25">
        <v>311</v>
      </c>
      <c r="C6" s="20" t="s">
        <v>3</v>
      </c>
      <c r="D6" s="47">
        <v>52390961</v>
      </c>
      <c r="E6" s="47">
        <v>14950356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67341317</v>
      </c>
      <c r="O6" s="48">
        <f t="shared" si="1"/>
        <v>472.20944680910742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615979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615979</v>
      </c>
      <c r="O7" s="48">
        <f t="shared" si="1"/>
        <v>4.3193557208871809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567737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567737</v>
      </c>
      <c r="O8" s="48">
        <f t="shared" si="1"/>
        <v>3.981074125756439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2970640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2970640</v>
      </c>
      <c r="O9" s="48">
        <f t="shared" si="1"/>
        <v>20.830662861390234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2126650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2126650</v>
      </c>
      <c r="O10" s="48">
        <f t="shared" si="1"/>
        <v>14.912452930740697</v>
      </c>
      <c r="P10" s="9"/>
    </row>
    <row r="11" spans="1:133">
      <c r="A11" s="12"/>
      <c r="B11" s="25">
        <v>315</v>
      </c>
      <c r="C11" s="20" t="s">
        <v>16</v>
      </c>
      <c r="D11" s="47">
        <v>2091935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2091935</v>
      </c>
      <c r="O11" s="48">
        <f t="shared" si="1"/>
        <v>14.669025096592781</v>
      </c>
      <c r="P11" s="9"/>
    </row>
    <row r="12" spans="1:133">
      <c r="A12" s="12"/>
      <c r="B12" s="25">
        <v>316</v>
      </c>
      <c r="C12" s="20" t="s">
        <v>17</v>
      </c>
      <c r="D12" s="47">
        <v>0</v>
      </c>
      <c r="E12" s="47">
        <v>148723</v>
      </c>
      <c r="F12" s="47">
        <v>0</v>
      </c>
      <c r="G12" s="47">
        <v>0</v>
      </c>
      <c r="H12" s="47">
        <v>0</v>
      </c>
      <c r="I12" s="47">
        <v>45994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194717</v>
      </c>
      <c r="O12" s="48">
        <f t="shared" si="1"/>
        <v>1.3653906836174434</v>
      </c>
      <c r="P12" s="9"/>
    </row>
    <row r="13" spans="1:133" ht="15.75">
      <c r="A13" s="29" t="s">
        <v>18</v>
      </c>
      <c r="B13" s="30"/>
      <c r="C13" s="31"/>
      <c r="D13" s="32">
        <f>SUM(D14:D23)</f>
        <v>197307</v>
      </c>
      <c r="E13" s="32">
        <f t="shared" ref="E13:M13" si="3">SUM(E14:E23)</f>
        <v>4391819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1534684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6123810</v>
      </c>
      <c r="O13" s="46">
        <f t="shared" si="1"/>
        <v>42.941258966825373</v>
      </c>
      <c r="P13" s="10"/>
    </row>
    <row r="14" spans="1:133">
      <c r="A14" s="12"/>
      <c r="B14" s="25">
        <v>322</v>
      </c>
      <c r="C14" s="20" t="s">
        <v>0</v>
      </c>
      <c r="D14" s="47">
        <v>16360</v>
      </c>
      <c r="E14" s="47">
        <v>0</v>
      </c>
      <c r="F14" s="47">
        <v>0</v>
      </c>
      <c r="G14" s="47">
        <v>0</v>
      </c>
      <c r="H14" s="47">
        <v>0</v>
      </c>
      <c r="I14" s="47">
        <v>1528964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1545324</v>
      </c>
      <c r="O14" s="48">
        <f t="shared" si="1"/>
        <v>10.8360902888317</v>
      </c>
      <c r="P14" s="9"/>
    </row>
    <row r="15" spans="1:133">
      <c r="A15" s="12"/>
      <c r="B15" s="25">
        <v>323.5</v>
      </c>
      <c r="C15" s="20" t="s">
        <v>19</v>
      </c>
      <c r="D15" s="47">
        <v>51847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3" si="4">SUM(D15:M15)</f>
        <v>51847</v>
      </c>
      <c r="O15" s="48">
        <f t="shared" si="1"/>
        <v>0.36356050459648409</v>
      </c>
      <c r="P15" s="9"/>
    </row>
    <row r="16" spans="1:133">
      <c r="A16" s="12"/>
      <c r="B16" s="25">
        <v>324.11</v>
      </c>
      <c r="C16" s="20" t="s">
        <v>20</v>
      </c>
      <c r="D16" s="47">
        <v>0</v>
      </c>
      <c r="E16" s="47">
        <v>255180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255180</v>
      </c>
      <c r="O16" s="48">
        <f t="shared" si="1"/>
        <v>1.7893681324460589</v>
      </c>
      <c r="P16" s="9"/>
    </row>
    <row r="17" spans="1:16">
      <c r="A17" s="12"/>
      <c r="B17" s="25">
        <v>324.31</v>
      </c>
      <c r="C17" s="20" t="s">
        <v>21</v>
      </c>
      <c r="D17" s="47">
        <v>0</v>
      </c>
      <c r="E17" s="47">
        <v>1066425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1066425</v>
      </c>
      <c r="O17" s="48">
        <f t="shared" si="1"/>
        <v>7.4779642238568389</v>
      </c>
      <c r="P17" s="9"/>
    </row>
    <row r="18" spans="1:16">
      <c r="A18" s="12"/>
      <c r="B18" s="25">
        <v>324.51</v>
      </c>
      <c r="C18" s="20" t="s">
        <v>22</v>
      </c>
      <c r="D18" s="47">
        <v>0</v>
      </c>
      <c r="E18" s="47">
        <v>307875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307875</v>
      </c>
      <c r="O18" s="48">
        <f t="shared" si="1"/>
        <v>2.1588749658156217</v>
      </c>
      <c r="P18" s="9"/>
    </row>
    <row r="19" spans="1:16">
      <c r="A19" s="12"/>
      <c r="B19" s="25">
        <v>324.61</v>
      </c>
      <c r="C19" s="20" t="s">
        <v>23</v>
      </c>
      <c r="D19" s="47">
        <v>0</v>
      </c>
      <c r="E19" s="47">
        <v>161813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161813</v>
      </c>
      <c r="O19" s="48">
        <f t="shared" si="1"/>
        <v>1.1346619077337334</v>
      </c>
      <c r="P19" s="9"/>
    </row>
    <row r="20" spans="1:16">
      <c r="A20" s="12"/>
      <c r="B20" s="25">
        <v>324.70999999999998</v>
      </c>
      <c r="C20" s="20" t="s">
        <v>24</v>
      </c>
      <c r="D20" s="47">
        <v>0</v>
      </c>
      <c r="E20" s="47">
        <v>243244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243244</v>
      </c>
      <c r="O20" s="48">
        <f t="shared" si="1"/>
        <v>1.7056707500929114</v>
      </c>
      <c r="P20" s="9"/>
    </row>
    <row r="21" spans="1:16">
      <c r="A21" s="12"/>
      <c r="B21" s="25">
        <v>325.10000000000002</v>
      </c>
      <c r="C21" s="20" t="s">
        <v>25</v>
      </c>
      <c r="D21" s="47">
        <v>0</v>
      </c>
      <c r="E21" s="47">
        <v>1957280</v>
      </c>
      <c r="F21" s="47">
        <v>0</v>
      </c>
      <c r="G21" s="47">
        <v>0</v>
      </c>
      <c r="H21" s="47">
        <v>0</v>
      </c>
      <c r="I21" s="47">
        <v>5720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1963000</v>
      </c>
      <c r="O21" s="48">
        <f t="shared" si="1"/>
        <v>13.764909648058678</v>
      </c>
      <c r="P21" s="9"/>
    </row>
    <row r="22" spans="1:16">
      <c r="A22" s="12"/>
      <c r="B22" s="25">
        <v>325.2</v>
      </c>
      <c r="C22" s="20" t="s">
        <v>26</v>
      </c>
      <c r="D22" s="47">
        <v>0</v>
      </c>
      <c r="E22" s="47">
        <v>371815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371815</v>
      </c>
      <c r="O22" s="48">
        <f t="shared" si="1"/>
        <v>2.6072337650498918</v>
      </c>
      <c r="P22" s="9"/>
    </row>
    <row r="23" spans="1:16">
      <c r="A23" s="12"/>
      <c r="B23" s="25">
        <v>329</v>
      </c>
      <c r="C23" s="20" t="s">
        <v>27</v>
      </c>
      <c r="D23" s="47">
        <v>129100</v>
      </c>
      <c r="E23" s="47">
        <v>28187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157287</v>
      </c>
      <c r="O23" s="48">
        <f t="shared" si="1"/>
        <v>1.1029247803434565</v>
      </c>
      <c r="P23" s="9"/>
    </row>
    <row r="24" spans="1:16" ht="15.75">
      <c r="A24" s="29" t="s">
        <v>30</v>
      </c>
      <c r="B24" s="30"/>
      <c r="C24" s="31"/>
      <c r="D24" s="32">
        <f t="shared" ref="D24:M24" si="5">SUM(D25:D61)</f>
        <v>10707358</v>
      </c>
      <c r="E24" s="32">
        <f t="shared" si="5"/>
        <v>13921805</v>
      </c>
      <c r="F24" s="32">
        <f t="shared" si="5"/>
        <v>0</v>
      </c>
      <c r="G24" s="32">
        <f t="shared" si="5"/>
        <v>245374</v>
      </c>
      <c r="H24" s="32">
        <f t="shared" si="5"/>
        <v>0</v>
      </c>
      <c r="I24" s="32">
        <f t="shared" si="5"/>
        <v>1602197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904383</v>
      </c>
      <c r="N24" s="45">
        <f>SUM(D24:M24)</f>
        <v>27381117</v>
      </c>
      <c r="O24" s="46">
        <f t="shared" si="1"/>
        <v>192.00132530204965</v>
      </c>
      <c r="P24" s="10"/>
    </row>
    <row r="25" spans="1:16">
      <c r="A25" s="12"/>
      <c r="B25" s="25">
        <v>331.1</v>
      </c>
      <c r="C25" s="20" t="s">
        <v>28</v>
      </c>
      <c r="D25" s="47">
        <v>6891</v>
      </c>
      <c r="E25" s="47">
        <v>3821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10712</v>
      </c>
      <c r="O25" s="48">
        <f t="shared" si="1"/>
        <v>7.5114473841061929E-2</v>
      </c>
      <c r="P25" s="9"/>
    </row>
    <row r="26" spans="1:16">
      <c r="A26" s="12"/>
      <c r="B26" s="25">
        <v>331.2</v>
      </c>
      <c r="C26" s="20" t="s">
        <v>29</v>
      </c>
      <c r="D26" s="47">
        <v>0</v>
      </c>
      <c r="E26" s="47">
        <v>1099938</v>
      </c>
      <c r="F26" s="47">
        <v>0</v>
      </c>
      <c r="G26" s="47">
        <v>23374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1123312</v>
      </c>
      <c r="O26" s="48">
        <f t="shared" si="1"/>
        <v>7.8768661164442637</v>
      </c>
      <c r="P26" s="9"/>
    </row>
    <row r="27" spans="1:16">
      <c r="A27" s="12"/>
      <c r="B27" s="25">
        <v>331.35</v>
      </c>
      <c r="C27" s="20" t="s">
        <v>33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1157928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36" si="6">SUM(D27:M27)</f>
        <v>1157928</v>
      </c>
      <c r="O27" s="48">
        <f t="shared" si="1"/>
        <v>8.119599744756643</v>
      </c>
      <c r="P27" s="9"/>
    </row>
    <row r="28" spans="1:16">
      <c r="A28" s="12"/>
      <c r="B28" s="25">
        <v>331.41</v>
      </c>
      <c r="C28" s="20" t="s">
        <v>34</v>
      </c>
      <c r="D28" s="47">
        <v>0</v>
      </c>
      <c r="E28" s="47">
        <v>740498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740498</v>
      </c>
      <c r="O28" s="48">
        <f t="shared" si="1"/>
        <v>5.19250538184827</v>
      </c>
      <c r="P28" s="9"/>
    </row>
    <row r="29" spans="1:16">
      <c r="A29" s="12"/>
      <c r="B29" s="25">
        <v>331.42</v>
      </c>
      <c r="C29" s="20" t="s">
        <v>35</v>
      </c>
      <c r="D29" s="47">
        <v>0</v>
      </c>
      <c r="E29" s="47">
        <v>358754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358754</v>
      </c>
      <c r="O29" s="48">
        <f t="shared" si="1"/>
        <v>2.5156476800201952</v>
      </c>
      <c r="P29" s="9"/>
    </row>
    <row r="30" spans="1:16">
      <c r="A30" s="12"/>
      <c r="B30" s="25">
        <v>331.49</v>
      </c>
      <c r="C30" s="20" t="s">
        <v>36</v>
      </c>
      <c r="D30" s="47">
        <v>0</v>
      </c>
      <c r="E30" s="47">
        <v>365656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365656</v>
      </c>
      <c r="O30" s="48">
        <f t="shared" si="1"/>
        <v>2.5640457474633438</v>
      </c>
      <c r="P30" s="9"/>
    </row>
    <row r="31" spans="1:16">
      <c r="A31" s="12"/>
      <c r="B31" s="25">
        <v>331.5</v>
      </c>
      <c r="C31" s="20" t="s">
        <v>31</v>
      </c>
      <c r="D31" s="47">
        <v>0</v>
      </c>
      <c r="E31" s="47">
        <v>1623791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1623791</v>
      </c>
      <c r="O31" s="48">
        <f t="shared" si="1"/>
        <v>11.386315029205731</v>
      </c>
      <c r="P31" s="9"/>
    </row>
    <row r="32" spans="1:16">
      <c r="A32" s="12"/>
      <c r="B32" s="25">
        <v>331.65</v>
      </c>
      <c r="C32" s="20" t="s">
        <v>37</v>
      </c>
      <c r="D32" s="47">
        <v>241512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241512</v>
      </c>
      <c r="O32" s="48">
        <f t="shared" si="1"/>
        <v>1.6935256540611041</v>
      </c>
      <c r="P32" s="9"/>
    </row>
    <row r="33" spans="1:16">
      <c r="A33" s="12"/>
      <c r="B33" s="25">
        <v>331.69</v>
      </c>
      <c r="C33" s="20" t="s">
        <v>38</v>
      </c>
      <c r="D33" s="47">
        <v>0</v>
      </c>
      <c r="E33" s="47">
        <v>2252951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2252951</v>
      </c>
      <c r="O33" s="48">
        <f t="shared" si="1"/>
        <v>15.79809829674144</v>
      </c>
      <c r="P33" s="9"/>
    </row>
    <row r="34" spans="1:16">
      <c r="A34" s="12"/>
      <c r="B34" s="25">
        <v>333</v>
      </c>
      <c r="C34" s="20" t="s">
        <v>4</v>
      </c>
      <c r="D34" s="47">
        <v>0</v>
      </c>
      <c r="E34" s="47">
        <v>65720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65720</v>
      </c>
      <c r="O34" s="48">
        <f t="shared" si="1"/>
        <v>0.46084047991360994</v>
      </c>
      <c r="P34" s="9"/>
    </row>
    <row r="35" spans="1:16">
      <c r="A35" s="12"/>
      <c r="B35" s="25">
        <v>334.2</v>
      </c>
      <c r="C35" s="20" t="s">
        <v>32</v>
      </c>
      <c r="D35" s="47">
        <v>0</v>
      </c>
      <c r="E35" s="47">
        <v>515678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515678</v>
      </c>
      <c r="O35" s="48">
        <f t="shared" si="1"/>
        <v>3.6160270389666853</v>
      </c>
      <c r="P35" s="9"/>
    </row>
    <row r="36" spans="1:16">
      <c r="A36" s="12"/>
      <c r="B36" s="25">
        <v>334.31</v>
      </c>
      <c r="C36" s="20" t="s">
        <v>39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437350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437350</v>
      </c>
      <c r="O36" s="48">
        <f t="shared" si="1"/>
        <v>3.0667769916344692</v>
      </c>
      <c r="P36" s="9"/>
    </row>
    <row r="37" spans="1:16">
      <c r="A37" s="12"/>
      <c r="B37" s="25">
        <v>334.35</v>
      </c>
      <c r="C37" s="20" t="s">
        <v>40</v>
      </c>
      <c r="D37" s="47">
        <v>0</v>
      </c>
      <c r="E37" s="47">
        <v>59228</v>
      </c>
      <c r="F37" s="47">
        <v>0</v>
      </c>
      <c r="G37" s="47">
        <v>0</v>
      </c>
      <c r="H37" s="47">
        <v>0</v>
      </c>
      <c r="I37" s="47">
        <v>6919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66147</v>
      </c>
      <c r="O37" s="48">
        <f t="shared" ref="O37:O68" si="7">(N37/O$143)</f>
        <v>0.46383468084062018</v>
      </c>
      <c r="P37" s="9"/>
    </row>
    <row r="38" spans="1:16">
      <c r="A38" s="12"/>
      <c r="B38" s="25">
        <v>334.39</v>
      </c>
      <c r="C38" s="20" t="s">
        <v>41</v>
      </c>
      <c r="D38" s="47">
        <v>296840</v>
      </c>
      <c r="E38" s="47">
        <v>21730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52" si="8">SUM(D38:M38)</f>
        <v>318570</v>
      </c>
      <c r="O38" s="48">
        <f t="shared" si="7"/>
        <v>2.2338702325940156</v>
      </c>
      <c r="P38" s="9"/>
    </row>
    <row r="39" spans="1:16">
      <c r="A39" s="12"/>
      <c r="B39" s="25">
        <v>334.41</v>
      </c>
      <c r="C39" s="20" t="s">
        <v>42</v>
      </c>
      <c r="D39" s="47">
        <v>0</v>
      </c>
      <c r="E39" s="47">
        <v>747870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8"/>
        <v>747870</v>
      </c>
      <c r="O39" s="48">
        <f t="shared" si="7"/>
        <v>5.2441991739651774</v>
      </c>
      <c r="P39" s="9"/>
    </row>
    <row r="40" spans="1:16">
      <c r="A40" s="12"/>
      <c r="B40" s="25">
        <v>334.42</v>
      </c>
      <c r="C40" s="20" t="s">
        <v>43</v>
      </c>
      <c r="D40" s="47">
        <v>0</v>
      </c>
      <c r="E40" s="47">
        <v>273344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273344</v>
      </c>
      <c r="O40" s="48">
        <f t="shared" si="7"/>
        <v>1.9167373728165824</v>
      </c>
      <c r="P40" s="9"/>
    </row>
    <row r="41" spans="1:16">
      <c r="A41" s="12"/>
      <c r="B41" s="25">
        <v>334.49</v>
      </c>
      <c r="C41" s="20" t="s">
        <v>44</v>
      </c>
      <c r="D41" s="47">
        <v>0</v>
      </c>
      <c r="E41" s="47">
        <v>268907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268907</v>
      </c>
      <c r="O41" s="48">
        <f t="shared" si="7"/>
        <v>1.8856243294602726</v>
      </c>
      <c r="P41" s="9"/>
    </row>
    <row r="42" spans="1:16">
      <c r="A42" s="12"/>
      <c r="B42" s="25">
        <v>334.5</v>
      </c>
      <c r="C42" s="20" t="s">
        <v>45</v>
      </c>
      <c r="D42" s="47">
        <v>0</v>
      </c>
      <c r="E42" s="47">
        <v>1609774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1609774</v>
      </c>
      <c r="O42" s="48">
        <f t="shared" si="7"/>
        <v>11.288025299946007</v>
      </c>
      <c r="P42" s="9"/>
    </row>
    <row r="43" spans="1:16">
      <c r="A43" s="12"/>
      <c r="B43" s="25">
        <v>334.69</v>
      </c>
      <c r="C43" s="20" t="s">
        <v>46</v>
      </c>
      <c r="D43" s="47">
        <v>0</v>
      </c>
      <c r="E43" s="47">
        <v>1060974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1060974</v>
      </c>
      <c r="O43" s="48">
        <f t="shared" si="7"/>
        <v>7.4397408298213996</v>
      </c>
      <c r="P43" s="9"/>
    </row>
    <row r="44" spans="1:16">
      <c r="A44" s="12"/>
      <c r="B44" s="25">
        <v>334.7</v>
      </c>
      <c r="C44" s="20" t="s">
        <v>47</v>
      </c>
      <c r="D44" s="47">
        <v>0</v>
      </c>
      <c r="E44" s="47">
        <v>234275</v>
      </c>
      <c r="F44" s="47">
        <v>0</v>
      </c>
      <c r="G44" s="47">
        <v>222000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456275</v>
      </c>
      <c r="O44" s="48">
        <f t="shared" si="7"/>
        <v>3.1994825011044186</v>
      </c>
      <c r="P44" s="9"/>
    </row>
    <row r="45" spans="1:16">
      <c r="A45" s="12"/>
      <c r="B45" s="25">
        <v>334.9</v>
      </c>
      <c r="C45" s="20" t="s">
        <v>48</v>
      </c>
      <c r="D45" s="47">
        <v>0</v>
      </c>
      <c r="E45" s="47">
        <v>156765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156765</v>
      </c>
      <c r="O45" s="48">
        <f t="shared" si="7"/>
        <v>1.0992644223015378</v>
      </c>
      <c r="P45" s="9"/>
    </row>
    <row r="46" spans="1:16">
      <c r="A46" s="12"/>
      <c r="B46" s="25">
        <v>335.12</v>
      </c>
      <c r="C46" s="20" t="s">
        <v>49</v>
      </c>
      <c r="D46" s="47">
        <v>2760288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2760288</v>
      </c>
      <c r="O46" s="48">
        <f t="shared" si="7"/>
        <v>19.355636741019151</v>
      </c>
      <c r="P46" s="9"/>
    </row>
    <row r="47" spans="1:16">
      <c r="A47" s="12"/>
      <c r="B47" s="25">
        <v>335.13</v>
      </c>
      <c r="C47" s="20" t="s">
        <v>50</v>
      </c>
      <c r="D47" s="47">
        <v>37193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37193</v>
      </c>
      <c r="O47" s="48">
        <f t="shared" si="7"/>
        <v>0.26080401657679392</v>
      </c>
      <c r="P47" s="9"/>
    </row>
    <row r="48" spans="1:16">
      <c r="A48" s="12"/>
      <c r="B48" s="25">
        <v>335.14</v>
      </c>
      <c r="C48" s="20" t="s">
        <v>51</v>
      </c>
      <c r="D48" s="47">
        <v>78240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78240</v>
      </c>
      <c r="O48" s="48">
        <f t="shared" si="7"/>
        <v>0.54863297547840595</v>
      </c>
      <c r="P48" s="9"/>
    </row>
    <row r="49" spans="1:16">
      <c r="A49" s="12"/>
      <c r="B49" s="25">
        <v>335.15</v>
      </c>
      <c r="C49" s="20" t="s">
        <v>52</v>
      </c>
      <c r="D49" s="47">
        <v>43171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43171</v>
      </c>
      <c r="O49" s="48">
        <f t="shared" si="7"/>
        <v>0.3027228295549369</v>
      </c>
      <c r="P49" s="9"/>
    </row>
    <row r="50" spans="1:16">
      <c r="A50" s="12"/>
      <c r="B50" s="25">
        <v>335.16</v>
      </c>
      <c r="C50" s="20" t="s">
        <v>53</v>
      </c>
      <c r="D50" s="47">
        <v>0</v>
      </c>
      <c r="E50" s="47">
        <v>223250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223250</v>
      </c>
      <c r="O50" s="48">
        <f t="shared" si="7"/>
        <v>1.5654692200352012</v>
      </c>
      <c r="P50" s="9"/>
    </row>
    <row r="51" spans="1:16">
      <c r="A51" s="12"/>
      <c r="B51" s="25">
        <v>335.18</v>
      </c>
      <c r="C51" s="20" t="s">
        <v>54</v>
      </c>
      <c r="D51" s="47">
        <v>6168074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6168074</v>
      </c>
      <c r="O51" s="48">
        <f t="shared" si="7"/>
        <v>43.251646109291841</v>
      </c>
      <c r="P51" s="9"/>
    </row>
    <row r="52" spans="1:16">
      <c r="A52" s="12"/>
      <c r="B52" s="25">
        <v>335.21</v>
      </c>
      <c r="C52" s="20" t="s">
        <v>55</v>
      </c>
      <c r="D52" s="47">
        <v>0</v>
      </c>
      <c r="E52" s="47">
        <v>7120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7120</v>
      </c>
      <c r="O52" s="48">
        <f t="shared" si="7"/>
        <v>4.9926722717360053E-2</v>
      </c>
      <c r="P52" s="9"/>
    </row>
    <row r="53" spans="1:16">
      <c r="A53" s="12"/>
      <c r="B53" s="25">
        <v>335.29</v>
      </c>
      <c r="C53" s="20" t="s">
        <v>56</v>
      </c>
      <c r="D53" s="47">
        <v>18826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ref="N53:N63" si="9">SUM(D53:M53)</f>
        <v>18826</v>
      </c>
      <c r="O53" s="48">
        <f t="shared" si="7"/>
        <v>0.13201130363441296</v>
      </c>
      <c r="P53" s="9"/>
    </row>
    <row r="54" spans="1:16">
      <c r="A54" s="12"/>
      <c r="B54" s="25">
        <v>335.42</v>
      </c>
      <c r="C54" s="20" t="s">
        <v>57</v>
      </c>
      <c r="D54" s="47">
        <v>0</v>
      </c>
      <c r="E54" s="47">
        <v>1472836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1472836</v>
      </c>
      <c r="O54" s="48">
        <f t="shared" si="7"/>
        <v>10.327791373615971</v>
      </c>
      <c r="P54" s="9"/>
    </row>
    <row r="55" spans="1:16">
      <c r="A55" s="12"/>
      <c r="B55" s="25">
        <v>335.49</v>
      </c>
      <c r="C55" s="20" t="s">
        <v>58</v>
      </c>
      <c r="D55" s="47">
        <v>0</v>
      </c>
      <c r="E55" s="47">
        <v>653121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653121</v>
      </c>
      <c r="O55" s="48">
        <f t="shared" si="7"/>
        <v>4.579802116275971</v>
      </c>
      <c r="P55" s="9"/>
    </row>
    <row r="56" spans="1:16">
      <c r="A56" s="12"/>
      <c r="B56" s="25">
        <v>335.7</v>
      </c>
      <c r="C56" s="20" t="s">
        <v>59</v>
      </c>
      <c r="D56" s="47">
        <v>0</v>
      </c>
      <c r="E56" s="47">
        <v>2320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2320</v>
      </c>
      <c r="O56" s="48">
        <f t="shared" si="7"/>
        <v>1.6268257964083613E-2</v>
      </c>
      <c r="P56" s="9"/>
    </row>
    <row r="57" spans="1:16">
      <c r="A57" s="12"/>
      <c r="B57" s="25">
        <v>335.8</v>
      </c>
      <c r="C57" s="20" t="s">
        <v>60</v>
      </c>
      <c r="D57" s="47">
        <v>473644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473644</v>
      </c>
      <c r="O57" s="48">
        <f t="shared" si="7"/>
        <v>3.3212770582501805</v>
      </c>
      <c r="P57" s="9"/>
    </row>
    <row r="58" spans="1:16">
      <c r="A58" s="12"/>
      <c r="B58" s="25">
        <v>337.2</v>
      </c>
      <c r="C58" s="20" t="s">
        <v>61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222881</v>
      </c>
      <c r="N58" s="47">
        <f t="shared" si="9"/>
        <v>222881</v>
      </c>
      <c r="O58" s="48">
        <f t="shared" si="7"/>
        <v>1.5628817255572931</v>
      </c>
      <c r="P58" s="9"/>
    </row>
    <row r="59" spans="1:16">
      <c r="A59" s="12"/>
      <c r="B59" s="25">
        <v>337.5</v>
      </c>
      <c r="C59" s="20" t="s">
        <v>62</v>
      </c>
      <c r="D59" s="47">
        <v>0</v>
      </c>
      <c r="E59" s="47">
        <v>81813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81813</v>
      </c>
      <c r="O59" s="48">
        <f t="shared" si="7"/>
        <v>0.57368749517912609</v>
      </c>
      <c r="P59" s="9"/>
    </row>
    <row r="60" spans="1:16">
      <c r="A60" s="12"/>
      <c r="B60" s="25">
        <v>337.6</v>
      </c>
      <c r="C60" s="20" t="s">
        <v>63</v>
      </c>
      <c r="D60" s="47">
        <v>0</v>
      </c>
      <c r="E60" s="47">
        <v>21671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21671</v>
      </c>
      <c r="O60" s="48">
        <f t="shared" si="7"/>
        <v>0.1519609561808862</v>
      </c>
      <c r="P60" s="9"/>
    </row>
    <row r="61" spans="1:16">
      <c r="A61" s="12"/>
      <c r="B61" s="25">
        <v>338</v>
      </c>
      <c r="C61" s="20" t="s">
        <v>64</v>
      </c>
      <c r="D61" s="47">
        <v>582679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681502</v>
      </c>
      <c r="N61" s="47">
        <f t="shared" si="9"/>
        <v>1264181</v>
      </c>
      <c r="O61" s="48">
        <f t="shared" si="7"/>
        <v>8.8646649229712011</v>
      </c>
      <c r="P61" s="9"/>
    </row>
    <row r="62" spans="1:16" ht="15.75">
      <c r="A62" s="29" t="s">
        <v>69</v>
      </c>
      <c r="B62" s="30"/>
      <c r="C62" s="31"/>
      <c r="D62" s="32">
        <f t="shared" ref="D62:M62" si="10">SUM(D63:D114)</f>
        <v>12939291</v>
      </c>
      <c r="E62" s="32">
        <f t="shared" si="10"/>
        <v>5573083</v>
      </c>
      <c r="F62" s="32">
        <f t="shared" si="10"/>
        <v>0</v>
      </c>
      <c r="G62" s="32">
        <f t="shared" si="10"/>
        <v>0</v>
      </c>
      <c r="H62" s="32">
        <f t="shared" si="10"/>
        <v>0</v>
      </c>
      <c r="I62" s="32">
        <f t="shared" si="10"/>
        <v>20992738</v>
      </c>
      <c r="J62" s="32">
        <f t="shared" si="10"/>
        <v>8406958</v>
      </c>
      <c r="K62" s="32">
        <f t="shared" si="10"/>
        <v>0</v>
      </c>
      <c r="L62" s="32">
        <f t="shared" si="10"/>
        <v>0</v>
      </c>
      <c r="M62" s="32">
        <f t="shared" si="10"/>
        <v>5435192</v>
      </c>
      <c r="N62" s="32">
        <f t="shared" si="9"/>
        <v>53347262</v>
      </c>
      <c r="O62" s="46">
        <f t="shared" si="7"/>
        <v>374.08061202308409</v>
      </c>
      <c r="P62" s="10"/>
    </row>
    <row r="63" spans="1:16">
      <c r="A63" s="12"/>
      <c r="B63" s="25">
        <v>341.1</v>
      </c>
      <c r="C63" s="20" t="s">
        <v>72</v>
      </c>
      <c r="D63" s="47">
        <v>518282</v>
      </c>
      <c r="E63" s="47">
        <v>488399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1006681</v>
      </c>
      <c r="O63" s="48">
        <f t="shared" si="7"/>
        <v>7.0590285325610589</v>
      </c>
      <c r="P63" s="9"/>
    </row>
    <row r="64" spans="1:16">
      <c r="A64" s="12"/>
      <c r="B64" s="25">
        <v>341.2</v>
      </c>
      <c r="C64" s="20" t="s">
        <v>73</v>
      </c>
      <c r="D64" s="47">
        <v>0</v>
      </c>
      <c r="E64" s="47">
        <v>66225</v>
      </c>
      <c r="F64" s="47">
        <v>0</v>
      </c>
      <c r="G64" s="47">
        <v>0</v>
      </c>
      <c r="H64" s="47">
        <v>0</v>
      </c>
      <c r="I64" s="47">
        <v>0</v>
      </c>
      <c r="J64" s="47">
        <v>8406958</v>
      </c>
      <c r="K64" s="47">
        <v>0</v>
      </c>
      <c r="L64" s="47">
        <v>0</v>
      </c>
      <c r="M64" s="47">
        <v>0</v>
      </c>
      <c r="N64" s="47">
        <f t="shared" ref="N64:N114" si="11">SUM(D64:M64)</f>
        <v>8473183</v>
      </c>
      <c r="O64" s="48">
        <f t="shared" si="7"/>
        <v>59.415485698658571</v>
      </c>
      <c r="P64" s="9"/>
    </row>
    <row r="65" spans="1:16">
      <c r="A65" s="12"/>
      <c r="B65" s="25">
        <v>341.3</v>
      </c>
      <c r="C65" s="20" t="s">
        <v>74</v>
      </c>
      <c r="D65" s="47">
        <v>0</v>
      </c>
      <c r="E65" s="47">
        <v>2451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2451</v>
      </c>
      <c r="O65" s="48">
        <f t="shared" si="7"/>
        <v>1.7186853564641783E-2</v>
      </c>
      <c r="P65" s="9"/>
    </row>
    <row r="66" spans="1:16">
      <c r="A66" s="12"/>
      <c r="B66" s="25">
        <v>341.52</v>
      </c>
      <c r="C66" s="20" t="s">
        <v>75</v>
      </c>
      <c r="D66" s="47">
        <v>174807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174807</v>
      </c>
      <c r="O66" s="48">
        <f t="shared" si="7"/>
        <v>1.2257781766929157</v>
      </c>
      <c r="P66" s="9"/>
    </row>
    <row r="67" spans="1:16">
      <c r="A67" s="12"/>
      <c r="B67" s="25">
        <v>341.53</v>
      </c>
      <c r="C67" s="20" t="s">
        <v>76</v>
      </c>
      <c r="D67" s="47">
        <v>1000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1000</v>
      </c>
      <c r="O67" s="48">
        <f t="shared" si="7"/>
        <v>7.0121801569325917E-3</v>
      </c>
      <c r="P67" s="9"/>
    </row>
    <row r="68" spans="1:16">
      <c r="A68" s="12"/>
      <c r="B68" s="25">
        <v>341.56</v>
      </c>
      <c r="C68" s="20" t="s">
        <v>77</v>
      </c>
      <c r="D68" s="47">
        <v>1322</v>
      </c>
      <c r="E68" s="47">
        <v>4238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5560</v>
      </c>
      <c r="O68" s="48">
        <f t="shared" si="7"/>
        <v>3.898772167254521E-2</v>
      </c>
      <c r="P68" s="9"/>
    </row>
    <row r="69" spans="1:16">
      <c r="A69" s="12"/>
      <c r="B69" s="25">
        <v>341.8</v>
      </c>
      <c r="C69" s="20" t="s">
        <v>78</v>
      </c>
      <c r="D69" s="47">
        <v>1405744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1405744</v>
      </c>
      <c r="O69" s="48">
        <f t="shared" ref="O69:O100" si="12">(N69/O$143)</f>
        <v>9.8573301825270487</v>
      </c>
      <c r="P69" s="9"/>
    </row>
    <row r="70" spans="1:16">
      <c r="A70" s="12"/>
      <c r="B70" s="25">
        <v>341.9</v>
      </c>
      <c r="C70" s="20" t="s">
        <v>79</v>
      </c>
      <c r="D70" s="47">
        <v>249711</v>
      </c>
      <c r="E70" s="47">
        <v>787935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8890</v>
      </c>
      <c r="N70" s="47">
        <f t="shared" si="11"/>
        <v>1046536</v>
      </c>
      <c r="O70" s="48">
        <f t="shared" si="12"/>
        <v>7.3384989727156071</v>
      </c>
      <c r="P70" s="9"/>
    </row>
    <row r="71" spans="1:16">
      <c r="A71" s="12"/>
      <c r="B71" s="25">
        <v>342.1</v>
      </c>
      <c r="C71" s="20" t="s">
        <v>80</v>
      </c>
      <c r="D71" s="47">
        <v>2995674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2995674</v>
      </c>
      <c r="O71" s="48">
        <f t="shared" si="12"/>
        <v>21.006205779438886</v>
      </c>
      <c r="P71" s="9"/>
    </row>
    <row r="72" spans="1:16">
      <c r="A72" s="12"/>
      <c r="B72" s="25">
        <v>342.2</v>
      </c>
      <c r="C72" s="20" t="s">
        <v>81</v>
      </c>
      <c r="D72" s="47">
        <v>0</v>
      </c>
      <c r="E72" s="47">
        <v>1142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1142</v>
      </c>
      <c r="O72" s="48">
        <f t="shared" si="12"/>
        <v>8.0079097392170197E-3</v>
      </c>
      <c r="P72" s="9"/>
    </row>
    <row r="73" spans="1:16">
      <c r="A73" s="12"/>
      <c r="B73" s="25">
        <v>342.3</v>
      </c>
      <c r="C73" s="20" t="s">
        <v>82</v>
      </c>
      <c r="D73" s="47">
        <v>4997907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4997907</v>
      </c>
      <c r="O73" s="48">
        <f t="shared" si="12"/>
        <v>35.046224291594498</v>
      </c>
      <c r="P73" s="9"/>
    </row>
    <row r="74" spans="1:16">
      <c r="A74" s="12"/>
      <c r="B74" s="25">
        <v>342.6</v>
      </c>
      <c r="C74" s="20" t="s">
        <v>83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5426302</v>
      </c>
      <c r="N74" s="47">
        <f t="shared" si="11"/>
        <v>5426302</v>
      </c>
      <c r="O74" s="48">
        <f t="shared" si="12"/>
        <v>38.050207209923634</v>
      </c>
      <c r="P74" s="9"/>
    </row>
    <row r="75" spans="1:16">
      <c r="A75" s="12"/>
      <c r="B75" s="25">
        <v>342.9</v>
      </c>
      <c r="C75" s="20" t="s">
        <v>84</v>
      </c>
      <c r="D75" s="47">
        <v>8883</v>
      </c>
      <c r="E75" s="47">
        <v>193339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202222</v>
      </c>
      <c r="O75" s="48">
        <f t="shared" si="12"/>
        <v>1.4180170956952225</v>
      </c>
      <c r="P75" s="9"/>
    </row>
    <row r="76" spans="1:16">
      <c r="A76" s="12"/>
      <c r="B76" s="25">
        <v>343.3</v>
      </c>
      <c r="C76" s="20" t="s">
        <v>85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7374629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7374629</v>
      </c>
      <c r="O76" s="48">
        <f t="shared" si="12"/>
        <v>51.712227138539646</v>
      </c>
      <c r="P76" s="9"/>
    </row>
    <row r="77" spans="1:16">
      <c r="A77" s="12"/>
      <c r="B77" s="25">
        <v>343.4</v>
      </c>
      <c r="C77" s="20" t="s">
        <v>86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5850070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5850070</v>
      </c>
      <c r="O77" s="48">
        <f t="shared" si="12"/>
        <v>41.02174477066665</v>
      </c>
      <c r="P77" s="9"/>
    </row>
    <row r="78" spans="1:16">
      <c r="A78" s="12"/>
      <c r="B78" s="25">
        <v>343.5</v>
      </c>
      <c r="C78" s="20" t="s">
        <v>87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6668805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6668805</v>
      </c>
      <c r="O78" s="48">
        <f t="shared" si="12"/>
        <v>46.762862091452853</v>
      </c>
      <c r="P78" s="9"/>
    </row>
    <row r="79" spans="1:16">
      <c r="A79" s="12"/>
      <c r="B79" s="25">
        <v>343.6</v>
      </c>
      <c r="C79" s="20" t="s">
        <v>88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360581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360581</v>
      </c>
      <c r="O79" s="48">
        <f t="shared" si="12"/>
        <v>2.5284589331669109</v>
      </c>
      <c r="P79" s="9"/>
    </row>
    <row r="80" spans="1:16">
      <c r="A80" s="12"/>
      <c r="B80" s="25">
        <v>343.7</v>
      </c>
      <c r="C80" s="20" t="s">
        <v>89</v>
      </c>
      <c r="D80" s="47">
        <v>0</v>
      </c>
      <c r="E80" s="47">
        <v>2241666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2241666</v>
      </c>
      <c r="O80" s="48">
        <f t="shared" si="12"/>
        <v>15.718965843670455</v>
      </c>
      <c r="P80" s="9"/>
    </row>
    <row r="81" spans="1:16">
      <c r="A81" s="12"/>
      <c r="B81" s="25">
        <v>344.1</v>
      </c>
      <c r="C81" s="20" t="s">
        <v>90</v>
      </c>
      <c r="D81" s="47">
        <v>0</v>
      </c>
      <c r="E81" s="47">
        <v>8188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8188</v>
      </c>
      <c r="O81" s="48">
        <f t="shared" si="12"/>
        <v>5.7415731124964065E-2</v>
      </c>
      <c r="P81" s="9"/>
    </row>
    <row r="82" spans="1:16">
      <c r="A82" s="12"/>
      <c r="B82" s="25">
        <v>344.3</v>
      </c>
      <c r="C82" s="20" t="s">
        <v>91</v>
      </c>
      <c r="D82" s="47">
        <v>0</v>
      </c>
      <c r="E82" s="47">
        <v>50916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50916</v>
      </c>
      <c r="O82" s="48">
        <f t="shared" si="12"/>
        <v>0.35703216487037986</v>
      </c>
      <c r="P82" s="9"/>
    </row>
    <row r="83" spans="1:16">
      <c r="A83" s="12"/>
      <c r="B83" s="25">
        <v>344.9</v>
      </c>
      <c r="C83" s="20" t="s">
        <v>92</v>
      </c>
      <c r="D83" s="47">
        <v>0</v>
      </c>
      <c r="E83" s="47">
        <v>566093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566093</v>
      </c>
      <c r="O83" s="48">
        <f t="shared" si="12"/>
        <v>3.9695461015784419</v>
      </c>
      <c r="P83" s="9"/>
    </row>
    <row r="84" spans="1:16">
      <c r="A84" s="12"/>
      <c r="B84" s="25">
        <v>345.9</v>
      </c>
      <c r="C84" s="20" t="s">
        <v>93</v>
      </c>
      <c r="D84" s="47">
        <v>0</v>
      </c>
      <c r="E84" s="47">
        <v>760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760</v>
      </c>
      <c r="O84" s="48">
        <f t="shared" si="12"/>
        <v>5.3292569192687697E-3</v>
      </c>
      <c r="P84" s="9"/>
    </row>
    <row r="85" spans="1:16">
      <c r="A85" s="12"/>
      <c r="B85" s="25">
        <v>346.4</v>
      </c>
      <c r="C85" s="20" t="s">
        <v>94</v>
      </c>
      <c r="D85" s="47">
        <v>109909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109909</v>
      </c>
      <c r="O85" s="48">
        <f t="shared" si="12"/>
        <v>0.77070170886830425</v>
      </c>
      <c r="P85" s="9"/>
    </row>
    <row r="86" spans="1:16">
      <c r="A86" s="12"/>
      <c r="B86" s="25">
        <v>346.9</v>
      </c>
      <c r="C86" s="20" t="s">
        <v>95</v>
      </c>
      <c r="D86" s="47">
        <v>0</v>
      </c>
      <c r="E86" s="47">
        <v>220243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220243</v>
      </c>
      <c r="O86" s="48">
        <f t="shared" si="12"/>
        <v>1.5443835943033049</v>
      </c>
      <c r="P86" s="9"/>
    </row>
    <row r="87" spans="1:16">
      <c r="A87" s="12"/>
      <c r="B87" s="25">
        <v>347.2</v>
      </c>
      <c r="C87" s="20" t="s">
        <v>96</v>
      </c>
      <c r="D87" s="47">
        <v>48261</v>
      </c>
      <c r="E87" s="47">
        <v>453069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501330</v>
      </c>
      <c r="O87" s="48">
        <f t="shared" si="12"/>
        <v>3.5154162780750164</v>
      </c>
      <c r="P87" s="9"/>
    </row>
    <row r="88" spans="1:16">
      <c r="A88" s="12"/>
      <c r="B88" s="25">
        <v>347.3</v>
      </c>
      <c r="C88" s="20" t="s">
        <v>97</v>
      </c>
      <c r="D88" s="47">
        <v>0</v>
      </c>
      <c r="E88" s="47">
        <v>2400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2400</v>
      </c>
      <c r="O88" s="48">
        <f t="shared" si="12"/>
        <v>1.682923237663822E-2</v>
      </c>
      <c r="P88" s="9"/>
    </row>
    <row r="89" spans="1:16">
      <c r="A89" s="12"/>
      <c r="B89" s="25">
        <v>347.4</v>
      </c>
      <c r="C89" s="20" t="s">
        <v>98</v>
      </c>
      <c r="D89" s="47">
        <v>0</v>
      </c>
      <c r="E89" s="47">
        <v>12427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12427</v>
      </c>
      <c r="O89" s="48">
        <f t="shared" si="12"/>
        <v>8.7140362810201322E-2</v>
      </c>
      <c r="P89" s="9"/>
    </row>
    <row r="90" spans="1:16">
      <c r="A90" s="12"/>
      <c r="B90" s="25">
        <v>347.5</v>
      </c>
      <c r="C90" s="20" t="s">
        <v>99</v>
      </c>
      <c r="D90" s="47">
        <v>2557</v>
      </c>
      <c r="E90" s="47">
        <v>8874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11431</v>
      </c>
      <c r="O90" s="48">
        <f t="shared" si="12"/>
        <v>8.0156231373896464E-2</v>
      </c>
      <c r="P90" s="9"/>
    </row>
    <row r="91" spans="1:16">
      <c r="A91" s="12"/>
      <c r="B91" s="25">
        <v>347.9</v>
      </c>
      <c r="C91" s="20" t="s">
        <v>100</v>
      </c>
      <c r="D91" s="47">
        <v>3172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3172</v>
      </c>
      <c r="O91" s="48">
        <f t="shared" si="12"/>
        <v>2.2242635457790181E-2</v>
      </c>
      <c r="P91" s="9"/>
    </row>
    <row r="92" spans="1:16">
      <c r="A92" s="12"/>
      <c r="B92" s="25">
        <v>348.11</v>
      </c>
      <c r="C92" s="39" t="s">
        <v>107</v>
      </c>
      <c r="D92" s="47">
        <v>2430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ref="N92:N106" si="13">SUM(D92:M92)</f>
        <v>2430</v>
      </c>
      <c r="O92" s="48">
        <f t="shared" si="12"/>
        <v>1.70395977813462E-2</v>
      </c>
      <c r="P92" s="9"/>
    </row>
    <row r="93" spans="1:16">
      <c r="A93" s="12"/>
      <c r="B93" s="25">
        <v>348.12</v>
      </c>
      <c r="C93" s="39" t="s">
        <v>108</v>
      </c>
      <c r="D93" s="47">
        <v>26897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26897</v>
      </c>
      <c r="O93" s="48">
        <f t="shared" si="12"/>
        <v>0.18860660968101592</v>
      </c>
      <c r="P93" s="9"/>
    </row>
    <row r="94" spans="1:16">
      <c r="A94" s="12"/>
      <c r="B94" s="25">
        <v>348.13</v>
      </c>
      <c r="C94" s="39" t="s">
        <v>109</v>
      </c>
      <c r="D94" s="47">
        <v>30416</v>
      </c>
      <c r="E94" s="47">
        <v>12305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42721</v>
      </c>
      <c r="O94" s="48">
        <f t="shared" si="12"/>
        <v>0.29956734848431726</v>
      </c>
      <c r="P94" s="9"/>
    </row>
    <row r="95" spans="1:16">
      <c r="A95" s="12"/>
      <c r="B95" s="25">
        <v>348.22</v>
      </c>
      <c r="C95" s="39" t="s">
        <v>110</v>
      </c>
      <c r="D95" s="47">
        <v>23690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23690</v>
      </c>
      <c r="O95" s="48">
        <f t="shared" si="12"/>
        <v>0.16611854791773309</v>
      </c>
      <c r="P95" s="9"/>
    </row>
    <row r="96" spans="1:16">
      <c r="A96" s="12"/>
      <c r="B96" s="25">
        <v>348.23</v>
      </c>
      <c r="C96" s="39" t="s">
        <v>111</v>
      </c>
      <c r="D96" s="47">
        <v>74611</v>
      </c>
      <c r="E96" s="47">
        <v>28715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103326</v>
      </c>
      <c r="O96" s="48">
        <f t="shared" si="12"/>
        <v>0.72454052689521697</v>
      </c>
      <c r="P96" s="9"/>
    </row>
    <row r="97" spans="1:16">
      <c r="A97" s="12"/>
      <c r="B97" s="25">
        <v>348.31</v>
      </c>
      <c r="C97" s="39" t="s">
        <v>112</v>
      </c>
      <c r="D97" s="47">
        <v>310854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310854</v>
      </c>
      <c r="O97" s="48">
        <f t="shared" si="12"/>
        <v>2.1797642505031241</v>
      </c>
      <c r="P97" s="9"/>
    </row>
    <row r="98" spans="1:16">
      <c r="A98" s="12"/>
      <c r="B98" s="25">
        <v>348.32</v>
      </c>
      <c r="C98" s="39" t="s">
        <v>113</v>
      </c>
      <c r="D98" s="47">
        <v>6600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6600</v>
      </c>
      <c r="O98" s="48">
        <f t="shared" si="12"/>
        <v>4.6280389035755105E-2</v>
      </c>
      <c r="P98" s="9"/>
    </row>
    <row r="99" spans="1:16">
      <c r="A99" s="12"/>
      <c r="B99" s="25">
        <v>348.33</v>
      </c>
      <c r="C99" s="39" t="s">
        <v>114</v>
      </c>
      <c r="D99" s="47">
        <v>0</v>
      </c>
      <c r="E99" s="47">
        <v>54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54</v>
      </c>
      <c r="O99" s="48">
        <f t="shared" si="12"/>
        <v>3.7865772847435995E-4</v>
      </c>
      <c r="P99" s="9"/>
    </row>
    <row r="100" spans="1:16">
      <c r="A100" s="12"/>
      <c r="B100" s="25">
        <v>348.41</v>
      </c>
      <c r="C100" s="39" t="s">
        <v>115</v>
      </c>
      <c r="D100" s="47">
        <v>503191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503191</v>
      </c>
      <c r="O100" s="48">
        <f t="shared" si="12"/>
        <v>3.5284659453470679</v>
      </c>
      <c r="P100" s="9"/>
    </row>
    <row r="101" spans="1:16">
      <c r="A101" s="12"/>
      <c r="B101" s="25">
        <v>348.42</v>
      </c>
      <c r="C101" s="39" t="s">
        <v>116</v>
      </c>
      <c r="D101" s="47">
        <v>78641</v>
      </c>
      <c r="E101" s="47">
        <v>86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78727</v>
      </c>
      <c r="O101" s="48">
        <f t="shared" ref="O101:O132" si="14">(N101/O$143)</f>
        <v>0.55204790721483221</v>
      </c>
      <c r="P101" s="9"/>
    </row>
    <row r="102" spans="1:16">
      <c r="A102" s="12"/>
      <c r="B102" s="25">
        <v>348.48</v>
      </c>
      <c r="C102" s="39" t="s">
        <v>117</v>
      </c>
      <c r="D102" s="47">
        <v>31922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31922</v>
      </c>
      <c r="O102" s="48">
        <f t="shared" si="14"/>
        <v>0.22384281496960221</v>
      </c>
      <c r="P102" s="9"/>
    </row>
    <row r="103" spans="1:16">
      <c r="A103" s="12"/>
      <c r="B103" s="25">
        <v>348.52</v>
      </c>
      <c r="C103" s="39" t="s">
        <v>118</v>
      </c>
      <c r="D103" s="47">
        <v>95925</v>
      </c>
      <c r="E103" s="47">
        <v>29894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125819</v>
      </c>
      <c r="O103" s="48">
        <f t="shared" si="14"/>
        <v>0.88226549516510178</v>
      </c>
      <c r="P103" s="9"/>
    </row>
    <row r="104" spans="1:16">
      <c r="A104" s="12"/>
      <c r="B104" s="25">
        <v>348.53</v>
      </c>
      <c r="C104" s="39" t="s">
        <v>119</v>
      </c>
      <c r="D104" s="47">
        <v>274785</v>
      </c>
      <c r="E104" s="47">
        <v>46094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320879</v>
      </c>
      <c r="O104" s="48">
        <f t="shared" si="14"/>
        <v>2.250061356576373</v>
      </c>
      <c r="P104" s="9"/>
    </row>
    <row r="105" spans="1:16">
      <c r="A105" s="12"/>
      <c r="B105" s="25">
        <v>348.62</v>
      </c>
      <c r="C105" s="39" t="s">
        <v>120</v>
      </c>
      <c r="D105" s="47">
        <v>5029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5029</v>
      </c>
      <c r="O105" s="48">
        <f t="shared" si="14"/>
        <v>3.5264254009214006E-2</v>
      </c>
      <c r="P105" s="9"/>
    </row>
    <row r="106" spans="1:16">
      <c r="A106" s="12"/>
      <c r="B106" s="25">
        <v>348.63</v>
      </c>
      <c r="C106" s="39" t="s">
        <v>121</v>
      </c>
      <c r="D106" s="47">
        <v>0</v>
      </c>
      <c r="E106" s="47">
        <v>606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3"/>
        <v>606</v>
      </c>
      <c r="O106" s="48">
        <f t="shared" si="14"/>
        <v>4.2493811751011506E-3</v>
      </c>
      <c r="P106" s="9"/>
    </row>
    <row r="107" spans="1:16">
      <c r="A107" s="12"/>
      <c r="B107" s="25">
        <v>348.71</v>
      </c>
      <c r="C107" s="39" t="s">
        <v>122</v>
      </c>
      <c r="D107" s="47">
        <v>153110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ref="N107:N113" si="15">SUM(D107:M107)</f>
        <v>153110</v>
      </c>
      <c r="O107" s="48">
        <f t="shared" si="14"/>
        <v>1.0736349038279491</v>
      </c>
      <c r="P107" s="9"/>
    </row>
    <row r="108" spans="1:16">
      <c r="A108" s="12"/>
      <c r="B108" s="25">
        <v>348.72</v>
      </c>
      <c r="C108" s="39" t="s">
        <v>123</v>
      </c>
      <c r="D108" s="47">
        <v>8525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5"/>
        <v>8525</v>
      </c>
      <c r="O108" s="48">
        <f t="shared" si="14"/>
        <v>5.9778835837850347E-2</v>
      </c>
      <c r="P108" s="9"/>
    </row>
    <row r="109" spans="1:16">
      <c r="A109" s="12"/>
      <c r="B109" s="25">
        <v>348.92099999999999</v>
      </c>
      <c r="C109" s="20" t="s">
        <v>101</v>
      </c>
      <c r="D109" s="47">
        <v>0</v>
      </c>
      <c r="E109" s="47">
        <v>33433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5"/>
        <v>33433</v>
      </c>
      <c r="O109" s="48">
        <f t="shared" si="14"/>
        <v>0.23443821918672736</v>
      </c>
      <c r="P109" s="9"/>
    </row>
    <row r="110" spans="1:16">
      <c r="A110" s="12"/>
      <c r="B110" s="25">
        <v>348.92200000000003</v>
      </c>
      <c r="C110" s="20" t="s">
        <v>102</v>
      </c>
      <c r="D110" s="47">
        <v>0</v>
      </c>
      <c r="E110" s="47">
        <v>33433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5"/>
        <v>33433</v>
      </c>
      <c r="O110" s="48">
        <f t="shared" si="14"/>
        <v>0.23443821918672736</v>
      </c>
      <c r="P110" s="9"/>
    </row>
    <row r="111" spans="1:16">
      <c r="A111" s="12"/>
      <c r="B111" s="25">
        <v>348.923</v>
      </c>
      <c r="C111" s="20" t="s">
        <v>103</v>
      </c>
      <c r="D111" s="47">
        <v>0</v>
      </c>
      <c r="E111" s="47">
        <v>33434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5"/>
        <v>33434</v>
      </c>
      <c r="O111" s="48">
        <f t="shared" si="14"/>
        <v>0.23444523136688428</v>
      </c>
      <c r="P111" s="9"/>
    </row>
    <row r="112" spans="1:16">
      <c r="A112" s="12"/>
      <c r="B112" s="25">
        <v>348.92399999999998</v>
      </c>
      <c r="C112" s="20" t="s">
        <v>104</v>
      </c>
      <c r="D112" s="47">
        <v>0</v>
      </c>
      <c r="E112" s="47">
        <v>33434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5"/>
        <v>33434</v>
      </c>
      <c r="O112" s="48">
        <f t="shared" si="14"/>
        <v>0.23444523136688428</v>
      </c>
      <c r="P112" s="9"/>
    </row>
    <row r="113" spans="1:16">
      <c r="A113" s="12"/>
      <c r="B113" s="25">
        <v>348.93</v>
      </c>
      <c r="C113" s="20" t="s">
        <v>105</v>
      </c>
      <c r="D113" s="47">
        <v>0</v>
      </c>
      <c r="E113" s="47">
        <v>182729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5"/>
        <v>182729</v>
      </c>
      <c r="O113" s="48">
        <f t="shared" si="14"/>
        <v>1.2813286678961355</v>
      </c>
      <c r="P113" s="9"/>
    </row>
    <row r="114" spans="1:16">
      <c r="A114" s="12"/>
      <c r="B114" s="25">
        <v>349</v>
      </c>
      <c r="C114" s="20" t="s">
        <v>1</v>
      </c>
      <c r="D114" s="47">
        <v>795436</v>
      </c>
      <c r="E114" s="47">
        <v>30501</v>
      </c>
      <c r="F114" s="47">
        <v>0</v>
      </c>
      <c r="G114" s="47">
        <v>0</v>
      </c>
      <c r="H114" s="47">
        <v>0</v>
      </c>
      <c r="I114" s="47">
        <v>738653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1"/>
        <v>1564590</v>
      </c>
      <c r="O114" s="48">
        <f t="shared" si="14"/>
        <v>10.971186951735165</v>
      </c>
      <c r="P114" s="9"/>
    </row>
    <row r="115" spans="1:16" ht="15.75">
      <c r="A115" s="29" t="s">
        <v>70</v>
      </c>
      <c r="B115" s="30"/>
      <c r="C115" s="31"/>
      <c r="D115" s="32">
        <f t="shared" ref="D115:M115" si="16">SUM(D116:D122)</f>
        <v>808898</v>
      </c>
      <c r="E115" s="32">
        <f t="shared" si="16"/>
        <v>315528</v>
      </c>
      <c r="F115" s="32">
        <f t="shared" si="16"/>
        <v>0</v>
      </c>
      <c r="G115" s="32">
        <f t="shared" si="16"/>
        <v>0</v>
      </c>
      <c r="H115" s="32">
        <f t="shared" si="16"/>
        <v>0</v>
      </c>
      <c r="I115" s="32">
        <f t="shared" si="16"/>
        <v>4450</v>
      </c>
      <c r="J115" s="32">
        <f t="shared" si="16"/>
        <v>0</v>
      </c>
      <c r="K115" s="32">
        <f t="shared" si="16"/>
        <v>0</v>
      </c>
      <c r="L115" s="32">
        <f t="shared" si="16"/>
        <v>0</v>
      </c>
      <c r="M115" s="32">
        <f t="shared" si="16"/>
        <v>0</v>
      </c>
      <c r="N115" s="32">
        <f>SUM(D115:M115)</f>
        <v>1128876</v>
      </c>
      <c r="O115" s="46">
        <f t="shared" si="14"/>
        <v>7.915881886837437</v>
      </c>
      <c r="P115" s="10"/>
    </row>
    <row r="116" spans="1:16">
      <c r="A116" s="13"/>
      <c r="B116" s="40">
        <v>351.1</v>
      </c>
      <c r="C116" s="21" t="s">
        <v>125</v>
      </c>
      <c r="D116" s="47">
        <v>171980</v>
      </c>
      <c r="E116" s="47">
        <v>48757</v>
      </c>
      <c r="F116" s="47">
        <v>0</v>
      </c>
      <c r="G116" s="47">
        <v>0</v>
      </c>
      <c r="H116" s="47">
        <v>0</v>
      </c>
      <c r="I116" s="47">
        <v>260</v>
      </c>
      <c r="J116" s="47">
        <v>0</v>
      </c>
      <c r="K116" s="47">
        <v>0</v>
      </c>
      <c r="L116" s="47">
        <v>0</v>
      </c>
      <c r="M116" s="47">
        <v>0</v>
      </c>
      <c r="N116" s="47">
        <f>SUM(D116:M116)</f>
        <v>220997</v>
      </c>
      <c r="O116" s="48">
        <f t="shared" si="14"/>
        <v>1.5496707781416321</v>
      </c>
      <c r="P116" s="9"/>
    </row>
    <row r="117" spans="1:16">
      <c r="A117" s="13"/>
      <c r="B117" s="40">
        <v>351.2</v>
      </c>
      <c r="C117" s="21" t="s">
        <v>127</v>
      </c>
      <c r="D117" s="47">
        <v>90662</v>
      </c>
      <c r="E117" s="47">
        <v>1197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ref="N117:N122" si="17">SUM(D117:M117)</f>
        <v>91859</v>
      </c>
      <c r="O117" s="48">
        <f t="shared" si="14"/>
        <v>0.644131857035671</v>
      </c>
      <c r="P117" s="9"/>
    </row>
    <row r="118" spans="1:16">
      <c r="A118" s="13"/>
      <c r="B118" s="40">
        <v>351.5</v>
      </c>
      <c r="C118" s="21" t="s">
        <v>128</v>
      </c>
      <c r="D118" s="47">
        <v>486761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7"/>
        <v>486761</v>
      </c>
      <c r="O118" s="48">
        <f t="shared" si="14"/>
        <v>3.4132558253686653</v>
      </c>
      <c r="P118" s="9"/>
    </row>
    <row r="119" spans="1:16">
      <c r="A119" s="13"/>
      <c r="B119" s="40">
        <v>351.8</v>
      </c>
      <c r="C119" s="21" t="s">
        <v>126</v>
      </c>
      <c r="D119" s="47">
        <v>0</v>
      </c>
      <c r="E119" s="47">
        <v>27542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7"/>
        <v>27542</v>
      </c>
      <c r="O119" s="48">
        <f t="shared" si="14"/>
        <v>0.19312946588223745</v>
      </c>
      <c r="P119" s="9"/>
    </row>
    <row r="120" spans="1:16">
      <c r="A120" s="13"/>
      <c r="B120" s="40">
        <v>351.9</v>
      </c>
      <c r="C120" s="21" t="s">
        <v>131</v>
      </c>
      <c r="D120" s="47">
        <v>0</v>
      </c>
      <c r="E120" s="47">
        <v>238032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7"/>
        <v>238032</v>
      </c>
      <c r="O120" s="48">
        <f t="shared" si="14"/>
        <v>1.6691232671149787</v>
      </c>
      <c r="P120" s="9"/>
    </row>
    <row r="121" spans="1:16">
      <c r="A121" s="13"/>
      <c r="B121" s="40">
        <v>354</v>
      </c>
      <c r="C121" s="21" t="s">
        <v>129</v>
      </c>
      <c r="D121" s="47">
        <v>56955</v>
      </c>
      <c r="E121" s="47">
        <v>0</v>
      </c>
      <c r="F121" s="47">
        <v>0</v>
      </c>
      <c r="G121" s="47">
        <v>0</v>
      </c>
      <c r="H121" s="47">
        <v>0</v>
      </c>
      <c r="I121" s="47">
        <v>4190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7"/>
        <v>61145</v>
      </c>
      <c r="O121" s="48">
        <f t="shared" si="14"/>
        <v>0.42875975569564334</v>
      </c>
      <c r="P121" s="9"/>
    </row>
    <row r="122" spans="1:16">
      <c r="A122" s="13"/>
      <c r="B122" s="40">
        <v>359</v>
      </c>
      <c r="C122" s="21" t="s">
        <v>130</v>
      </c>
      <c r="D122" s="47">
        <v>2540</v>
      </c>
      <c r="E122" s="47">
        <v>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7"/>
        <v>2540</v>
      </c>
      <c r="O122" s="48">
        <f t="shared" si="14"/>
        <v>1.7810937598608783E-2</v>
      </c>
      <c r="P122" s="9"/>
    </row>
    <row r="123" spans="1:16" ht="15.75">
      <c r="A123" s="29" t="s">
        <v>5</v>
      </c>
      <c r="B123" s="30"/>
      <c r="C123" s="31"/>
      <c r="D123" s="32">
        <f t="shared" ref="D123:M123" si="18">SUM(D124:D132)</f>
        <v>1520430</v>
      </c>
      <c r="E123" s="32">
        <f t="shared" si="18"/>
        <v>2232467</v>
      </c>
      <c r="F123" s="32">
        <f t="shared" si="18"/>
        <v>4580</v>
      </c>
      <c r="G123" s="32">
        <f t="shared" si="18"/>
        <v>42365</v>
      </c>
      <c r="H123" s="32">
        <f t="shared" si="18"/>
        <v>0</v>
      </c>
      <c r="I123" s="32">
        <f t="shared" si="18"/>
        <v>1061858</v>
      </c>
      <c r="J123" s="32">
        <f t="shared" si="18"/>
        <v>1297980</v>
      </c>
      <c r="K123" s="32">
        <f t="shared" si="18"/>
        <v>0</v>
      </c>
      <c r="L123" s="32">
        <f t="shared" si="18"/>
        <v>0</v>
      </c>
      <c r="M123" s="32">
        <f t="shared" si="18"/>
        <v>42992</v>
      </c>
      <c r="N123" s="32">
        <f>SUM(D123:M123)</f>
        <v>6202672</v>
      </c>
      <c r="O123" s="46">
        <f t="shared" si="14"/>
        <v>43.494253518361397</v>
      </c>
      <c r="P123" s="10"/>
    </row>
    <row r="124" spans="1:16">
      <c r="A124" s="12"/>
      <c r="B124" s="25">
        <v>361.1</v>
      </c>
      <c r="C124" s="20" t="s">
        <v>132</v>
      </c>
      <c r="D124" s="47">
        <v>229715</v>
      </c>
      <c r="E124" s="47">
        <v>647639</v>
      </c>
      <c r="F124" s="47">
        <v>4580</v>
      </c>
      <c r="G124" s="47">
        <v>31565</v>
      </c>
      <c r="H124" s="47">
        <v>0</v>
      </c>
      <c r="I124" s="47">
        <v>461068</v>
      </c>
      <c r="J124" s="47">
        <v>37687</v>
      </c>
      <c r="K124" s="47">
        <v>0</v>
      </c>
      <c r="L124" s="47">
        <v>0</v>
      </c>
      <c r="M124" s="47">
        <v>5255</v>
      </c>
      <c r="N124" s="47">
        <f>SUM(D124:M124)</f>
        <v>1417509</v>
      </c>
      <c r="O124" s="48">
        <f t="shared" si="14"/>
        <v>9.9398284820733611</v>
      </c>
      <c r="P124" s="9"/>
    </row>
    <row r="125" spans="1:16">
      <c r="A125" s="12"/>
      <c r="B125" s="25">
        <v>362</v>
      </c>
      <c r="C125" s="20" t="s">
        <v>133</v>
      </c>
      <c r="D125" s="47">
        <v>212417</v>
      </c>
      <c r="E125" s="47">
        <v>11051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ref="N125:N132" si="19">SUM(D125:M125)</f>
        <v>223468</v>
      </c>
      <c r="O125" s="48">
        <f t="shared" si="14"/>
        <v>1.5669978753094125</v>
      </c>
      <c r="P125" s="9"/>
    </row>
    <row r="126" spans="1:16">
      <c r="A126" s="12"/>
      <c r="B126" s="25">
        <v>364</v>
      </c>
      <c r="C126" s="20" t="s">
        <v>134</v>
      </c>
      <c r="D126" s="47">
        <v>32229</v>
      </c>
      <c r="E126" s="47">
        <v>140608</v>
      </c>
      <c r="F126" s="47">
        <v>0</v>
      </c>
      <c r="G126" s="47">
        <v>0</v>
      </c>
      <c r="H126" s="47">
        <v>0</v>
      </c>
      <c r="I126" s="47">
        <v>18088</v>
      </c>
      <c r="J126" s="47">
        <v>51980</v>
      </c>
      <c r="K126" s="47">
        <v>0</v>
      </c>
      <c r="L126" s="47">
        <v>0</v>
      </c>
      <c r="M126" s="47">
        <v>32430</v>
      </c>
      <c r="N126" s="47">
        <f t="shared" si="19"/>
        <v>275335</v>
      </c>
      <c r="O126" s="48">
        <f t="shared" si="14"/>
        <v>1.9306986235090351</v>
      </c>
      <c r="P126" s="9"/>
    </row>
    <row r="127" spans="1:16">
      <c r="A127" s="12"/>
      <c r="B127" s="25">
        <v>365</v>
      </c>
      <c r="C127" s="20" t="s">
        <v>135</v>
      </c>
      <c r="D127" s="47">
        <v>0</v>
      </c>
      <c r="E127" s="47">
        <v>147603</v>
      </c>
      <c r="F127" s="47">
        <v>0</v>
      </c>
      <c r="G127" s="47">
        <v>10800</v>
      </c>
      <c r="H127" s="47">
        <v>0</v>
      </c>
      <c r="I127" s="47">
        <v>74801</v>
      </c>
      <c r="J127" s="47">
        <v>1245</v>
      </c>
      <c r="K127" s="47">
        <v>0</v>
      </c>
      <c r="L127" s="47">
        <v>0</v>
      </c>
      <c r="M127" s="47">
        <v>0</v>
      </c>
      <c r="N127" s="47">
        <f t="shared" si="19"/>
        <v>234449</v>
      </c>
      <c r="O127" s="48">
        <f t="shared" si="14"/>
        <v>1.6439986256126893</v>
      </c>
      <c r="P127" s="9"/>
    </row>
    <row r="128" spans="1:16">
      <c r="A128" s="12"/>
      <c r="B128" s="25">
        <v>366</v>
      </c>
      <c r="C128" s="20" t="s">
        <v>136</v>
      </c>
      <c r="D128" s="47">
        <v>2108</v>
      </c>
      <c r="E128" s="47">
        <v>257370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9"/>
        <v>259478</v>
      </c>
      <c r="O128" s="48">
        <f t="shared" si="14"/>
        <v>1.8195064827605552</v>
      </c>
      <c r="P128" s="9"/>
    </row>
    <row r="129" spans="1:119">
      <c r="A129" s="12"/>
      <c r="B129" s="25">
        <v>367</v>
      </c>
      <c r="C129" s="20" t="s">
        <v>137</v>
      </c>
      <c r="D129" s="47">
        <v>18210</v>
      </c>
      <c r="E129" s="47">
        <v>165650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19"/>
        <v>183860</v>
      </c>
      <c r="O129" s="48">
        <f t="shared" si="14"/>
        <v>1.2892594436536264</v>
      </c>
      <c r="P129" s="9"/>
    </row>
    <row r="130" spans="1:119">
      <c r="A130" s="12"/>
      <c r="B130" s="25">
        <v>369.3</v>
      </c>
      <c r="C130" s="20" t="s">
        <v>138</v>
      </c>
      <c r="D130" s="47">
        <v>492</v>
      </c>
      <c r="E130" s="47">
        <v>2978</v>
      </c>
      <c r="F130" s="47">
        <v>0</v>
      </c>
      <c r="G130" s="47">
        <v>0</v>
      </c>
      <c r="H130" s="47">
        <v>0</v>
      </c>
      <c r="I130" s="47">
        <v>325000</v>
      </c>
      <c r="J130" s="47">
        <v>23959</v>
      </c>
      <c r="K130" s="47">
        <v>0</v>
      </c>
      <c r="L130" s="47">
        <v>0</v>
      </c>
      <c r="M130" s="47">
        <v>0</v>
      </c>
      <c r="N130" s="47">
        <f t="shared" si="19"/>
        <v>352429</v>
      </c>
      <c r="O130" s="48">
        <f t="shared" si="14"/>
        <v>2.4712956405275963</v>
      </c>
      <c r="P130" s="9"/>
    </row>
    <row r="131" spans="1:119">
      <c r="A131" s="12"/>
      <c r="B131" s="25">
        <v>369.4</v>
      </c>
      <c r="C131" s="20" t="s">
        <v>139</v>
      </c>
      <c r="D131" s="47">
        <v>150</v>
      </c>
      <c r="E131" s="47">
        <v>0</v>
      </c>
      <c r="F131" s="47">
        <v>0</v>
      </c>
      <c r="G131" s="47">
        <v>0</v>
      </c>
      <c r="H131" s="47">
        <v>0</v>
      </c>
      <c r="I131" s="47">
        <v>6664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19"/>
        <v>6814</v>
      </c>
      <c r="O131" s="48">
        <f t="shared" si="14"/>
        <v>4.7780995589338682E-2</v>
      </c>
      <c r="P131" s="9"/>
    </row>
    <row r="132" spans="1:119">
      <c r="A132" s="12"/>
      <c r="B132" s="25">
        <v>369.9</v>
      </c>
      <c r="C132" s="20" t="s">
        <v>140</v>
      </c>
      <c r="D132" s="47">
        <v>1025109</v>
      </c>
      <c r="E132" s="47">
        <v>859568</v>
      </c>
      <c r="F132" s="47">
        <v>0</v>
      </c>
      <c r="G132" s="47">
        <v>0</v>
      </c>
      <c r="H132" s="47">
        <v>0</v>
      </c>
      <c r="I132" s="47">
        <v>176237</v>
      </c>
      <c r="J132" s="47">
        <v>1183109</v>
      </c>
      <c r="K132" s="47">
        <v>0</v>
      </c>
      <c r="L132" s="47">
        <v>0</v>
      </c>
      <c r="M132" s="47">
        <v>5307</v>
      </c>
      <c r="N132" s="47">
        <f t="shared" si="19"/>
        <v>3249330</v>
      </c>
      <c r="O132" s="48">
        <f t="shared" si="14"/>
        <v>22.784887349325778</v>
      </c>
      <c r="P132" s="9"/>
    </row>
    <row r="133" spans="1:119" ht="15.75">
      <c r="A133" s="29" t="s">
        <v>71</v>
      </c>
      <c r="B133" s="30"/>
      <c r="C133" s="31"/>
      <c r="D133" s="32">
        <f t="shared" ref="D133:M133" si="20">SUM(D134:D140)</f>
        <v>4506996</v>
      </c>
      <c r="E133" s="32">
        <f t="shared" si="20"/>
        <v>4248329</v>
      </c>
      <c r="F133" s="32">
        <f t="shared" si="20"/>
        <v>2215084</v>
      </c>
      <c r="G133" s="32">
        <f t="shared" si="20"/>
        <v>204409</v>
      </c>
      <c r="H133" s="32">
        <f t="shared" si="20"/>
        <v>0</v>
      </c>
      <c r="I133" s="32">
        <f t="shared" si="20"/>
        <v>5907219</v>
      </c>
      <c r="J133" s="32">
        <f t="shared" si="20"/>
        <v>1834906</v>
      </c>
      <c r="K133" s="32">
        <f t="shared" si="20"/>
        <v>0</v>
      </c>
      <c r="L133" s="32">
        <f t="shared" si="20"/>
        <v>0</v>
      </c>
      <c r="M133" s="32">
        <f t="shared" si="20"/>
        <v>0</v>
      </c>
      <c r="N133" s="32">
        <f t="shared" ref="N133:N141" si="21">SUM(D133:M133)</f>
        <v>18916943</v>
      </c>
      <c r="O133" s="46">
        <f t="shared" ref="O133:O141" si="22">(N133/O$143)</f>
        <v>132.6490123344249</v>
      </c>
      <c r="P133" s="9"/>
    </row>
    <row r="134" spans="1:119">
      <c r="A134" s="12"/>
      <c r="B134" s="25">
        <v>381</v>
      </c>
      <c r="C134" s="20" t="s">
        <v>141</v>
      </c>
      <c r="D134" s="47">
        <v>4506996</v>
      </c>
      <c r="E134" s="47">
        <v>4047039</v>
      </c>
      <c r="F134" s="47">
        <v>2215084</v>
      </c>
      <c r="G134" s="47">
        <v>204409</v>
      </c>
      <c r="H134" s="47">
        <v>0</v>
      </c>
      <c r="I134" s="47">
        <v>3375521</v>
      </c>
      <c r="J134" s="47">
        <v>1245109</v>
      </c>
      <c r="K134" s="47">
        <v>0</v>
      </c>
      <c r="L134" s="47">
        <v>0</v>
      </c>
      <c r="M134" s="47">
        <v>0</v>
      </c>
      <c r="N134" s="47">
        <f t="shared" si="21"/>
        <v>15594158</v>
      </c>
      <c r="O134" s="48">
        <f t="shared" si="22"/>
        <v>109.34904529167163</v>
      </c>
      <c r="P134" s="9"/>
    </row>
    <row r="135" spans="1:119">
      <c r="A135" s="12"/>
      <c r="B135" s="25">
        <v>388.1</v>
      </c>
      <c r="C135" s="20" t="s">
        <v>142</v>
      </c>
      <c r="D135" s="47">
        <v>0</v>
      </c>
      <c r="E135" s="47">
        <v>0</v>
      </c>
      <c r="F135" s="47">
        <v>0</v>
      </c>
      <c r="G135" s="47">
        <v>0</v>
      </c>
      <c r="H135" s="47">
        <v>0</v>
      </c>
      <c r="I135" s="47">
        <v>6736</v>
      </c>
      <c r="J135" s="47">
        <v>0</v>
      </c>
      <c r="K135" s="47">
        <v>0</v>
      </c>
      <c r="L135" s="47">
        <v>0</v>
      </c>
      <c r="M135" s="47">
        <v>0</v>
      </c>
      <c r="N135" s="47">
        <f t="shared" si="21"/>
        <v>6736</v>
      </c>
      <c r="O135" s="48">
        <f t="shared" si="22"/>
        <v>4.7234045537097938E-2</v>
      </c>
      <c r="P135" s="9"/>
    </row>
    <row r="136" spans="1:119">
      <c r="A136" s="12"/>
      <c r="B136" s="25">
        <v>389.1</v>
      </c>
      <c r="C136" s="20" t="s">
        <v>143</v>
      </c>
      <c r="D136" s="47">
        <v>0</v>
      </c>
      <c r="E136" s="47">
        <v>0</v>
      </c>
      <c r="F136" s="47">
        <v>0</v>
      </c>
      <c r="G136" s="47">
        <v>0</v>
      </c>
      <c r="H136" s="47">
        <v>0</v>
      </c>
      <c r="I136" s="47">
        <v>638161</v>
      </c>
      <c r="J136" s="47">
        <v>0</v>
      </c>
      <c r="K136" s="47">
        <v>0</v>
      </c>
      <c r="L136" s="47">
        <v>0</v>
      </c>
      <c r="M136" s="47">
        <v>0</v>
      </c>
      <c r="N136" s="47">
        <f t="shared" si="21"/>
        <v>638161</v>
      </c>
      <c r="O136" s="48">
        <f t="shared" si="22"/>
        <v>4.4748999011282597</v>
      </c>
      <c r="P136" s="9"/>
    </row>
    <row r="137" spans="1:119">
      <c r="A137" s="12"/>
      <c r="B137" s="25">
        <v>389.2</v>
      </c>
      <c r="C137" s="20" t="s">
        <v>144</v>
      </c>
      <c r="D137" s="47">
        <v>0</v>
      </c>
      <c r="E137" s="47">
        <v>0</v>
      </c>
      <c r="F137" s="47">
        <v>0</v>
      </c>
      <c r="G137" s="47">
        <v>0</v>
      </c>
      <c r="H137" s="47">
        <v>0</v>
      </c>
      <c r="I137" s="47">
        <v>1302522</v>
      </c>
      <c r="J137" s="47">
        <v>0</v>
      </c>
      <c r="K137" s="47">
        <v>0</v>
      </c>
      <c r="L137" s="47">
        <v>0</v>
      </c>
      <c r="M137" s="47">
        <v>0</v>
      </c>
      <c r="N137" s="47">
        <f t="shared" si="21"/>
        <v>1302522</v>
      </c>
      <c r="O137" s="48">
        <f t="shared" si="22"/>
        <v>9.1335189223681539</v>
      </c>
      <c r="P137" s="9"/>
    </row>
    <row r="138" spans="1:119">
      <c r="A138" s="12"/>
      <c r="B138" s="25">
        <v>389.4</v>
      </c>
      <c r="C138" s="20" t="s">
        <v>145</v>
      </c>
      <c r="D138" s="47">
        <v>0</v>
      </c>
      <c r="E138" s="47">
        <v>0</v>
      </c>
      <c r="F138" s="47">
        <v>0</v>
      </c>
      <c r="G138" s="47">
        <v>0</v>
      </c>
      <c r="H138" s="47">
        <v>0</v>
      </c>
      <c r="I138" s="47">
        <v>1897</v>
      </c>
      <c r="J138" s="47">
        <v>589797</v>
      </c>
      <c r="K138" s="47">
        <v>0</v>
      </c>
      <c r="L138" s="47">
        <v>0</v>
      </c>
      <c r="M138" s="47">
        <v>0</v>
      </c>
      <c r="N138" s="47">
        <f t="shared" si="21"/>
        <v>591694</v>
      </c>
      <c r="O138" s="48">
        <f t="shared" si="22"/>
        <v>4.1490649257760728</v>
      </c>
      <c r="P138" s="9"/>
    </row>
    <row r="139" spans="1:119">
      <c r="A139" s="12"/>
      <c r="B139" s="25">
        <v>389.7</v>
      </c>
      <c r="C139" s="20" t="s">
        <v>146</v>
      </c>
      <c r="D139" s="47">
        <v>0</v>
      </c>
      <c r="E139" s="47">
        <v>0</v>
      </c>
      <c r="F139" s="47">
        <v>0</v>
      </c>
      <c r="G139" s="47">
        <v>0</v>
      </c>
      <c r="H139" s="47">
        <v>0</v>
      </c>
      <c r="I139" s="47">
        <v>582382</v>
      </c>
      <c r="J139" s="47">
        <v>0</v>
      </c>
      <c r="K139" s="47">
        <v>0</v>
      </c>
      <c r="L139" s="47">
        <v>0</v>
      </c>
      <c r="M139" s="47">
        <v>0</v>
      </c>
      <c r="N139" s="47">
        <f t="shared" si="21"/>
        <v>582382</v>
      </c>
      <c r="O139" s="48">
        <f t="shared" si="22"/>
        <v>4.083767504154717</v>
      </c>
      <c r="P139" s="9"/>
    </row>
    <row r="140" spans="1:119" ht="15.75" thickBot="1">
      <c r="A140" s="12"/>
      <c r="B140" s="25">
        <v>389.9</v>
      </c>
      <c r="C140" s="20" t="s">
        <v>147</v>
      </c>
      <c r="D140" s="47">
        <v>0</v>
      </c>
      <c r="E140" s="47">
        <v>201290</v>
      </c>
      <c r="F140" s="47">
        <v>0</v>
      </c>
      <c r="G140" s="47">
        <v>0</v>
      </c>
      <c r="H140" s="47">
        <v>0</v>
      </c>
      <c r="I140" s="47">
        <v>0</v>
      </c>
      <c r="J140" s="47">
        <v>0</v>
      </c>
      <c r="K140" s="47">
        <v>0</v>
      </c>
      <c r="L140" s="47">
        <v>0</v>
      </c>
      <c r="M140" s="47">
        <v>0</v>
      </c>
      <c r="N140" s="47">
        <f t="shared" si="21"/>
        <v>201290</v>
      </c>
      <c r="O140" s="48">
        <f t="shared" si="22"/>
        <v>1.4114817437889615</v>
      </c>
      <c r="P140" s="9"/>
    </row>
    <row r="141" spans="1:119" ht="16.5" thickBot="1">
      <c r="A141" s="14" t="s">
        <v>106</v>
      </c>
      <c r="B141" s="23"/>
      <c r="C141" s="22"/>
      <c r="D141" s="15">
        <f t="shared" ref="D141:M141" si="23">SUM(D5,D13,D24,D62,D115,D123,D133)</f>
        <v>85163176</v>
      </c>
      <c r="E141" s="15">
        <f t="shared" si="23"/>
        <v>52063116</v>
      </c>
      <c r="F141" s="15">
        <f t="shared" si="23"/>
        <v>2219664</v>
      </c>
      <c r="G141" s="15">
        <f t="shared" si="23"/>
        <v>492148</v>
      </c>
      <c r="H141" s="15">
        <f t="shared" si="23"/>
        <v>0</v>
      </c>
      <c r="I141" s="15">
        <f t="shared" si="23"/>
        <v>31149140</v>
      </c>
      <c r="J141" s="15">
        <f t="shared" si="23"/>
        <v>11539844</v>
      </c>
      <c r="K141" s="15">
        <f t="shared" si="23"/>
        <v>0</v>
      </c>
      <c r="L141" s="15">
        <f t="shared" si="23"/>
        <v>0</v>
      </c>
      <c r="M141" s="15">
        <f t="shared" si="23"/>
        <v>6382567</v>
      </c>
      <c r="N141" s="15">
        <f t="shared" si="21"/>
        <v>189009655</v>
      </c>
      <c r="O141" s="38">
        <f t="shared" si="22"/>
        <v>1325.3697522596751</v>
      </c>
      <c r="P141" s="6"/>
      <c r="Q141" s="2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</row>
    <row r="142" spans="1:119">
      <c r="A142" s="16"/>
      <c r="B142" s="18"/>
      <c r="C142" s="18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9"/>
    </row>
    <row r="143" spans="1:119">
      <c r="A143" s="41"/>
      <c r="B143" s="42"/>
      <c r="C143" s="42"/>
      <c r="D143" s="43"/>
      <c r="E143" s="43"/>
      <c r="F143" s="43"/>
      <c r="G143" s="43"/>
      <c r="H143" s="43"/>
      <c r="I143" s="43"/>
      <c r="J143" s="43"/>
      <c r="K143" s="43"/>
      <c r="L143" s="49" t="s">
        <v>154</v>
      </c>
      <c r="M143" s="49"/>
      <c r="N143" s="49"/>
      <c r="O143" s="44">
        <v>142609</v>
      </c>
    </row>
    <row r="144" spans="1:119">
      <c r="A144" s="50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2"/>
    </row>
    <row r="145" spans="1:15" ht="15.75" customHeight="1" thickBot="1">
      <c r="A145" s="53" t="s">
        <v>172</v>
      </c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5"/>
    </row>
  </sheetData>
  <mergeCells count="10">
    <mergeCell ref="A145:O145"/>
    <mergeCell ref="A1:O1"/>
    <mergeCell ref="D3:H3"/>
    <mergeCell ref="I3:J3"/>
    <mergeCell ref="K3:L3"/>
    <mergeCell ref="O3:O4"/>
    <mergeCell ref="A2:O2"/>
    <mergeCell ref="A3:C4"/>
    <mergeCell ref="A144:O144"/>
    <mergeCell ref="L143:N143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173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148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153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149</v>
      </c>
      <c r="F4" s="34" t="s">
        <v>150</v>
      </c>
      <c r="G4" s="34" t="s">
        <v>151</v>
      </c>
      <c r="H4" s="34" t="s">
        <v>7</v>
      </c>
      <c r="I4" s="34" t="s">
        <v>8</v>
      </c>
      <c r="J4" s="35" t="s">
        <v>152</v>
      </c>
      <c r="K4" s="35" t="s">
        <v>9</v>
      </c>
      <c r="L4" s="35" t="s">
        <v>10</v>
      </c>
      <c r="M4" s="35" t="s">
        <v>11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64466863</v>
      </c>
      <c r="E5" s="27">
        <f t="shared" si="0"/>
        <v>23849178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88316041</v>
      </c>
      <c r="O5" s="33">
        <f t="shared" ref="O5:O68" si="1">(N5/O$137)</f>
        <v>621.7556725780222</v>
      </c>
      <c r="P5" s="6"/>
    </row>
    <row r="6" spans="1:133">
      <c r="A6" s="12"/>
      <c r="B6" s="25">
        <v>311</v>
      </c>
      <c r="C6" s="20" t="s">
        <v>3</v>
      </c>
      <c r="D6" s="47">
        <v>62435447</v>
      </c>
      <c r="E6" s="47">
        <v>17378439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79813886</v>
      </c>
      <c r="O6" s="48">
        <f t="shared" si="1"/>
        <v>561.89946706279079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631829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31" si="2">SUM(D7:M7)</f>
        <v>631829</v>
      </c>
      <c r="O7" s="48">
        <f t="shared" si="1"/>
        <v>4.4481530240842559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583817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583817</v>
      </c>
      <c r="O8" s="48">
        <f t="shared" si="1"/>
        <v>4.1101427032659128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3045960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3045960</v>
      </c>
      <c r="O9" s="48">
        <f t="shared" si="1"/>
        <v>21.443928951092275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2095494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2095494</v>
      </c>
      <c r="O10" s="48">
        <f t="shared" si="1"/>
        <v>14.752532683764775</v>
      </c>
      <c r="P10" s="9"/>
    </row>
    <row r="11" spans="1:133">
      <c r="A11" s="12"/>
      <c r="B11" s="25">
        <v>315</v>
      </c>
      <c r="C11" s="20" t="s">
        <v>16</v>
      </c>
      <c r="D11" s="47">
        <v>1933527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1933527</v>
      </c>
      <c r="O11" s="48">
        <f t="shared" si="1"/>
        <v>13.612265299944383</v>
      </c>
      <c r="P11" s="9"/>
    </row>
    <row r="12" spans="1:133">
      <c r="A12" s="12"/>
      <c r="B12" s="25">
        <v>316</v>
      </c>
      <c r="C12" s="20" t="s">
        <v>17</v>
      </c>
      <c r="D12" s="47">
        <v>97889</v>
      </c>
      <c r="E12" s="47">
        <v>113639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211528</v>
      </c>
      <c r="O12" s="48">
        <f t="shared" si="1"/>
        <v>1.4891828530797011</v>
      </c>
      <c r="P12" s="9"/>
    </row>
    <row r="13" spans="1:133" ht="15.75">
      <c r="A13" s="29" t="s">
        <v>174</v>
      </c>
      <c r="B13" s="30"/>
      <c r="C13" s="31"/>
      <c r="D13" s="32">
        <f t="shared" ref="D13:M13" si="3">SUM(D14:D16)</f>
        <v>258214</v>
      </c>
      <c r="E13" s="32">
        <f t="shared" si="3"/>
        <v>1711030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si="2"/>
        <v>1969244</v>
      </c>
      <c r="O13" s="46">
        <f t="shared" si="1"/>
        <v>13.863717325035376</v>
      </c>
      <c r="P13" s="10"/>
    </row>
    <row r="14" spans="1:133">
      <c r="A14" s="12"/>
      <c r="B14" s="25">
        <v>322</v>
      </c>
      <c r="C14" s="20" t="s">
        <v>0</v>
      </c>
      <c r="D14" s="47">
        <v>13425</v>
      </c>
      <c r="E14" s="47">
        <v>1439800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1453225</v>
      </c>
      <c r="O14" s="48">
        <f t="shared" si="1"/>
        <v>10.230880789620045</v>
      </c>
      <c r="P14" s="9"/>
    </row>
    <row r="15" spans="1:133">
      <c r="A15" s="12"/>
      <c r="B15" s="25">
        <v>323.5</v>
      </c>
      <c r="C15" s="20" t="s">
        <v>19</v>
      </c>
      <c r="D15" s="47">
        <v>51402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51402</v>
      </c>
      <c r="O15" s="48">
        <f t="shared" si="1"/>
        <v>0.36187633322303808</v>
      </c>
      <c r="P15" s="9"/>
    </row>
    <row r="16" spans="1:133">
      <c r="A16" s="12"/>
      <c r="B16" s="25">
        <v>329</v>
      </c>
      <c r="C16" s="20" t="s">
        <v>175</v>
      </c>
      <c r="D16" s="47">
        <v>193387</v>
      </c>
      <c r="E16" s="47">
        <v>271230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464617</v>
      </c>
      <c r="O16" s="48">
        <f t="shared" si="1"/>
        <v>3.2709602021922937</v>
      </c>
      <c r="P16" s="9"/>
    </row>
    <row r="17" spans="1:16" ht="15.75">
      <c r="A17" s="29" t="s">
        <v>30</v>
      </c>
      <c r="B17" s="30"/>
      <c r="C17" s="31"/>
      <c r="D17" s="32">
        <f t="shared" ref="D17:M17" si="4">SUM(D18:D55)</f>
        <v>10167207</v>
      </c>
      <c r="E17" s="32">
        <f t="shared" si="4"/>
        <v>14118902</v>
      </c>
      <c r="F17" s="32">
        <f t="shared" si="4"/>
        <v>0</v>
      </c>
      <c r="G17" s="32">
        <f t="shared" si="4"/>
        <v>3484086</v>
      </c>
      <c r="H17" s="32">
        <f t="shared" si="4"/>
        <v>0</v>
      </c>
      <c r="I17" s="32">
        <f t="shared" si="4"/>
        <v>4483221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739960</v>
      </c>
      <c r="N17" s="45">
        <f t="shared" si="2"/>
        <v>32993376</v>
      </c>
      <c r="O17" s="46">
        <f t="shared" si="1"/>
        <v>232.27738079314011</v>
      </c>
      <c r="P17" s="10"/>
    </row>
    <row r="18" spans="1:16">
      <c r="A18" s="12"/>
      <c r="B18" s="25">
        <v>331.1</v>
      </c>
      <c r="C18" s="20" t="s">
        <v>28</v>
      </c>
      <c r="D18" s="47">
        <v>0</v>
      </c>
      <c r="E18" s="47">
        <v>26328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26328</v>
      </c>
      <c r="O18" s="48">
        <f t="shared" si="1"/>
        <v>0.18535232288813952</v>
      </c>
      <c r="P18" s="9"/>
    </row>
    <row r="19" spans="1:16">
      <c r="A19" s="12"/>
      <c r="B19" s="25">
        <v>331.2</v>
      </c>
      <c r="C19" s="20" t="s">
        <v>29</v>
      </c>
      <c r="D19" s="47">
        <v>0</v>
      </c>
      <c r="E19" s="47">
        <v>1303755</v>
      </c>
      <c r="F19" s="47">
        <v>0</v>
      </c>
      <c r="G19" s="47">
        <v>928032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2231787</v>
      </c>
      <c r="O19" s="48">
        <f t="shared" si="1"/>
        <v>15.712051984258288</v>
      </c>
      <c r="P19" s="9"/>
    </row>
    <row r="20" spans="1:16">
      <c r="A20" s="12"/>
      <c r="B20" s="25">
        <v>331.35</v>
      </c>
      <c r="C20" s="20" t="s">
        <v>33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22033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22033</v>
      </c>
      <c r="O20" s="48">
        <f t="shared" si="1"/>
        <v>0.15511500038720669</v>
      </c>
      <c r="P20" s="9"/>
    </row>
    <row r="21" spans="1:16">
      <c r="A21" s="12"/>
      <c r="B21" s="25">
        <v>331.41</v>
      </c>
      <c r="C21" s="20" t="s">
        <v>34</v>
      </c>
      <c r="D21" s="47">
        <v>0</v>
      </c>
      <c r="E21" s="47">
        <v>128788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128788</v>
      </c>
      <c r="O21" s="48">
        <f t="shared" si="1"/>
        <v>0.90668318748547971</v>
      </c>
      <c r="P21" s="9"/>
    </row>
    <row r="22" spans="1:16">
      <c r="A22" s="12"/>
      <c r="B22" s="25">
        <v>331.42</v>
      </c>
      <c r="C22" s="20" t="s">
        <v>35</v>
      </c>
      <c r="D22" s="47">
        <v>0</v>
      </c>
      <c r="E22" s="47">
        <v>621969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621969</v>
      </c>
      <c r="O22" s="48">
        <f t="shared" si="1"/>
        <v>4.3787374245826971</v>
      </c>
      <c r="P22" s="9"/>
    </row>
    <row r="23" spans="1:16">
      <c r="A23" s="12"/>
      <c r="B23" s="25">
        <v>331.49</v>
      </c>
      <c r="C23" s="20" t="s">
        <v>36</v>
      </c>
      <c r="D23" s="47">
        <v>0</v>
      </c>
      <c r="E23" s="47">
        <v>225662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225662</v>
      </c>
      <c r="O23" s="48">
        <f t="shared" si="1"/>
        <v>1.5886879325274741</v>
      </c>
      <c r="P23" s="9"/>
    </row>
    <row r="24" spans="1:16">
      <c r="A24" s="12"/>
      <c r="B24" s="25">
        <v>331.5</v>
      </c>
      <c r="C24" s="20" t="s">
        <v>31</v>
      </c>
      <c r="D24" s="47">
        <v>0</v>
      </c>
      <c r="E24" s="47">
        <v>788020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2"/>
        <v>788020</v>
      </c>
      <c r="O24" s="48">
        <f t="shared" si="1"/>
        <v>5.5477566652351751</v>
      </c>
      <c r="P24" s="9"/>
    </row>
    <row r="25" spans="1:16">
      <c r="A25" s="12"/>
      <c r="B25" s="25">
        <v>331.65</v>
      </c>
      <c r="C25" s="20" t="s">
        <v>37</v>
      </c>
      <c r="D25" s="47">
        <v>176128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2"/>
        <v>176128</v>
      </c>
      <c r="O25" s="48">
        <f t="shared" si="1"/>
        <v>1.2399625465528044</v>
      </c>
      <c r="P25" s="9"/>
    </row>
    <row r="26" spans="1:16">
      <c r="A26" s="12"/>
      <c r="B26" s="25">
        <v>331.69</v>
      </c>
      <c r="C26" s="20" t="s">
        <v>38</v>
      </c>
      <c r="D26" s="47">
        <v>0</v>
      </c>
      <c r="E26" s="47">
        <v>1420404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2"/>
        <v>1420404</v>
      </c>
      <c r="O26" s="48">
        <f t="shared" si="1"/>
        <v>9.9998169568370141</v>
      </c>
      <c r="P26" s="9"/>
    </row>
    <row r="27" spans="1:16">
      <c r="A27" s="12"/>
      <c r="B27" s="25">
        <v>331.7</v>
      </c>
      <c r="C27" s="20" t="s">
        <v>166</v>
      </c>
      <c r="D27" s="47">
        <v>0</v>
      </c>
      <c r="E27" s="47">
        <v>658658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2"/>
        <v>658658</v>
      </c>
      <c r="O27" s="48">
        <f t="shared" si="1"/>
        <v>4.6370324479207001</v>
      </c>
      <c r="P27" s="9"/>
    </row>
    <row r="28" spans="1:16">
      <c r="A28" s="12"/>
      <c r="B28" s="25">
        <v>331.9</v>
      </c>
      <c r="C28" s="20" t="s">
        <v>158</v>
      </c>
      <c r="D28" s="47">
        <v>0</v>
      </c>
      <c r="E28" s="47">
        <v>24343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2"/>
        <v>24343</v>
      </c>
      <c r="O28" s="48">
        <f t="shared" si="1"/>
        <v>0.17137768140633469</v>
      </c>
      <c r="P28" s="9"/>
    </row>
    <row r="29" spans="1:16">
      <c r="A29" s="12"/>
      <c r="B29" s="25">
        <v>333</v>
      </c>
      <c r="C29" s="20" t="s">
        <v>4</v>
      </c>
      <c r="D29" s="47">
        <v>0</v>
      </c>
      <c r="E29" s="47">
        <v>77071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2"/>
        <v>77071</v>
      </c>
      <c r="O29" s="48">
        <f t="shared" si="1"/>
        <v>0.54258921594165144</v>
      </c>
      <c r="P29" s="9"/>
    </row>
    <row r="30" spans="1:16">
      <c r="A30" s="12"/>
      <c r="B30" s="25">
        <v>334.2</v>
      </c>
      <c r="C30" s="20" t="s">
        <v>32</v>
      </c>
      <c r="D30" s="47">
        <v>0</v>
      </c>
      <c r="E30" s="47">
        <v>485129</v>
      </c>
      <c r="F30" s="47">
        <v>0</v>
      </c>
      <c r="G30" s="47">
        <v>2556054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2"/>
        <v>3041183</v>
      </c>
      <c r="O30" s="48">
        <f t="shared" si="1"/>
        <v>21.410298289954451</v>
      </c>
      <c r="P30" s="9"/>
    </row>
    <row r="31" spans="1:16">
      <c r="A31" s="12"/>
      <c r="B31" s="25">
        <v>334.31</v>
      </c>
      <c r="C31" s="20" t="s">
        <v>39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866250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2"/>
        <v>866250</v>
      </c>
      <c r="O31" s="48">
        <f t="shared" si="1"/>
        <v>6.0985053821730038</v>
      </c>
      <c r="P31" s="9"/>
    </row>
    <row r="32" spans="1:16">
      <c r="A32" s="12"/>
      <c r="B32" s="25">
        <v>334.35</v>
      </c>
      <c r="C32" s="20" t="s">
        <v>40</v>
      </c>
      <c r="D32" s="47">
        <v>0</v>
      </c>
      <c r="E32" s="47">
        <v>56650</v>
      </c>
      <c r="F32" s="47">
        <v>0</v>
      </c>
      <c r="G32" s="47">
        <v>0</v>
      </c>
      <c r="H32" s="47">
        <v>0</v>
      </c>
      <c r="I32" s="47">
        <v>3572438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3629088</v>
      </c>
      <c r="O32" s="48">
        <f t="shared" si="1"/>
        <v>25.54922101053906</v>
      </c>
      <c r="P32" s="9"/>
    </row>
    <row r="33" spans="1:16">
      <c r="A33" s="12"/>
      <c r="B33" s="25">
        <v>334.39</v>
      </c>
      <c r="C33" s="20" t="s">
        <v>41</v>
      </c>
      <c r="D33" s="47">
        <v>159492</v>
      </c>
      <c r="E33" s="47">
        <v>538369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96" si="5">SUM(D33:M33)</f>
        <v>697861</v>
      </c>
      <c r="O33" s="48">
        <f t="shared" si="1"/>
        <v>4.9130263370951051</v>
      </c>
      <c r="P33" s="9"/>
    </row>
    <row r="34" spans="1:16">
      <c r="A34" s="12"/>
      <c r="B34" s="25">
        <v>334.41</v>
      </c>
      <c r="C34" s="20" t="s">
        <v>42</v>
      </c>
      <c r="D34" s="47">
        <v>0</v>
      </c>
      <c r="E34" s="47">
        <v>1397083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1397083</v>
      </c>
      <c r="O34" s="48">
        <f t="shared" si="1"/>
        <v>9.8356342797603542</v>
      </c>
      <c r="P34" s="9"/>
    </row>
    <row r="35" spans="1:16">
      <c r="A35" s="12"/>
      <c r="B35" s="25">
        <v>334.42</v>
      </c>
      <c r="C35" s="20" t="s">
        <v>43</v>
      </c>
      <c r="D35" s="47">
        <v>0</v>
      </c>
      <c r="E35" s="47">
        <v>232807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232807</v>
      </c>
      <c r="O35" s="48">
        <f t="shared" si="1"/>
        <v>1.638989601740318</v>
      </c>
      <c r="P35" s="9"/>
    </row>
    <row r="36" spans="1:16">
      <c r="A36" s="12"/>
      <c r="B36" s="25">
        <v>334.49</v>
      </c>
      <c r="C36" s="20" t="s">
        <v>44</v>
      </c>
      <c r="D36" s="47">
        <v>0</v>
      </c>
      <c r="E36" s="47">
        <v>295702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295702</v>
      </c>
      <c r="O36" s="48">
        <f t="shared" si="1"/>
        <v>2.0817780531247578</v>
      </c>
      <c r="P36" s="9"/>
    </row>
    <row r="37" spans="1:16">
      <c r="A37" s="12"/>
      <c r="B37" s="25">
        <v>334.5</v>
      </c>
      <c r="C37" s="20" t="s">
        <v>45</v>
      </c>
      <c r="D37" s="47">
        <v>0</v>
      </c>
      <c r="E37" s="47">
        <v>743298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743298</v>
      </c>
      <c r="O37" s="48">
        <f t="shared" si="1"/>
        <v>5.2329083446561953</v>
      </c>
      <c r="P37" s="9"/>
    </row>
    <row r="38" spans="1:16">
      <c r="A38" s="12"/>
      <c r="B38" s="25">
        <v>334.69</v>
      </c>
      <c r="C38" s="20" t="s">
        <v>46</v>
      </c>
      <c r="D38" s="47">
        <v>0</v>
      </c>
      <c r="E38" s="47">
        <v>513768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513768</v>
      </c>
      <c r="O38" s="48">
        <f t="shared" si="1"/>
        <v>3.6169892215737489</v>
      </c>
      <c r="P38" s="9"/>
    </row>
    <row r="39" spans="1:16">
      <c r="A39" s="12"/>
      <c r="B39" s="25">
        <v>334.7</v>
      </c>
      <c r="C39" s="20" t="s">
        <v>47</v>
      </c>
      <c r="D39" s="47">
        <v>0</v>
      </c>
      <c r="E39" s="47">
        <v>697944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697944</v>
      </c>
      <c r="O39" s="48">
        <f t="shared" si="1"/>
        <v>4.9136106671923292</v>
      </c>
      <c r="P39" s="9"/>
    </row>
    <row r="40" spans="1:16">
      <c r="A40" s="12"/>
      <c r="B40" s="25">
        <v>334.9</v>
      </c>
      <c r="C40" s="20" t="s">
        <v>48</v>
      </c>
      <c r="D40" s="47">
        <v>0</v>
      </c>
      <c r="E40" s="47">
        <v>1300063</v>
      </c>
      <c r="F40" s="47">
        <v>0</v>
      </c>
      <c r="G40" s="47">
        <v>0</v>
      </c>
      <c r="H40" s="47">
        <v>0</v>
      </c>
      <c r="I40" s="47">
        <v>5000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1305063</v>
      </c>
      <c r="O40" s="48">
        <f t="shared" si="1"/>
        <v>9.1878022852234889</v>
      </c>
      <c r="P40" s="9"/>
    </row>
    <row r="41" spans="1:16">
      <c r="A41" s="12"/>
      <c r="B41" s="25">
        <v>335.12</v>
      </c>
      <c r="C41" s="20" t="s">
        <v>49</v>
      </c>
      <c r="D41" s="47">
        <v>3065141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3065141</v>
      </c>
      <c r="O41" s="48">
        <f t="shared" si="1"/>
        <v>21.578965524524264</v>
      </c>
      <c r="P41" s="9"/>
    </row>
    <row r="42" spans="1:16">
      <c r="A42" s="12"/>
      <c r="B42" s="25">
        <v>335.13</v>
      </c>
      <c r="C42" s="20" t="s">
        <v>50</v>
      </c>
      <c r="D42" s="47">
        <v>37880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37880</v>
      </c>
      <c r="O42" s="48">
        <f t="shared" si="1"/>
        <v>0.26667980822708615</v>
      </c>
      <c r="P42" s="9"/>
    </row>
    <row r="43" spans="1:16">
      <c r="A43" s="12"/>
      <c r="B43" s="25">
        <v>335.14</v>
      </c>
      <c r="C43" s="20" t="s">
        <v>51</v>
      </c>
      <c r="D43" s="47">
        <v>80989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80989</v>
      </c>
      <c r="O43" s="48">
        <f t="shared" si="1"/>
        <v>0.57017241257928941</v>
      </c>
      <c r="P43" s="9"/>
    </row>
    <row r="44" spans="1:16">
      <c r="A44" s="12"/>
      <c r="B44" s="25">
        <v>335.15</v>
      </c>
      <c r="C44" s="20" t="s">
        <v>52</v>
      </c>
      <c r="D44" s="47">
        <v>40793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5"/>
        <v>40793</v>
      </c>
      <c r="O44" s="48">
        <f t="shared" si="1"/>
        <v>0.28718768260315536</v>
      </c>
      <c r="P44" s="9"/>
    </row>
    <row r="45" spans="1:16">
      <c r="A45" s="12"/>
      <c r="B45" s="25">
        <v>335.16</v>
      </c>
      <c r="C45" s="20" t="s">
        <v>53</v>
      </c>
      <c r="D45" s="47">
        <v>0</v>
      </c>
      <c r="E45" s="47">
        <v>223250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5"/>
        <v>223250</v>
      </c>
      <c r="O45" s="48">
        <f t="shared" si="1"/>
        <v>1.5717071590997092</v>
      </c>
      <c r="P45" s="9"/>
    </row>
    <row r="46" spans="1:16">
      <c r="A46" s="12"/>
      <c r="B46" s="25">
        <v>335.18</v>
      </c>
      <c r="C46" s="20" t="s">
        <v>54</v>
      </c>
      <c r="D46" s="47">
        <v>6563211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5"/>
        <v>6563211</v>
      </c>
      <c r="O46" s="48">
        <f t="shared" si="1"/>
        <v>46.205803876290979</v>
      </c>
      <c r="P46" s="9"/>
    </row>
    <row r="47" spans="1:16">
      <c r="A47" s="12"/>
      <c r="B47" s="25">
        <v>335.21</v>
      </c>
      <c r="C47" s="20" t="s">
        <v>55</v>
      </c>
      <c r="D47" s="47">
        <v>0</v>
      </c>
      <c r="E47" s="47">
        <v>5942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5"/>
        <v>5942</v>
      </c>
      <c r="O47" s="48">
        <f t="shared" si="1"/>
        <v>4.1832402863921488E-2</v>
      </c>
      <c r="P47" s="9"/>
    </row>
    <row r="48" spans="1:16">
      <c r="A48" s="12"/>
      <c r="B48" s="25">
        <v>335.29</v>
      </c>
      <c r="C48" s="20" t="s">
        <v>56</v>
      </c>
      <c r="D48" s="47">
        <v>18982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5"/>
        <v>18982</v>
      </c>
      <c r="O48" s="48">
        <f t="shared" si="1"/>
        <v>0.13363558922298177</v>
      </c>
      <c r="P48" s="9"/>
    </row>
    <row r="49" spans="1:16">
      <c r="A49" s="12"/>
      <c r="B49" s="25">
        <v>335.42</v>
      </c>
      <c r="C49" s="20" t="s">
        <v>57</v>
      </c>
      <c r="D49" s="47">
        <v>0</v>
      </c>
      <c r="E49" s="47">
        <v>2166244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5"/>
        <v>2166244</v>
      </c>
      <c r="O49" s="48">
        <f t="shared" si="1"/>
        <v>15.250621290735904</v>
      </c>
      <c r="P49" s="9"/>
    </row>
    <row r="50" spans="1:16">
      <c r="A50" s="12"/>
      <c r="B50" s="25">
        <v>335.49</v>
      </c>
      <c r="C50" s="20" t="s">
        <v>58</v>
      </c>
      <c r="D50" s="47">
        <v>0</v>
      </c>
      <c r="E50" s="47">
        <v>5550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5"/>
        <v>5550</v>
      </c>
      <c r="O50" s="48">
        <f t="shared" si="1"/>
        <v>3.9072675175827042E-2</v>
      </c>
      <c r="P50" s="9"/>
    </row>
    <row r="51" spans="1:16">
      <c r="A51" s="12"/>
      <c r="B51" s="25">
        <v>335.7</v>
      </c>
      <c r="C51" s="20" t="s">
        <v>59</v>
      </c>
      <c r="D51" s="47">
        <v>0</v>
      </c>
      <c r="E51" s="47">
        <v>2320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5"/>
        <v>2320</v>
      </c>
      <c r="O51" s="48">
        <f t="shared" si="1"/>
        <v>1.6333082235661031E-2</v>
      </c>
      <c r="P51" s="9"/>
    </row>
    <row r="52" spans="1:16">
      <c r="A52" s="12"/>
      <c r="B52" s="25">
        <v>337.2</v>
      </c>
      <c r="C52" s="20" t="s">
        <v>61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22590</v>
      </c>
      <c r="N52" s="47">
        <f t="shared" si="5"/>
        <v>22590</v>
      </c>
      <c r="O52" s="48">
        <f t="shared" si="1"/>
        <v>0.159036348148096</v>
      </c>
      <c r="P52" s="9"/>
    </row>
    <row r="53" spans="1:16">
      <c r="A53" s="12"/>
      <c r="B53" s="25">
        <v>337.3</v>
      </c>
      <c r="C53" s="20" t="s">
        <v>168</v>
      </c>
      <c r="D53" s="47">
        <v>0</v>
      </c>
      <c r="E53" s="47">
        <v>170192</v>
      </c>
      <c r="F53" s="47">
        <v>0</v>
      </c>
      <c r="G53" s="47">
        <v>0</v>
      </c>
      <c r="H53" s="47">
        <v>0</v>
      </c>
      <c r="I53" s="47">
        <v>17500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5"/>
        <v>187692</v>
      </c>
      <c r="O53" s="48">
        <f t="shared" si="1"/>
        <v>1.3213745133515906</v>
      </c>
      <c r="P53" s="9"/>
    </row>
    <row r="54" spans="1:16">
      <c r="A54" s="12"/>
      <c r="B54" s="25">
        <v>337.6</v>
      </c>
      <c r="C54" s="20" t="s">
        <v>63</v>
      </c>
      <c r="D54" s="47">
        <v>0</v>
      </c>
      <c r="E54" s="47">
        <v>9593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5"/>
        <v>9593</v>
      </c>
      <c r="O54" s="48">
        <f t="shared" si="1"/>
        <v>6.7535887020127708E-2</v>
      </c>
      <c r="P54" s="9"/>
    </row>
    <row r="55" spans="1:16">
      <c r="A55" s="12"/>
      <c r="B55" s="25">
        <v>338</v>
      </c>
      <c r="C55" s="20" t="s">
        <v>64</v>
      </c>
      <c r="D55" s="47">
        <v>24591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717370</v>
      </c>
      <c r="N55" s="47">
        <f t="shared" si="5"/>
        <v>741961</v>
      </c>
      <c r="O55" s="48">
        <f t="shared" si="1"/>
        <v>5.2234957020057307</v>
      </c>
      <c r="P55" s="9"/>
    </row>
    <row r="56" spans="1:16" ht="15.75">
      <c r="A56" s="29" t="s">
        <v>69</v>
      </c>
      <c r="B56" s="30"/>
      <c r="C56" s="31"/>
      <c r="D56" s="32">
        <f t="shared" ref="D56:M56" si="6">SUM(D57:D106)</f>
        <v>15334720</v>
      </c>
      <c r="E56" s="32">
        <f t="shared" si="6"/>
        <v>5588286</v>
      </c>
      <c r="F56" s="32">
        <f t="shared" si="6"/>
        <v>0</v>
      </c>
      <c r="G56" s="32">
        <f t="shared" si="6"/>
        <v>0</v>
      </c>
      <c r="H56" s="32">
        <f t="shared" si="6"/>
        <v>0</v>
      </c>
      <c r="I56" s="32">
        <f t="shared" si="6"/>
        <v>21007864</v>
      </c>
      <c r="J56" s="32">
        <f t="shared" si="6"/>
        <v>10364197</v>
      </c>
      <c r="K56" s="32">
        <f t="shared" si="6"/>
        <v>0</v>
      </c>
      <c r="L56" s="32">
        <f t="shared" si="6"/>
        <v>0</v>
      </c>
      <c r="M56" s="32">
        <f t="shared" si="6"/>
        <v>4599356</v>
      </c>
      <c r="N56" s="32">
        <f t="shared" si="5"/>
        <v>56894423</v>
      </c>
      <c r="O56" s="46">
        <f t="shared" si="1"/>
        <v>400.54365931443294</v>
      </c>
      <c r="P56" s="10"/>
    </row>
    <row r="57" spans="1:16">
      <c r="A57" s="12"/>
      <c r="B57" s="25">
        <v>341.1</v>
      </c>
      <c r="C57" s="20" t="s">
        <v>72</v>
      </c>
      <c r="D57" s="47">
        <v>654388</v>
      </c>
      <c r="E57" s="47">
        <v>654481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5"/>
        <v>1308869</v>
      </c>
      <c r="O57" s="48">
        <f t="shared" si="1"/>
        <v>9.2145969882359573</v>
      </c>
      <c r="P57" s="9"/>
    </row>
    <row r="58" spans="1:16">
      <c r="A58" s="12"/>
      <c r="B58" s="25">
        <v>341.2</v>
      </c>
      <c r="C58" s="20" t="s">
        <v>73</v>
      </c>
      <c r="D58" s="47">
        <v>0</v>
      </c>
      <c r="E58" s="47">
        <v>59344</v>
      </c>
      <c r="F58" s="47">
        <v>0</v>
      </c>
      <c r="G58" s="47">
        <v>0</v>
      </c>
      <c r="H58" s="47">
        <v>0</v>
      </c>
      <c r="I58" s="47">
        <v>0</v>
      </c>
      <c r="J58" s="47">
        <v>10364197</v>
      </c>
      <c r="K58" s="47">
        <v>0</v>
      </c>
      <c r="L58" s="47">
        <v>0</v>
      </c>
      <c r="M58" s="47">
        <v>0</v>
      </c>
      <c r="N58" s="47">
        <f t="shared" si="5"/>
        <v>10423541</v>
      </c>
      <c r="O58" s="48">
        <f t="shared" si="1"/>
        <v>73.38299669818295</v>
      </c>
      <c r="P58" s="9"/>
    </row>
    <row r="59" spans="1:16">
      <c r="A59" s="12"/>
      <c r="B59" s="25">
        <v>341.3</v>
      </c>
      <c r="C59" s="20" t="s">
        <v>74</v>
      </c>
      <c r="D59" s="47">
        <v>0</v>
      </c>
      <c r="E59" s="47">
        <v>2073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5"/>
        <v>2073</v>
      </c>
      <c r="O59" s="48">
        <f t="shared" si="1"/>
        <v>1.4594172187295397E-2</v>
      </c>
      <c r="P59" s="9"/>
    </row>
    <row r="60" spans="1:16">
      <c r="A60" s="12"/>
      <c r="B60" s="25">
        <v>341.52</v>
      </c>
      <c r="C60" s="20" t="s">
        <v>75</v>
      </c>
      <c r="D60" s="47">
        <v>190209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5"/>
        <v>190209</v>
      </c>
      <c r="O60" s="48">
        <f t="shared" si="1"/>
        <v>1.3390944995529523</v>
      </c>
      <c r="P60" s="9"/>
    </row>
    <row r="61" spans="1:16">
      <c r="A61" s="12"/>
      <c r="B61" s="25">
        <v>341.53</v>
      </c>
      <c r="C61" s="20" t="s">
        <v>76</v>
      </c>
      <c r="D61" s="47">
        <v>6235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5"/>
        <v>6235</v>
      </c>
      <c r="O61" s="48">
        <f t="shared" si="1"/>
        <v>4.3895158508339027E-2</v>
      </c>
      <c r="P61" s="9"/>
    </row>
    <row r="62" spans="1:16">
      <c r="A62" s="12"/>
      <c r="B62" s="25">
        <v>341.56</v>
      </c>
      <c r="C62" s="20" t="s">
        <v>77</v>
      </c>
      <c r="D62" s="47">
        <v>18130</v>
      </c>
      <c r="E62" s="47">
        <v>15328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5"/>
        <v>33458</v>
      </c>
      <c r="O62" s="48">
        <f t="shared" si="1"/>
        <v>0.23554839027618396</v>
      </c>
      <c r="P62" s="9"/>
    </row>
    <row r="63" spans="1:16">
      <c r="A63" s="12"/>
      <c r="B63" s="25">
        <v>341.8</v>
      </c>
      <c r="C63" s="20" t="s">
        <v>78</v>
      </c>
      <c r="D63" s="47">
        <v>1999099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5"/>
        <v>1999099</v>
      </c>
      <c r="O63" s="48">
        <f t="shared" si="1"/>
        <v>14.073900156994712</v>
      </c>
      <c r="P63" s="9"/>
    </row>
    <row r="64" spans="1:16">
      <c r="A64" s="12"/>
      <c r="B64" s="25">
        <v>341.9</v>
      </c>
      <c r="C64" s="20" t="s">
        <v>79</v>
      </c>
      <c r="D64" s="47">
        <v>284645</v>
      </c>
      <c r="E64" s="47">
        <v>749689</v>
      </c>
      <c r="F64" s="47">
        <v>0</v>
      </c>
      <c r="G64" s="47">
        <v>0</v>
      </c>
      <c r="H64" s="47">
        <v>0</v>
      </c>
      <c r="I64" s="47">
        <v>1126736</v>
      </c>
      <c r="J64" s="47">
        <v>0</v>
      </c>
      <c r="K64" s="47">
        <v>0</v>
      </c>
      <c r="L64" s="47">
        <v>0</v>
      </c>
      <c r="M64" s="47">
        <v>8737</v>
      </c>
      <c r="N64" s="47">
        <f t="shared" si="5"/>
        <v>2169807</v>
      </c>
      <c r="O64" s="48">
        <f t="shared" si="1"/>
        <v>15.27570524418662</v>
      </c>
      <c r="P64" s="9"/>
    </row>
    <row r="65" spans="1:16">
      <c r="A65" s="12"/>
      <c r="B65" s="25">
        <v>342.1</v>
      </c>
      <c r="C65" s="20" t="s">
        <v>80</v>
      </c>
      <c r="D65" s="47">
        <v>2678798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5"/>
        <v>2678798</v>
      </c>
      <c r="O65" s="48">
        <f t="shared" si="1"/>
        <v>18.859063804622544</v>
      </c>
      <c r="P65" s="9"/>
    </row>
    <row r="66" spans="1:16">
      <c r="A66" s="12"/>
      <c r="B66" s="25">
        <v>342.2</v>
      </c>
      <c r="C66" s="20" t="s">
        <v>81</v>
      </c>
      <c r="D66" s="47">
        <v>0</v>
      </c>
      <c r="E66" s="47">
        <v>638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5"/>
        <v>638</v>
      </c>
      <c r="O66" s="48">
        <f t="shared" si="1"/>
        <v>4.4915976148067836E-3</v>
      </c>
      <c r="P66" s="9"/>
    </row>
    <row r="67" spans="1:16">
      <c r="A67" s="12"/>
      <c r="B67" s="25">
        <v>342.3</v>
      </c>
      <c r="C67" s="20" t="s">
        <v>82</v>
      </c>
      <c r="D67" s="47">
        <v>6117248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5"/>
        <v>6117248</v>
      </c>
      <c r="O67" s="48">
        <f t="shared" si="1"/>
        <v>43.066170103419388</v>
      </c>
      <c r="P67" s="9"/>
    </row>
    <row r="68" spans="1:16">
      <c r="A68" s="12"/>
      <c r="B68" s="25">
        <v>342.6</v>
      </c>
      <c r="C68" s="20" t="s">
        <v>83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4590619</v>
      </c>
      <c r="N68" s="47">
        <f t="shared" si="5"/>
        <v>4590619</v>
      </c>
      <c r="O68" s="48">
        <f t="shared" si="1"/>
        <v>32.318516223960351</v>
      </c>
      <c r="P68" s="9"/>
    </row>
    <row r="69" spans="1:16">
      <c r="A69" s="12"/>
      <c r="B69" s="25">
        <v>342.9</v>
      </c>
      <c r="C69" s="20" t="s">
        <v>84</v>
      </c>
      <c r="D69" s="47">
        <v>0</v>
      </c>
      <c r="E69" s="47">
        <v>153323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5"/>
        <v>153323</v>
      </c>
      <c r="O69" s="48">
        <f t="shared" ref="O69:O132" si="7">(N69/O$137)</f>
        <v>1.0794125722492485</v>
      </c>
      <c r="P69" s="9"/>
    </row>
    <row r="70" spans="1:16">
      <c r="A70" s="12"/>
      <c r="B70" s="25">
        <v>343.3</v>
      </c>
      <c r="C70" s="20" t="s">
        <v>85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13768878</v>
      </c>
      <c r="J70" s="47">
        <v>0</v>
      </c>
      <c r="K70" s="47">
        <v>0</v>
      </c>
      <c r="L70" s="47">
        <v>0</v>
      </c>
      <c r="M70" s="47">
        <v>0</v>
      </c>
      <c r="N70" s="47">
        <f t="shared" si="5"/>
        <v>13768878</v>
      </c>
      <c r="O70" s="48">
        <f t="shared" si="7"/>
        <v>96.934576149475859</v>
      </c>
      <c r="P70" s="9"/>
    </row>
    <row r="71" spans="1:16">
      <c r="A71" s="12"/>
      <c r="B71" s="25">
        <v>343.4</v>
      </c>
      <c r="C71" s="20" t="s">
        <v>86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6112250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5"/>
        <v>6112250</v>
      </c>
      <c r="O71" s="48">
        <f t="shared" si="7"/>
        <v>43.030983575396185</v>
      </c>
      <c r="P71" s="9"/>
    </row>
    <row r="72" spans="1:16">
      <c r="A72" s="12"/>
      <c r="B72" s="25">
        <v>343.7</v>
      </c>
      <c r="C72" s="20" t="s">
        <v>89</v>
      </c>
      <c r="D72" s="47">
        <v>0</v>
      </c>
      <c r="E72" s="47">
        <v>2002703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5"/>
        <v>2002703</v>
      </c>
      <c r="O72" s="48">
        <f t="shared" si="7"/>
        <v>14.099272755433214</v>
      </c>
      <c r="P72" s="9"/>
    </row>
    <row r="73" spans="1:16">
      <c r="A73" s="12"/>
      <c r="B73" s="25">
        <v>344.1</v>
      </c>
      <c r="C73" s="20" t="s">
        <v>90</v>
      </c>
      <c r="D73" s="47">
        <v>0</v>
      </c>
      <c r="E73" s="47">
        <v>618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5"/>
        <v>618</v>
      </c>
      <c r="O73" s="48">
        <f t="shared" si="7"/>
        <v>4.3507951817407407E-3</v>
      </c>
      <c r="P73" s="9"/>
    </row>
    <row r="74" spans="1:16">
      <c r="A74" s="12"/>
      <c r="B74" s="25">
        <v>344.3</v>
      </c>
      <c r="C74" s="20" t="s">
        <v>91</v>
      </c>
      <c r="D74" s="47">
        <v>0</v>
      </c>
      <c r="E74" s="47">
        <v>53638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5"/>
        <v>53638</v>
      </c>
      <c r="O74" s="48">
        <f t="shared" si="7"/>
        <v>0.37761804523982173</v>
      </c>
      <c r="P74" s="9"/>
    </row>
    <row r="75" spans="1:16">
      <c r="A75" s="12"/>
      <c r="B75" s="25">
        <v>344.9</v>
      </c>
      <c r="C75" s="20" t="s">
        <v>92</v>
      </c>
      <c r="D75" s="47">
        <v>0</v>
      </c>
      <c r="E75" s="47">
        <v>638961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5"/>
        <v>638961</v>
      </c>
      <c r="O75" s="48">
        <f t="shared" si="7"/>
        <v>4.4983631717156074</v>
      </c>
      <c r="P75" s="9"/>
    </row>
    <row r="76" spans="1:16">
      <c r="A76" s="12"/>
      <c r="B76" s="25">
        <v>345.9</v>
      </c>
      <c r="C76" s="20" t="s">
        <v>93</v>
      </c>
      <c r="D76" s="47">
        <v>0</v>
      </c>
      <c r="E76" s="47">
        <v>300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5"/>
        <v>300</v>
      </c>
      <c r="O76" s="48">
        <f t="shared" si="7"/>
        <v>2.1120364959906508E-3</v>
      </c>
      <c r="P76" s="9"/>
    </row>
    <row r="77" spans="1:16">
      <c r="A77" s="12"/>
      <c r="B77" s="25">
        <v>346.4</v>
      </c>
      <c r="C77" s="20" t="s">
        <v>94</v>
      </c>
      <c r="D77" s="47">
        <v>112618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5"/>
        <v>112618</v>
      </c>
      <c r="O77" s="48">
        <f t="shared" si="7"/>
        <v>0.79284442035158365</v>
      </c>
      <c r="P77" s="9"/>
    </row>
    <row r="78" spans="1:16">
      <c r="A78" s="12"/>
      <c r="B78" s="25">
        <v>346.9</v>
      </c>
      <c r="C78" s="20" t="s">
        <v>95</v>
      </c>
      <c r="D78" s="47">
        <v>0</v>
      </c>
      <c r="E78" s="47">
        <v>309466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5"/>
        <v>309466</v>
      </c>
      <c r="O78" s="48">
        <f t="shared" si="7"/>
        <v>2.1786782875608091</v>
      </c>
      <c r="P78" s="9"/>
    </row>
    <row r="79" spans="1:16">
      <c r="A79" s="12"/>
      <c r="B79" s="25">
        <v>347.2</v>
      </c>
      <c r="C79" s="20" t="s">
        <v>96</v>
      </c>
      <c r="D79" s="47">
        <v>49075</v>
      </c>
      <c r="E79" s="47">
        <v>348864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5"/>
        <v>397939</v>
      </c>
      <c r="O79" s="48">
        <f t="shared" si="7"/>
        <v>2.8015389705934117</v>
      </c>
      <c r="P79" s="9"/>
    </row>
    <row r="80" spans="1:16">
      <c r="A80" s="12"/>
      <c r="B80" s="25">
        <v>347.3</v>
      </c>
      <c r="C80" s="20" t="s">
        <v>97</v>
      </c>
      <c r="D80" s="47">
        <v>0</v>
      </c>
      <c r="E80" s="47">
        <v>2576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5"/>
        <v>2576</v>
      </c>
      <c r="O80" s="48">
        <f t="shared" si="7"/>
        <v>1.8135353378906389E-2</v>
      </c>
      <c r="P80" s="9"/>
    </row>
    <row r="81" spans="1:16">
      <c r="A81" s="12"/>
      <c r="B81" s="25">
        <v>347.4</v>
      </c>
      <c r="C81" s="20" t="s">
        <v>98</v>
      </c>
      <c r="D81" s="47">
        <v>0</v>
      </c>
      <c r="E81" s="47">
        <v>31258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5"/>
        <v>31258</v>
      </c>
      <c r="O81" s="48">
        <f t="shared" si="7"/>
        <v>0.22006012263891919</v>
      </c>
      <c r="P81" s="9"/>
    </row>
    <row r="82" spans="1:16">
      <c r="A82" s="12"/>
      <c r="B82" s="25">
        <v>347.5</v>
      </c>
      <c r="C82" s="20" t="s">
        <v>99</v>
      </c>
      <c r="D82" s="47">
        <v>2375</v>
      </c>
      <c r="E82" s="47">
        <v>6669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5"/>
        <v>9044</v>
      </c>
      <c r="O82" s="48">
        <f t="shared" si="7"/>
        <v>6.3670860232464821E-2</v>
      </c>
      <c r="P82" s="9"/>
    </row>
    <row r="83" spans="1:16">
      <c r="A83" s="12"/>
      <c r="B83" s="25">
        <v>347.9</v>
      </c>
      <c r="C83" s="20" t="s">
        <v>100</v>
      </c>
      <c r="D83" s="47">
        <v>4143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5"/>
        <v>4143</v>
      </c>
      <c r="O83" s="48">
        <f t="shared" si="7"/>
        <v>2.9167224009630885E-2</v>
      </c>
      <c r="P83" s="9"/>
    </row>
    <row r="84" spans="1:16">
      <c r="A84" s="12"/>
      <c r="B84" s="25">
        <v>348.11</v>
      </c>
      <c r="C84" s="39" t="s">
        <v>107</v>
      </c>
      <c r="D84" s="47">
        <v>4190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5"/>
        <v>4190</v>
      </c>
      <c r="O84" s="48">
        <f t="shared" si="7"/>
        <v>2.9498109727336089E-2</v>
      </c>
      <c r="P84" s="9"/>
    </row>
    <row r="85" spans="1:16">
      <c r="A85" s="12"/>
      <c r="B85" s="25">
        <v>348.12</v>
      </c>
      <c r="C85" s="39" t="s">
        <v>108</v>
      </c>
      <c r="D85" s="47">
        <v>34329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5"/>
        <v>34329</v>
      </c>
      <c r="O85" s="48">
        <f t="shared" si="7"/>
        <v>0.24168033623621016</v>
      </c>
      <c r="P85" s="9"/>
    </row>
    <row r="86" spans="1:16">
      <c r="A86" s="12"/>
      <c r="B86" s="25">
        <v>348.13</v>
      </c>
      <c r="C86" s="39" t="s">
        <v>109</v>
      </c>
      <c r="D86" s="47">
        <v>45259</v>
      </c>
      <c r="E86" s="47">
        <v>12646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5"/>
        <v>57905</v>
      </c>
      <c r="O86" s="48">
        <f t="shared" si="7"/>
        <v>0.40765824433446207</v>
      </c>
      <c r="P86" s="9"/>
    </row>
    <row r="87" spans="1:16">
      <c r="A87" s="12"/>
      <c r="B87" s="25">
        <v>348.22</v>
      </c>
      <c r="C87" s="39" t="s">
        <v>110</v>
      </c>
      <c r="D87" s="47">
        <v>21592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5"/>
        <v>21592</v>
      </c>
      <c r="O87" s="48">
        <f t="shared" si="7"/>
        <v>0.15201030673810043</v>
      </c>
      <c r="P87" s="9"/>
    </row>
    <row r="88" spans="1:16">
      <c r="A88" s="12"/>
      <c r="B88" s="25">
        <v>348.23</v>
      </c>
      <c r="C88" s="39" t="s">
        <v>111</v>
      </c>
      <c r="D88" s="47">
        <v>88339</v>
      </c>
      <c r="E88" s="47">
        <v>26188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5"/>
        <v>114527</v>
      </c>
      <c r="O88" s="48">
        <f t="shared" si="7"/>
        <v>0.80628401258773752</v>
      </c>
      <c r="P88" s="9"/>
    </row>
    <row r="89" spans="1:16">
      <c r="A89" s="12"/>
      <c r="B89" s="25">
        <v>348.31</v>
      </c>
      <c r="C89" s="39" t="s">
        <v>112</v>
      </c>
      <c r="D89" s="47">
        <v>462225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5"/>
        <v>462225</v>
      </c>
      <c r="O89" s="48">
        <f t="shared" si="7"/>
        <v>3.2541202311975952</v>
      </c>
      <c r="P89" s="9"/>
    </row>
    <row r="90" spans="1:16">
      <c r="A90" s="12"/>
      <c r="B90" s="25">
        <v>348.32</v>
      </c>
      <c r="C90" s="39" t="s">
        <v>113</v>
      </c>
      <c r="D90" s="47">
        <v>5293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5"/>
        <v>5293</v>
      </c>
      <c r="O90" s="48">
        <f t="shared" si="7"/>
        <v>3.7263363910928382E-2</v>
      </c>
      <c r="P90" s="9"/>
    </row>
    <row r="91" spans="1:16">
      <c r="A91" s="12"/>
      <c r="B91" s="25">
        <v>348.33</v>
      </c>
      <c r="C91" s="39" t="s">
        <v>114</v>
      </c>
      <c r="D91" s="47">
        <v>0</v>
      </c>
      <c r="E91" s="47">
        <v>94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5"/>
        <v>94</v>
      </c>
      <c r="O91" s="48">
        <f t="shared" si="7"/>
        <v>6.6177143541040393E-4</v>
      </c>
      <c r="P91" s="9"/>
    </row>
    <row r="92" spans="1:16">
      <c r="A92" s="12"/>
      <c r="B92" s="25">
        <v>348.41</v>
      </c>
      <c r="C92" s="39" t="s">
        <v>115</v>
      </c>
      <c r="D92" s="47">
        <v>578291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5"/>
        <v>578291</v>
      </c>
      <c r="O92" s="48">
        <f t="shared" si="7"/>
        <v>4.0712389910097651</v>
      </c>
      <c r="P92" s="9"/>
    </row>
    <row r="93" spans="1:16">
      <c r="A93" s="12"/>
      <c r="B93" s="25">
        <v>348.42</v>
      </c>
      <c r="C93" s="39" t="s">
        <v>116</v>
      </c>
      <c r="D93" s="47">
        <v>72072</v>
      </c>
      <c r="E93" s="47">
        <v>233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5"/>
        <v>72305</v>
      </c>
      <c r="O93" s="48">
        <f t="shared" si="7"/>
        <v>0.50903599614201334</v>
      </c>
      <c r="P93" s="9"/>
    </row>
    <row r="94" spans="1:16">
      <c r="A94" s="12"/>
      <c r="B94" s="25">
        <v>348.48</v>
      </c>
      <c r="C94" s="39" t="s">
        <v>117</v>
      </c>
      <c r="D94" s="47">
        <v>39531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5"/>
        <v>39531</v>
      </c>
      <c r="O94" s="48">
        <f t="shared" si="7"/>
        <v>0.27830304907668807</v>
      </c>
      <c r="P94" s="9"/>
    </row>
    <row r="95" spans="1:16">
      <c r="A95" s="12"/>
      <c r="B95" s="25">
        <v>348.52</v>
      </c>
      <c r="C95" s="39" t="s">
        <v>118</v>
      </c>
      <c r="D95" s="47">
        <v>140056</v>
      </c>
      <c r="E95" s="47">
        <v>38820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5"/>
        <v>178876</v>
      </c>
      <c r="O95" s="48">
        <f t="shared" si="7"/>
        <v>1.2593088008560789</v>
      </c>
      <c r="P95" s="9"/>
    </row>
    <row r="96" spans="1:16">
      <c r="A96" s="12"/>
      <c r="B96" s="25">
        <v>348.53</v>
      </c>
      <c r="C96" s="39" t="s">
        <v>119</v>
      </c>
      <c r="D96" s="47">
        <v>462403</v>
      </c>
      <c r="E96" s="47">
        <v>59460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5"/>
        <v>521863</v>
      </c>
      <c r="O96" s="48">
        <f t="shared" si="7"/>
        <v>3.67397900635723</v>
      </c>
      <c r="P96" s="9"/>
    </row>
    <row r="97" spans="1:16">
      <c r="A97" s="12"/>
      <c r="B97" s="25">
        <v>348.62</v>
      </c>
      <c r="C97" s="39" t="s">
        <v>120</v>
      </c>
      <c r="D97" s="47">
        <v>6518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ref="N97:N106" si="8">SUM(D97:M97)</f>
        <v>6518</v>
      </c>
      <c r="O97" s="48">
        <f t="shared" si="7"/>
        <v>4.5887512936223535E-2</v>
      </c>
      <c r="P97" s="9"/>
    </row>
    <row r="98" spans="1:16">
      <c r="A98" s="12"/>
      <c r="B98" s="25">
        <v>348.63</v>
      </c>
      <c r="C98" s="39" t="s">
        <v>121</v>
      </c>
      <c r="D98" s="47">
        <v>0</v>
      </c>
      <c r="E98" s="47">
        <v>445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8"/>
        <v>445</v>
      </c>
      <c r="O98" s="48">
        <f t="shared" si="7"/>
        <v>3.1328541357194652E-3</v>
      </c>
      <c r="P98" s="9"/>
    </row>
    <row r="99" spans="1:16">
      <c r="A99" s="12"/>
      <c r="B99" s="25">
        <v>348.71</v>
      </c>
      <c r="C99" s="39" t="s">
        <v>122</v>
      </c>
      <c r="D99" s="47">
        <v>217791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8"/>
        <v>217791</v>
      </c>
      <c r="O99" s="48">
        <f t="shared" si="7"/>
        <v>1.5332751349943328</v>
      </c>
      <c r="P99" s="9"/>
    </row>
    <row r="100" spans="1:16">
      <c r="A100" s="12"/>
      <c r="B100" s="25">
        <v>348.72</v>
      </c>
      <c r="C100" s="39" t="s">
        <v>123</v>
      </c>
      <c r="D100" s="47">
        <v>24039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8"/>
        <v>24039</v>
      </c>
      <c r="O100" s="48">
        <f t="shared" si="7"/>
        <v>0.16923748442373085</v>
      </c>
      <c r="P100" s="9"/>
    </row>
    <row r="101" spans="1:16">
      <c r="A101" s="12"/>
      <c r="B101" s="25">
        <v>348.92099999999999</v>
      </c>
      <c r="C101" s="20" t="s">
        <v>101</v>
      </c>
      <c r="D101" s="47">
        <v>0</v>
      </c>
      <c r="E101" s="47">
        <v>36431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8"/>
        <v>36431</v>
      </c>
      <c r="O101" s="48">
        <f t="shared" si="7"/>
        <v>0.2564786719514513</v>
      </c>
      <c r="P101" s="9"/>
    </row>
    <row r="102" spans="1:16">
      <c r="A102" s="12"/>
      <c r="B102" s="25">
        <v>348.92200000000003</v>
      </c>
      <c r="C102" s="20" t="s">
        <v>102</v>
      </c>
      <c r="D102" s="47">
        <v>0</v>
      </c>
      <c r="E102" s="47">
        <v>36431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8"/>
        <v>36431</v>
      </c>
      <c r="O102" s="48">
        <f t="shared" si="7"/>
        <v>0.2564786719514513</v>
      </c>
      <c r="P102" s="9"/>
    </row>
    <row r="103" spans="1:16">
      <c r="A103" s="12"/>
      <c r="B103" s="25">
        <v>348.923</v>
      </c>
      <c r="C103" s="20" t="s">
        <v>103</v>
      </c>
      <c r="D103" s="47">
        <v>0</v>
      </c>
      <c r="E103" s="47">
        <v>36431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8"/>
        <v>36431</v>
      </c>
      <c r="O103" s="48">
        <f t="shared" si="7"/>
        <v>0.2564786719514513</v>
      </c>
      <c r="P103" s="9"/>
    </row>
    <row r="104" spans="1:16">
      <c r="A104" s="12"/>
      <c r="B104" s="25">
        <v>348.92399999999998</v>
      </c>
      <c r="C104" s="20" t="s">
        <v>104</v>
      </c>
      <c r="D104" s="47">
        <v>0</v>
      </c>
      <c r="E104" s="47">
        <v>36431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8"/>
        <v>36431</v>
      </c>
      <c r="O104" s="48">
        <f t="shared" si="7"/>
        <v>0.2564786719514513</v>
      </c>
      <c r="P104" s="9"/>
    </row>
    <row r="105" spans="1:16">
      <c r="A105" s="12"/>
      <c r="B105" s="25">
        <v>348.93</v>
      </c>
      <c r="C105" s="20" t="s">
        <v>105</v>
      </c>
      <c r="D105" s="47">
        <v>0</v>
      </c>
      <c r="E105" s="47">
        <v>236732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8"/>
        <v>236732</v>
      </c>
      <c r="O105" s="48">
        <f t="shared" si="7"/>
        <v>1.666622079229529</v>
      </c>
      <c r="P105" s="9"/>
    </row>
    <row r="106" spans="1:16">
      <c r="A106" s="12"/>
      <c r="B106" s="25">
        <v>349</v>
      </c>
      <c r="C106" s="20" t="s">
        <v>1</v>
      </c>
      <c r="D106" s="47">
        <v>1015829</v>
      </c>
      <c r="E106" s="47">
        <v>38015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8"/>
        <v>1053844</v>
      </c>
      <c r="O106" s="48">
        <f t="shared" si="7"/>
        <v>7.4191899636025713</v>
      </c>
      <c r="P106" s="9"/>
    </row>
    <row r="107" spans="1:16" ht="15.75">
      <c r="A107" s="29" t="s">
        <v>70</v>
      </c>
      <c r="B107" s="30"/>
      <c r="C107" s="31"/>
      <c r="D107" s="32">
        <f t="shared" ref="D107:M107" si="9">SUM(D108:D114)</f>
        <v>1196703</v>
      </c>
      <c r="E107" s="32">
        <f t="shared" si="9"/>
        <v>307012</v>
      </c>
      <c r="F107" s="32">
        <f t="shared" si="9"/>
        <v>0</v>
      </c>
      <c r="G107" s="32">
        <f t="shared" si="9"/>
        <v>0</v>
      </c>
      <c r="H107" s="32">
        <f t="shared" si="9"/>
        <v>0</v>
      </c>
      <c r="I107" s="32">
        <f t="shared" si="9"/>
        <v>40</v>
      </c>
      <c r="J107" s="32">
        <f t="shared" si="9"/>
        <v>0</v>
      </c>
      <c r="K107" s="32">
        <f t="shared" si="9"/>
        <v>0</v>
      </c>
      <c r="L107" s="32">
        <f t="shared" si="9"/>
        <v>0</v>
      </c>
      <c r="M107" s="32">
        <f t="shared" si="9"/>
        <v>0</v>
      </c>
      <c r="N107" s="32">
        <f>SUM(D107:M107)</f>
        <v>1503755</v>
      </c>
      <c r="O107" s="46">
        <f t="shared" si="7"/>
        <v>10.586618136761404</v>
      </c>
      <c r="P107" s="10"/>
    </row>
    <row r="108" spans="1:16">
      <c r="A108" s="13"/>
      <c r="B108" s="40">
        <v>351.1</v>
      </c>
      <c r="C108" s="21" t="s">
        <v>125</v>
      </c>
      <c r="D108" s="47">
        <v>272439</v>
      </c>
      <c r="E108" s="47">
        <v>47230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>SUM(D108:M108)</f>
        <v>319669</v>
      </c>
      <c r="O108" s="48">
        <f t="shared" si="7"/>
        <v>2.250508648789451</v>
      </c>
      <c r="P108" s="9"/>
    </row>
    <row r="109" spans="1:16">
      <c r="A109" s="13"/>
      <c r="B109" s="40">
        <v>351.2</v>
      </c>
      <c r="C109" s="21" t="s">
        <v>127</v>
      </c>
      <c r="D109" s="47">
        <v>105281</v>
      </c>
      <c r="E109" s="47">
        <v>144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ref="N109:N114" si="10">SUM(D109:M109)</f>
        <v>105425</v>
      </c>
      <c r="O109" s="48">
        <f t="shared" si="7"/>
        <v>0.74220482529938114</v>
      </c>
      <c r="P109" s="9"/>
    </row>
    <row r="110" spans="1:16">
      <c r="A110" s="13"/>
      <c r="B110" s="40">
        <v>351.4</v>
      </c>
      <c r="C110" s="21" t="s">
        <v>176</v>
      </c>
      <c r="D110" s="47">
        <v>500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0"/>
        <v>500</v>
      </c>
      <c r="O110" s="48">
        <f t="shared" si="7"/>
        <v>3.5200608266510846E-3</v>
      </c>
      <c r="P110" s="9"/>
    </row>
    <row r="111" spans="1:16">
      <c r="A111" s="13"/>
      <c r="B111" s="40">
        <v>351.5</v>
      </c>
      <c r="C111" s="21" t="s">
        <v>128</v>
      </c>
      <c r="D111" s="47">
        <v>699396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0"/>
        <v>699396</v>
      </c>
      <c r="O111" s="48">
        <f t="shared" si="7"/>
        <v>4.9238329238329239</v>
      </c>
      <c r="P111" s="9"/>
    </row>
    <row r="112" spans="1:16">
      <c r="A112" s="13"/>
      <c r="B112" s="40">
        <v>351.9</v>
      </c>
      <c r="C112" s="21" t="s">
        <v>131</v>
      </c>
      <c r="D112" s="47">
        <v>0</v>
      </c>
      <c r="E112" s="47">
        <v>259638</v>
      </c>
      <c r="F112" s="47">
        <v>0</v>
      </c>
      <c r="G112" s="47">
        <v>0</v>
      </c>
      <c r="H112" s="47">
        <v>0</v>
      </c>
      <c r="I112" s="47">
        <v>40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0"/>
        <v>259678</v>
      </c>
      <c r="O112" s="48">
        <f t="shared" si="7"/>
        <v>1.8281647106862007</v>
      </c>
      <c r="P112" s="9"/>
    </row>
    <row r="113" spans="1:16">
      <c r="A113" s="13"/>
      <c r="B113" s="40">
        <v>354</v>
      </c>
      <c r="C113" s="21" t="s">
        <v>129</v>
      </c>
      <c r="D113" s="47">
        <v>41518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0"/>
        <v>41518</v>
      </c>
      <c r="O113" s="48">
        <f t="shared" si="7"/>
        <v>0.29229177080179947</v>
      </c>
      <c r="P113" s="9"/>
    </row>
    <row r="114" spans="1:16">
      <c r="A114" s="13"/>
      <c r="B114" s="40">
        <v>359</v>
      </c>
      <c r="C114" s="21" t="s">
        <v>130</v>
      </c>
      <c r="D114" s="47">
        <v>77569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0"/>
        <v>77569</v>
      </c>
      <c r="O114" s="48">
        <f t="shared" si="7"/>
        <v>0.54609519652499594</v>
      </c>
      <c r="P114" s="9"/>
    </row>
    <row r="115" spans="1:16" ht="15.75">
      <c r="A115" s="29" t="s">
        <v>5</v>
      </c>
      <c r="B115" s="30"/>
      <c r="C115" s="31"/>
      <c r="D115" s="32">
        <f t="shared" ref="D115:M115" si="11">SUM(D116:D128)</f>
        <v>3162201</v>
      </c>
      <c r="E115" s="32">
        <f t="shared" si="11"/>
        <v>13981073</v>
      </c>
      <c r="F115" s="32">
        <f t="shared" si="11"/>
        <v>60786</v>
      </c>
      <c r="G115" s="32">
        <f t="shared" si="11"/>
        <v>404632</v>
      </c>
      <c r="H115" s="32">
        <f t="shared" si="11"/>
        <v>0</v>
      </c>
      <c r="I115" s="32">
        <f t="shared" si="11"/>
        <v>2487668</v>
      </c>
      <c r="J115" s="32">
        <f t="shared" si="11"/>
        <v>489560</v>
      </c>
      <c r="K115" s="32">
        <f t="shared" si="11"/>
        <v>0</v>
      </c>
      <c r="L115" s="32">
        <f t="shared" si="11"/>
        <v>0</v>
      </c>
      <c r="M115" s="32">
        <f t="shared" si="11"/>
        <v>50505</v>
      </c>
      <c r="N115" s="32">
        <f>SUM(D115:M115)</f>
        <v>20636425</v>
      </c>
      <c r="O115" s="46">
        <f t="shared" si="7"/>
        <v>145.28294248924621</v>
      </c>
      <c r="P115" s="10"/>
    </row>
    <row r="116" spans="1:16">
      <c r="A116" s="12"/>
      <c r="B116" s="25">
        <v>361.1</v>
      </c>
      <c r="C116" s="20" t="s">
        <v>132</v>
      </c>
      <c r="D116" s="47">
        <v>1128620</v>
      </c>
      <c r="E116" s="47">
        <v>1840426</v>
      </c>
      <c r="F116" s="47">
        <v>60786</v>
      </c>
      <c r="G116" s="47">
        <v>404632</v>
      </c>
      <c r="H116" s="47">
        <v>0</v>
      </c>
      <c r="I116" s="47">
        <v>1625119</v>
      </c>
      <c r="J116" s="47">
        <v>203167</v>
      </c>
      <c r="K116" s="47">
        <v>0</v>
      </c>
      <c r="L116" s="47">
        <v>0</v>
      </c>
      <c r="M116" s="47">
        <v>49480</v>
      </c>
      <c r="N116" s="47">
        <f>SUM(D116:M116)</f>
        <v>5312230</v>
      </c>
      <c r="O116" s="48">
        <f t="shared" si="7"/>
        <v>37.398745450321378</v>
      </c>
      <c r="P116" s="9"/>
    </row>
    <row r="117" spans="1:16">
      <c r="A117" s="12"/>
      <c r="B117" s="25">
        <v>362</v>
      </c>
      <c r="C117" s="20" t="s">
        <v>133</v>
      </c>
      <c r="D117" s="47">
        <v>199628</v>
      </c>
      <c r="E117" s="47">
        <v>18222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ref="N117:N128" si="12">SUM(D117:M117)</f>
        <v>217850</v>
      </c>
      <c r="O117" s="48">
        <f t="shared" si="7"/>
        <v>1.5336905021718776</v>
      </c>
      <c r="P117" s="9"/>
    </row>
    <row r="118" spans="1:16">
      <c r="A118" s="12"/>
      <c r="B118" s="25">
        <v>363.11</v>
      </c>
      <c r="C118" s="20" t="s">
        <v>25</v>
      </c>
      <c r="D118" s="47">
        <v>0</v>
      </c>
      <c r="E118" s="47">
        <v>5101860</v>
      </c>
      <c r="F118" s="47">
        <v>0</v>
      </c>
      <c r="G118" s="47">
        <v>0</v>
      </c>
      <c r="H118" s="47">
        <v>0</v>
      </c>
      <c r="I118" s="47">
        <v>-2676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2"/>
        <v>5099184</v>
      </c>
      <c r="O118" s="48">
        <f t="shared" si="7"/>
        <v>35.89887569257197</v>
      </c>
      <c r="P118" s="9"/>
    </row>
    <row r="119" spans="1:16">
      <c r="A119" s="12"/>
      <c r="B119" s="25">
        <v>363.12</v>
      </c>
      <c r="C119" s="20" t="s">
        <v>177</v>
      </c>
      <c r="D119" s="47">
        <v>0</v>
      </c>
      <c r="E119" s="47">
        <v>371622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2"/>
        <v>371622</v>
      </c>
      <c r="O119" s="48">
        <f t="shared" si="7"/>
        <v>2.6162640890434585</v>
      </c>
      <c r="P119" s="9"/>
    </row>
    <row r="120" spans="1:16">
      <c r="A120" s="12"/>
      <c r="B120" s="25">
        <v>363.22</v>
      </c>
      <c r="C120" s="20" t="s">
        <v>178</v>
      </c>
      <c r="D120" s="47">
        <v>0</v>
      </c>
      <c r="E120" s="47">
        <v>452916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2"/>
        <v>452916</v>
      </c>
      <c r="O120" s="48">
        <f t="shared" si="7"/>
        <v>3.1885837387270053</v>
      </c>
      <c r="P120" s="9"/>
    </row>
    <row r="121" spans="1:16">
      <c r="A121" s="12"/>
      <c r="B121" s="25">
        <v>363.24</v>
      </c>
      <c r="C121" s="20" t="s">
        <v>179</v>
      </c>
      <c r="D121" s="47">
        <v>0</v>
      </c>
      <c r="E121" s="47">
        <v>3216394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2"/>
        <v>3216394</v>
      </c>
      <c r="O121" s="48">
        <f t="shared" si="7"/>
        <v>22.643805044951176</v>
      </c>
      <c r="P121" s="9"/>
    </row>
    <row r="122" spans="1:16">
      <c r="A122" s="12"/>
      <c r="B122" s="25">
        <v>363.25</v>
      </c>
      <c r="C122" s="20" t="s">
        <v>180</v>
      </c>
      <c r="D122" s="47">
        <v>0</v>
      </c>
      <c r="E122" s="47">
        <v>1219832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2"/>
        <v>1219832</v>
      </c>
      <c r="O122" s="48">
        <f t="shared" si="7"/>
        <v>8.587765676590891</v>
      </c>
      <c r="P122" s="9"/>
    </row>
    <row r="123" spans="1:16">
      <c r="A123" s="12"/>
      <c r="B123" s="25">
        <v>363.27</v>
      </c>
      <c r="C123" s="20" t="s">
        <v>181</v>
      </c>
      <c r="D123" s="47">
        <v>0</v>
      </c>
      <c r="E123" s="47">
        <v>390650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2"/>
        <v>390650</v>
      </c>
      <c r="O123" s="48">
        <f t="shared" si="7"/>
        <v>2.7502235238624921</v>
      </c>
      <c r="P123" s="9"/>
    </row>
    <row r="124" spans="1:16">
      <c r="A124" s="12"/>
      <c r="B124" s="25">
        <v>364</v>
      </c>
      <c r="C124" s="20" t="s">
        <v>134</v>
      </c>
      <c r="D124" s="47">
        <v>0</v>
      </c>
      <c r="E124" s="47">
        <v>16646</v>
      </c>
      <c r="F124" s="47">
        <v>0</v>
      </c>
      <c r="G124" s="47">
        <v>0</v>
      </c>
      <c r="H124" s="47">
        <v>0</v>
      </c>
      <c r="I124" s="47">
        <v>15418</v>
      </c>
      <c r="J124" s="47">
        <v>189221</v>
      </c>
      <c r="K124" s="47">
        <v>0</v>
      </c>
      <c r="L124" s="47">
        <v>0</v>
      </c>
      <c r="M124" s="47">
        <v>0</v>
      </c>
      <c r="N124" s="47">
        <f t="shared" si="12"/>
        <v>221285</v>
      </c>
      <c r="O124" s="48">
        <f t="shared" si="7"/>
        <v>1.5578733200509705</v>
      </c>
      <c r="P124" s="9"/>
    </row>
    <row r="125" spans="1:16">
      <c r="A125" s="12"/>
      <c r="B125" s="25">
        <v>365</v>
      </c>
      <c r="C125" s="20" t="s">
        <v>135</v>
      </c>
      <c r="D125" s="47">
        <v>9500</v>
      </c>
      <c r="E125" s="47">
        <v>25468</v>
      </c>
      <c r="F125" s="47">
        <v>0</v>
      </c>
      <c r="G125" s="47">
        <v>0</v>
      </c>
      <c r="H125" s="47">
        <v>0</v>
      </c>
      <c r="I125" s="47">
        <v>160974</v>
      </c>
      <c r="J125" s="47">
        <v>7039</v>
      </c>
      <c r="K125" s="47">
        <v>0</v>
      </c>
      <c r="L125" s="47">
        <v>0</v>
      </c>
      <c r="M125" s="47">
        <v>0</v>
      </c>
      <c r="N125" s="47">
        <f t="shared" si="12"/>
        <v>202981</v>
      </c>
      <c r="O125" s="48">
        <f t="shared" si="7"/>
        <v>1.4290109333089276</v>
      </c>
      <c r="P125" s="9"/>
    </row>
    <row r="126" spans="1:16">
      <c r="A126" s="12"/>
      <c r="B126" s="25">
        <v>366</v>
      </c>
      <c r="C126" s="20" t="s">
        <v>136</v>
      </c>
      <c r="D126" s="47">
        <v>9367</v>
      </c>
      <c r="E126" s="47">
        <v>217759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2"/>
        <v>227126</v>
      </c>
      <c r="O126" s="48">
        <f t="shared" si="7"/>
        <v>1.5989946706279083</v>
      </c>
      <c r="P126" s="9"/>
    </row>
    <row r="127" spans="1:16">
      <c r="A127" s="12"/>
      <c r="B127" s="25">
        <v>369.3</v>
      </c>
      <c r="C127" s="20" t="s">
        <v>138</v>
      </c>
      <c r="D127" s="47">
        <v>0</v>
      </c>
      <c r="E127" s="47">
        <v>47935</v>
      </c>
      <c r="F127" s="47">
        <v>0</v>
      </c>
      <c r="G127" s="47">
        <v>0</v>
      </c>
      <c r="H127" s="47">
        <v>0</v>
      </c>
      <c r="I127" s="47">
        <v>0</v>
      </c>
      <c r="J127" s="47">
        <v>8005</v>
      </c>
      <c r="K127" s="47">
        <v>0</v>
      </c>
      <c r="L127" s="47">
        <v>0</v>
      </c>
      <c r="M127" s="47">
        <v>0</v>
      </c>
      <c r="N127" s="47">
        <f t="shared" si="12"/>
        <v>55940</v>
      </c>
      <c r="O127" s="48">
        <f t="shared" si="7"/>
        <v>0.39382440528572332</v>
      </c>
      <c r="P127" s="9"/>
    </row>
    <row r="128" spans="1:16">
      <c r="A128" s="12"/>
      <c r="B128" s="25">
        <v>369.9</v>
      </c>
      <c r="C128" s="20" t="s">
        <v>140</v>
      </c>
      <c r="D128" s="47">
        <v>1815086</v>
      </c>
      <c r="E128" s="47">
        <v>1061343</v>
      </c>
      <c r="F128" s="47">
        <v>0</v>
      </c>
      <c r="G128" s="47">
        <v>0</v>
      </c>
      <c r="H128" s="47">
        <v>0</v>
      </c>
      <c r="I128" s="47">
        <v>688833</v>
      </c>
      <c r="J128" s="47">
        <v>82128</v>
      </c>
      <c r="K128" s="47">
        <v>0</v>
      </c>
      <c r="L128" s="47">
        <v>0</v>
      </c>
      <c r="M128" s="47">
        <v>1025</v>
      </c>
      <c r="N128" s="47">
        <f t="shared" si="12"/>
        <v>3648415</v>
      </c>
      <c r="O128" s="48">
        <f t="shared" si="7"/>
        <v>25.685285441732432</v>
      </c>
      <c r="P128" s="9"/>
    </row>
    <row r="129" spans="1:119" ht="15.75">
      <c r="A129" s="29" t="s">
        <v>71</v>
      </c>
      <c r="B129" s="30"/>
      <c r="C129" s="31"/>
      <c r="D129" s="32">
        <f t="shared" ref="D129:M129" si="13">SUM(D130:D134)</f>
        <v>6496524</v>
      </c>
      <c r="E129" s="32">
        <f t="shared" si="13"/>
        <v>6172273</v>
      </c>
      <c r="F129" s="32">
        <f t="shared" si="13"/>
        <v>5344850</v>
      </c>
      <c r="G129" s="32">
        <f t="shared" si="13"/>
        <v>11130238</v>
      </c>
      <c r="H129" s="32">
        <f t="shared" si="13"/>
        <v>0</v>
      </c>
      <c r="I129" s="32">
        <f t="shared" si="13"/>
        <v>9426480</v>
      </c>
      <c r="J129" s="32">
        <f t="shared" si="13"/>
        <v>3977246</v>
      </c>
      <c r="K129" s="32">
        <f t="shared" si="13"/>
        <v>0</v>
      </c>
      <c r="L129" s="32">
        <f t="shared" si="13"/>
        <v>0</v>
      </c>
      <c r="M129" s="32">
        <f t="shared" si="13"/>
        <v>0</v>
      </c>
      <c r="N129" s="32">
        <f t="shared" ref="N129:N135" si="14">SUM(D129:M129)</f>
        <v>42547611</v>
      </c>
      <c r="O129" s="46">
        <f t="shared" si="7"/>
        <v>299.54035749737756</v>
      </c>
      <c r="P129" s="9"/>
    </row>
    <row r="130" spans="1:119">
      <c r="A130" s="12"/>
      <c r="B130" s="25">
        <v>381</v>
      </c>
      <c r="C130" s="20" t="s">
        <v>141</v>
      </c>
      <c r="D130" s="47">
        <v>5746524</v>
      </c>
      <c r="E130" s="47">
        <v>5926695</v>
      </c>
      <c r="F130" s="47">
        <v>2324850</v>
      </c>
      <c r="G130" s="47">
        <v>1130238</v>
      </c>
      <c r="H130" s="47">
        <v>0</v>
      </c>
      <c r="I130" s="47">
        <v>2651081</v>
      </c>
      <c r="J130" s="47">
        <v>3812599</v>
      </c>
      <c r="K130" s="47">
        <v>0</v>
      </c>
      <c r="L130" s="47">
        <v>0</v>
      </c>
      <c r="M130" s="47">
        <v>0</v>
      </c>
      <c r="N130" s="47">
        <f t="shared" si="14"/>
        <v>21591987</v>
      </c>
      <c r="O130" s="48">
        <f t="shared" si="7"/>
        <v>152.01021521651893</v>
      </c>
      <c r="P130" s="9"/>
    </row>
    <row r="131" spans="1:119">
      <c r="A131" s="12"/>
      <c r="B131" s="25">
        <v>384</v>
      </c>
      <c r="C131" s="20" t="s">
        <v>162</v>
      </c>
      <c r="D131" s="47">
        <v>750000</v>
      </c>
      <c r="E131" s="47">
        <v>0</v>
      </c>
      <c r="F131" s="47">
        <v>0</v>
      </c>
      <c r="G131" s="47">
        <v>10000000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14"/>
        <v>10750000</v>
      </c>
      <c r="O131" s="48">
        <f t="shared" si="7"/>
        <v>75.681307772998323</v>
      </c>
      <c r="P131" s="9"/>
    </row>
    <row r="132" spans="1:119">
      <c r="A132" s="12"/>
      <c r="B132" s="25">
        <v>385</v>
      </c>
      <c r="C132" s="20" t="s">
        <v>163</v>
      </c>
      <c r="D132" s="47">
        <v>0</v>
      </c>
      <c r="E132" s="47">
        <v>0</v>
      </c>
      <c r="F132" s="47">
        <v>3020000</v>
      </c>
      <c r="G132" s="47">
        <v>0</v>
      </c>
      <c r="H132" s="47">
        <v>0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f t="shared" si="14"/>
        <v>3020000</v>
      </c>
      <c r="O132" s="48">
        <f t="shared" si="7"/>
        <v>21.261167392972549</v>
      </c>
      <c r="P132" s="9"/>
    </row>
    <row r="133" spans="1:119">
      <c r="A133" s="12"/>
      <c r="B133" s="25">
        <v>389.4</v>
      </c>
      <c r="C133" s="20" t="s">
        <v>145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4867170</v>
      </c>
      <c r="J133" s="47">
        <v>164647</v>
      </c>
      <c r="K133" s="47">
        <v>0</v>
      </c>
      <c r="L133" s="47">
        <v>0</v>
      </c>
      <c r="M133" s="47">
        <v>0</v>
      </c>
      <c r="N133" s="47">
        <f t="shared" si="14"/>
        <v>5031817</v>
      </c>
      <c r="O133" s="48">
        <f>(N133/O$137)</f>
        <v>35.424603817153958</v>
      </c>
      <c r="P133" s="9"/>
    </row>
    <row r="134" spans="1:119" ht="15.75" thickBot="1">
      <c r="A134" s="12"/>
      <c r="B134" s="25">
        <v>389.9</v>
      </c>
      <c r="C134" s="20" t="s">
        <v>147</v>
      </c>
      <c r="D134" s="47">
        <v>0</v>
      </c>
      <c r="E134" s="47">
        <v>245578</v>
      </c>
      <c r="F134" s="47">
        <v>0</v>
      </c>
      <c r="G134" s="47">
        <v>0</v>
      </c>
      <c r="H134" s="47">
        <v>0</v>
      </c>
      <c r="I134" s="47">
        <v>1908229</v>
      </c>
      <c r="J134" s="47">
        <v>0</v>
      </c>
      <c r="K134" s="47">
        <v>0</v>
      </c>
      <c r="L134" s="47">
        <v>0</v>
      </c>
      <c r="M134" s="47">
        <v>0</v>
      </c>
      <c r="N134" s="47">
        <f t="shared" si="14"/>
        <v>2153807</v>
      </c>
      <c r="O134" s="48">
        <f>(N134/O$137)</f>
        <v>15.163063297733785</v>
      </c>
      <c r="P134" s="9"/>
    </row>
    <row r="135" spans="1:119" ht="16.5" thickBot="1">
      <c r="A135" s="14" t="s">
        <v>106</v>
      </c>
      <c r="B135" s="23"/>
      <c r="C135" s="22"/>
      <c r="D135" s="15">
        <f t="shared" ref="D135:M135" si="15">SUM(D5,D13,D17,D56,D107,D115,D129)</f>
        <v>101082432</v>
      </c>
      <c r="E135" s="15">
        <f t="shared" si="15"/>
        <v>65727754</v>
      </c>
      <c r="F135" s="15">
        <f t="shared" si="15"/>
        <v>5405636</v>
      </c>
      <c r="G135" s="15">
        <f t="shared" si="15"/>
        <v>15018956</v>
      </c>
      <c r="H135" s="15">
        <f t="shared" si="15"/>
        <v>0</v>
      </c>
      <c r="I135" s="15">
        <f t="shared" si="15"/>
        <v>37405273</v>
      </c>
      <c r="J135" s="15">
        <f t="shared" si="15"/>
        <v>14831003</v>
      </c>
      <c r="K135" s="15">
        <f t="shared" si="15"/>
        <v>0</v>
      </c>
      <c r="L135" s="15">
        <f t="shared" si="15"/>
        <v>0</v>
      </c>
      <c r="M135" s="15">
        <f t="shared" si="15"/>
        <v>5389821</v>
      </c>
      <c r="N135" s="15">
        <f t="shared" si="14"/>
        <v>244860875</v>
      </c>
      <c r="O135" s="38">
        <f>(N135/O$137)</f>
        <v>1723.8503481340158</v>
      </c>
      <c r="P135" s="6"/>
      <c r="Q135" s="2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</row>
    <row r="136" spans="1:119">
      <c r="A136" s="16"/>
      <c r="B136" s="18"/>
      <c r="C136" s="18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9"/>
    </row>
    <row r="137" spans="1:119">
      <c r="A137" s="41"/>
      <c r="B137" s="42"/>
      <c r="C137" s="42"/>
      <c r="D137" s="43"/>
      <c r="E137" s="43"/>
      <c r="F137" s="43"/>
      <c r="G137" s="43"/>
      <c r="H137" s="43"/>
      <c r="I137" s="43"/>
      <c r="J137" s="43"/>
      <c r="K137" s="43"/>
      <c r="L137" s="49" t="s">
        <v>182</v>
      </c>
      <c r="M137" s="49"/>
      <c r="N137" s="49"/>
      <c r="O137" s="44">
        <v>142043</v>
      </c>
    </row>
    <row r="138" spans="1:119">
      <c r="A138" s="50"/>
      <c r="B138" s="51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2"/>
    </row>
    <row r="139" spans="1:119" ht="15.75" customHeight="1" thickBot="1">
      <c r="A139" s="53" t="s">
        <v>172</v>
      </c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5"/>
    </row>
  </sheetData>
  <mergeCells count="10">
    <mergeCell ref="A139:O139"/>
    <mergeCell ref="L137:N137"/>
    <mergeCell ref="A138:O1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243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148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153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149</v>
      </c>
      <c r="F4" s="34" t="s">
        <v>150</v>
      </c>
      <c r="G4" s="34" t="s">
        <v>151</v>
      </c>
      <c r="H4" s="34" t="s">
        <v>7</v>
      </c>
      <c r="I4" s="34" t="s">
        <v>8</v>
      </c>
      <c r="J4" s="35" t="s">
        <v>152</v>
      </c>
      <c r="K4" s="35" t="s">
        <v>9</v>
      </c>
      <c r="L4" s="35" t="s">
        <v>10</v>
      </c>
      <c r="M4" s="35" t="s">
        <v>11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62537606</v>
      </c>
      <c r="E5" s="27">
        <f t="shared" si="0"/>
        <v>25179515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87717121</v>
      </c>
      <c r="O5" s="33">
        <f t="shared" ref="O5:O36" si="2">(N5/O$121)</f>
        <v>625.99641032228601</v>
      </c>
      <c r="P5" s="6"/>
    </row>
    <row r="6" spans="1:133">
      <c r="A6" s="12"/>
      <c r="B6" s="25">
        <v>311</v>
      </c>
      <c r="C6" s="20" t="s">
        <v>3</v>
      </c>
      <c r="D6" s="47">
        <v>60657552</v>
      </c>
      <c r="E6" s="47">
        <v>18751011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79408563</v>
      </c>
      <c r="O6" s="48">
        <f t="shared" si="2"/>
        <v>566.70208529588081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610188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610188</v>
      </c>
      <c r="O7" s="48">
        <f t="shared" si="2"/>
        <v>4.3546287573863154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598347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598347</v>
      </c>
      <c r="O8" s="48">
        <f t="shared" si="2"/>
        <v>4.2701250321144126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5219969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5219969</v>
      </c>
      <c r="O9" s="48">
        <f t="shared" si="2"/>
        <v>37.252497787673775</v>
      </c>
      <c r="P9" s="9"/>
    </row>
    <row r="10" spans="1:133">
      <c r="A10" s="12"/>
      <c r="B10" s="25">
        <v>315</v>
      </c>
      <c r="C10" s="20" t="s">
        <v>186</v>
      </c>
      <c r="D10" s="47">
        <v>1880054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1880054</v>
      </c>
      <c r="O10" s="48">
        <f t="shared" si="2"/>
        <v>13.417073449230681</v>
      </c>
      <c r="P10" s="9"/>
    </row>
    <row r="11" spans="1:133" ht="15.75">
      <c r="A11" s="29" t="s">
        <v>249</v>
      </c>
      <c r="B11" s="30"/>
      <c r="C11" s="31"/>
      <c r="D11" s="32">
        <f t="shared" ref="D11:M11" si="3">SUM(D12:D15)</f>
        <v>381419</v>
      </c>
      <c r="E11" s="32">
        <f t="shared" si="3"/>
        <v>2404414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2785833</v>
      </c>
      <c r="O11" s="46">
        <f t="shared" si="2"/>
        <v>19.881198081699065</v>
      </c>
      <c r="P11" s="10"/>
    </row>
    <row r="12" spans="1:133">
      <c r="A12" s="12"/>
      <c r="B12" s="25">
        <v>313.5</v>
      </c>
      <c r="C12" s="20" t="s">
        <v>19</v>
      </c>
      <c r="D12" s="47">
        <v>49903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49903</v>
      </c>
      <c r="O12" s="48">
        <f t="shared" si="2"/>
        <v>0.35613456652679054</v>
      </c>
      <c r="P12" s="9"/>
    </row>
    <row r="13" spans="1:133">
      <c r="A13" s="12"/>
      <c r="B13" s="25">
        <v>321</v>
      </c>
      <c r="C13" s="20" t="s">
        <v>244</v>
      </c>
      <c r="D13" s="47">
        <v>93659</v>
      </c>
      <c r="E13" s="47">
        <v>144567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238226</v>
      </c>
      <c r="O13" s="48">
        <f t="shared" si="2"/>
        <v>1.7001084753504039</v>
      </c>
      <c r="P13" s="9"/>
    </row>
    <row r="14" spans="1:133">
      <c r="A14" s="12"/>
      <c r="B14" s="25">
        <v>322</v>
      </c>
      <c r="C14" s="20" t="s">
        <v>0</v>
      </c>
      <c r="D14" s="47">
        <v>10725</v>
      </c>
      <c r="E14" s="47">
        <v>1874048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1884773</v>
      </c>
      <c r="O14" s="48">
        <f t="shared" si="2"/>
        <v>13.450750763609374</v>
      </c>
      <c r="P14" s="9"/>
    </row>
    <row r="15" spans="1:133">
      <c r="A15" s="12"/>
      <c r="B15" s="25">
        <v>329</v>
      </c>
      <c r="C15" s="20" t="s">
        <v>245</v>
      </c>
      <c r="D15" s="47">
        <v>227132</v>
      </c>
      <c r="E15" s="47">
        <v>385799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612931</v>
      </c>
      <c r="O15" s="48">
        <f t="shared" si="2"/>
        <v>4.3742042762124971</v>
      </c>
      <c r="P15" s="9"/>
    </row>
    <row r="16" spans="1:133" ht="15.75">
      <c r="A16" s="29" t="s">
        <v>30</v>
      </c>
      <c r="B16" s="30"/>
      <c r="C16" s="31"/>
      <c r="D16" s="32">
        <f t="shared" ref="D16:M16" si="4">SUM(D17:D53)</f>
        <v>10800729</v>
      </c>
      <c r="E16" s="32">
        <f t="shared" si="4"/>
        <v>9799113</v>
      </c>
      <c r="F16" s="32">
        <f t="shared" si="4"/>
        <v>0</v>
      </c>
      <c r="G16" s="32">
        <f t="shared" si="4"/>
        <v>775000</v>
      </c>
      <c r="H16" s="32">
        <f t="shared" si="4"/>
        <v>0</v>
      </c>
      <c r="I16" s="32">
        <f t="shared" si="4"/>
        <v>2503533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755830</v>
      </c>
      <c r="N16" s="45">
        <f t="shared" si="1"/>
        <v>24634205</v>
      </c>
      <c r="O16" s="46">
        <f t="shared" si="2"/>
        <v>175.80289600639435</v>
      </c>
      <c r="P16" s="10"/>
    </row>
    <row r="17" spans="1:16">
      <c r="A17" s="12"/>
      <c r="B17" s="25">
        <v>331.1</v>
      </c>
      <c r="C17" s="20" t="s">
        <v>28</v>
      </c>
      <c r="D17" s="47">
        <v>0</v>
      </c>
      <c r="E17" s="47">
        <v>10182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10182</v>
      </c>
      <c r="O17" s="48">
        <f t="shared" si="2"/>
        <v>7.2664211698210163E-2</v>
      </c>
      <c r="P17" s="9"/>
    </row>
    <row r="18" spans="1:16">
      <c r="A18" s="12"/>
      <c r="B18" s="25">
        <v>331.2</v>
      </c>
      <c r="C18" s="20" t="s">
        <v>29</v>
      </c>
      <c r="D18" s="47">
        <v>0</v>
      </c>
      <c r="E18" s="47">
        <v>507617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507617</v>
      </c>
      <c r="O18" s="48">
        <f t="shared" si="2"/>
        <v>3.6226271017099139</v>
      </c>
      <c r="P18" s="9"/>
    </row>
    <row r="19" spans="1:16">
      <c r="A19" s="12"/>
      <c r="B19" s="25">
        <v>331.35</v>
      </c>
      <c r="C19" s="20" t="s">
        <v>33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59199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9" si="5">SUM(D19:M19)</f>
        <v>59199</v>
      </c>
      <c r="O19" s="48">
        <f t="shared" si="2"/>
        <v>0.42247580714224542</v>
      </c>
      <c r="P19" s="9"/>
    </row>
    <row r="20" spans="1:16">
      <c r="A20" s="12"/>
      <c r="B20" s="25">
        <v>331.41</v>
      </c>
      <c r="C20" s="20" t="s">
        <v>34</v>
      </c>
      <c r="D20" s="47">
        <v>0</v>
      </c>
      <c r="E20" s="47">
        <v>414718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414718</v>
      </c>
      <c r="O20" s="48">
        <f t="shared" si="2"/>
        <v>2.959650024264223</v>
      </c>
      <c r="P20" s="9"/>
    </row>
    <row r="21" spans="1:16">
      <c r="A21" s="12"/>
      <c r="B21" s="25">
        <v>331.42</v>
      </c>
      <c r="C21" s="20" t="s">
        <v>35</v>
      </c>
      <c r="D21" s="47">
        <v>0</v>
      </c>
      <c r="E21" s="47">
        <v>92823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92823</v>
      </c>
      <c r="O21" s="48">
        <f t="shared" si="2"/>
        <v>0.66243470069367127</v>
      </c>
      <c r="P21" s="9"/>
    </row>
    <row r="22" spans="1:16">
      <c r="A22" s="12"/>
      <c r="B22" s="25">
        <v>331.49</v>
      </c>
      <c r="C22" s="20" t="s">
        <v>36</v>
      </c>
      <c r="D22" s="47">
        <v>0</v>
      </c>
      <c r="E22" s="47">
        <v>123645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123645</v>
      </c>
      <c r="O22" s="48">
        <f t="shared" si="2"/>
        <v>0.88239701978247842</v>
      </c>
      <c r="P22" s="9"/>
    </row>
    <row r="23" spans="1:16">
      <c r="A23" s="12"/>
      <c r="B23" s="25">
        <v>331.5</v>
      </c>
      <c r="C23" s="20" t="s">
        <v>31</v>
      </c>
      <c r="D23" s="47">
        <v>0</v>
      </c>
      <c r="E23" s="47">
        <v>788075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788075</v>
      </c>
      <c r="O23" s="48">
        <f t="shared" si="2"/>
        <v>5.6241257743141793</v>
      </c>
      <c r="P23" s="9"/>
    </row>
    <row r="24" spans="1:16">
      <c r="A24" s="12"/>
      <c r="B24" s="25">
        <v>331.65</v>
      </c>
      <c r="C24" s="20" t="s">
        <v>37</v>
      </c>
      <c r="D24" s="47">
        <v>186196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186196</v>
      </c>
      <c r="O24" s="48">
        <f t="shared" si="2"/>
        <v>1.3287944963032743</v>
      </c>
      <c r="P24" s="9"/>
    </row>
    <row r="25" spans="1:16">
      <c r="A25" s="12"/>
      <c r="B25" s="25">
        <v>331.69</v>
      </c>
      <c r="C25" s="20" t="s">
        <v>38</v>
      </c>
      <c r="D25" s="47">
        <v>0</v>
      </c>
      <c r="E25" s="47">
        <v>801661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801661</v>
      </c>
      <c r="O25" s="48">
        <f t="shared" si="2"/>
        <v>5.7210827552739003</v>
      </c>
      <c r="P25" s="9"/>
    </row>
    <row r="26" spans="1:16">
      <c r="A26" s="12"/>
      <c r="B26" s="25">
        <v>331.9</v>
      </c>
      <c r="C26" s="20" t="s">
        <v>158</v>
      </c>
      <c r="D26" s="47">
        <v>0</v>
      </c>
      <c r="E26" s="47">
        <v>79083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79083</v>
      </c>
      <c r="O26" s="48">
        <f t="shared" si="2"/>
        <v>0.56437869315748912</v>
      </c>
      <c r="P26" s="9"/>
    </row>
    <row r="27" spans="1:16">
      <c r="A27" s="12"/>
      <c r="B27" s="25">
        <v>333</v>
      </c>
      <c r="C27" s="20" t="s">
        <v>4</v>
      </c>
      <c r="D27" s="47">
        <v>0</v>
      </c>
      <c r="E27" s="47">
        <v>85980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85980</v>
      </c>
      <c r="O27" s="48">
        <f t="shared" si="2"/>
        <v>0.61359938340327136</v>
      </c>
      <c r="P27" s="9"/>
    </row>
    <row r="28" spans="1:16">
      <c r="A28" s="12"/>
      <c r="B28" s="25">
        <v>334.1</v>
      </c>
      <c r="C28" s="20" t="s">
        <v>188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120000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120000</v>
      </c>
      <c r="O28" s="48">
        <f t="shared" si="2"/>
        <v>0.85638434529416807</v>
      </c>
      <c r="P28" s="9"/>
    </row>
    <row r="29" spans="1:16">
      <c r="A29" s="12"/>
      <c r="B29" s="25">
        <v>334.2</v>
      </c>
      <c r="C29" s="20" t="s">
        <v>32</v>
      </c>
      <c r="D29" s="47">
        <v>0</v>
      </c>
      <c r="E29" s="47">
        <v>145775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38460</v>
      </c>
      <c r="N29" s="47">
        <f t="shared" si="5"/>
        <v>184235</v>
      </c>
      <c r="O29" s="48">
        <f t="shared" si="2"/>
        <v>1.3147997487939254</v>
      </c>
      <c r="P29" s="9"/>
    </row>
    <row r="30" spans="1:16">
      <c r="A30" s="12"/>
      <c r="B30" s="25">
        <v>334.35</v>
      </c>
      <c r="C30" s="20" t="s">
        <v>40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2314070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2314070</v>
      </c>
      <c r="O30" s="48">
        <f t="shared" si="2"/>
        <v>16.514444349290628</v>
      </c>
      <c r="P30" s="9"/>
    </row>
    <row r="31" spans="1:16">
      <c r="A31" s="12"/>
      <c r="B31" s="25">
        <v>334.36</v>
      </c>
      <c r="C31" s="20" t="s">
        <v>246</v>
      </c>
      <c r="D31" s="47">
        <v>0</v>
      </c>
      <c r="E31" s="47">
        <v>11179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9" si="6">SUM(D31:M31)</f>
        <v>11179</v>
      </c>
      <c r="O31" s="48">
        <f t="shared" si="2"/>
        <v>7.9779338300362532E-2</v>
      </c>
      <c r="P31" s="9"/>
    </row>
    <row r="32" spans="1:16">
      <c r="A32" s="12"/>
      <c r="B32" s="25">
        <v>334.39</v>
      </c>
      <c r="C32" s="20" t="s">
        <v>41</v>
      </c>
      <c r="D32" s="47">
        <v>0</v>
      </c>
      <c r="E32" s="47">
        <v>783713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783713</v>
      </c>
      <c r="O32" s="48">
        <f t="shared" si="2"/>
        <v>5.5929962033627358</v>
      </c>
      <c r="P32" s="9"/>
    </row>
    <row r="33" spans="1:16">
      <c r="A33" s="12"/>
      <c r="B33" s="25">
        <v>334.41</v>
      </c>
      <c r="C33" s="20" t="s">
        <v>42</v>
      </c>
      <c r="D33" s="47">
        <v>0</v>
      </c>
      <c r="E33" s="47">
        <v>705889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705889</v>
      </c>
      <c r="O33" s="48">
        <f t="shared" si="2"/>
        <v>5.0376024092946246</v>
      </c>
      <c r="P33" s="9"/>
    </row>
    <row r="34" spans="1:16">
      <c r="A34" s="12"/>
      <c r="B34" s="25">
        <v>334.42</v>
      </c>
      <c r="C34" s="20" t="s">
        <v>43</v>
      </c>
      <c r="D34" s="47">
        <v>0</v>
      </c>
      <c r="E34" s="47">
        <v>262226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262226</v>
      </c>
      <c r="O34" s="48">
        <f t="shared" si="2"/>
        <v>1.8713853444092374</v>
      </c>
      <c r="P34" s="9"/>
    </row>
    <row r="35" spans="1:16">
      <c r="A35" s="12"/>
      <c r="B35" s="25">
        <v>334.49</v>
      </c>
      <c r="C35" s="20" t="s">
        <v>44</v>
      </c>
      <c r="D35" s="47">
        <v>0</v>
      </c>
      <c r="E35" s="47">
        <v>135014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135014</v>
      </c>
      <c r="O35" s="48">
        <f t="shared" si="2"/>
        <v>0.96353229996289003</v>
      </c>
      <c r="P35" s="9"/>
    </row>
    <row r="36" spans="1:16">
      <c r="A36" s="12"/>
      <c r="B36" s="25">
        <v>334.69</v>
      </c>
      <c r="C36" s="20" t="s">
        <v>46</v>
      </c>
      <c r="D36" s="47">
        <v>0</v>
      </c>
      <c r="E36" s="47">
        <v>460517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460517</v>
      </c>
      <c r="O36" s="48">
        <f t="shared" si="2"/>
        <v>3.2864962461819531</v>
      </c>
      <c r="P36" s="9"/>
    </row>
    <row r="37" spans="1:16">
      <c r="A37" s="12"/>
      <c r="B37" s="25">
        <v>334.7</v>
      </c>
      <c r="C37" s="20" t="s">
        <v>47</v>
      </c>
      <c r="D37" s="47">
        <v>0</v>
      </c>
      <c r="E37" s="47">
        <v>468426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468426</v>
      </c>
      <c r="O37" s="48">
        <f t="shared" ref="O37:O68" si="7">(N37/O$121)</f>
        <v>3.3429391110730498</v>
      </c>
      <c r="P37" s="9"/>
    </row>
    <row r="38" spans="1:16">
      <c r="A38" s="12"/>
      <c r="B38" s="25">
        <v>334.9</v>
      </c>
      <c r="C38" s="20" t="s">
        <v>48</v>
      </c>
      <c r="D38" s="47">
        <v>0</v>
      </c>
      <c r="E38" s="47">
        <v>966352</v>
      </c>
      <c r="F38" s="47">
        <v>0</v>
      </c>
      <c r="G38" s="47">
        <v>775000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1741352</v>
      </c>
      <c r="O38" s="48">
        <f t="shared" si="7"/>
        <v>12.427221603722417</v>
      </c>
      <c r="P38" s="9"/>
    </row>
    <row r="39" spans="1:16">
      <c r="A39" s="12"/>
      <c r="B39" s="25">
        <v>335.12</v>
      </c>
      <c r="C39" s="20" t="s">
        <v>49</v>
      </c>
      <c r="D39" s="47">
        <v>3280647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3280647</v>
      </c>
      <c r="O39" s="48">
        <f t="shared" si="7"/>
        <v>23.412456110302305</v>
      </c>
      <c r="P39" s="9"/>
    </row>
    <row r="40" spans="1:16">
      <c r="A40" s="12"/>
      <c r="B40" s="25">
        <v>335.13</v>
      </c>
      <c r="C40" s="20" t="s">
        <v>50</v>
      </c>
      <c r="D40" s="47">
        <v>37521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37521</v>
      </c>
      <c r="O40" s="48">
        <f t="shared" si="7"/>
        <v>0.26776997516485401</v>
      </c>
      <c r="P40" s="9"/>
    </row>
    <row r="41" spans="1:16">
      <c r="A41" s="12"/>
      <c r="B41" s="25">
        <v>335.14</v>
      </c>
      <c r="C41" s="20" t="s">
        <v>51</v>
      </c>
      <c r="D41" s="47">
        <v>79934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79934</v>
      </c>
      <c r="O41" s="48">
        <f t="shared" si="7"/>
        <v>0.57045188547286685</v>
      </c>
      <c r="P41" s="9"/>
    </row>
    <row r="42" spans="1:16">
      <c r="A42" s="12"/>
      <c r="B42" s="25">
        <v>335.15</v>
      </c>
      <c r="C42" s="20" t="s">
        <v>52</v>
      </c>
      <c r="D42" s="47">
        <v>47229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47229</v>
      </c>
      <c r="O42" s="48">
        <f t="shared" si="7"/>
        <v>0.3370514686991522</v>
      </c>
      <c r="P42" s="9"/>
    </row>
    <row r="43" spans="1:16">
      <c r="A43" s="12"/>
      <c r="B43" s="25">
        <v>335.16</v>
      </c>
      <c r="C43" s="20" t="s">
        <v>53</v>
      </c>
      <c r="D43" s="47">
        <v>0</v>
      </c>
      <c r="E43" s="47">
        <v>223250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223250</v>
      </c>
      <c r="O43" s="48">
        <f t="shared" si="7"/>
        <v>1.5932317090576917</v>
      </c>
      <c r="P43" s="9"/>
    </row>
    <row r="44" spans="1:16">
      <c r="A44" s="12"/>
      <c r="B44" s="25">
        <v>335.18</v>
      </c>
      <c r="C44" s="20" t="s">
        <v>54</v>
      </c>
      <c r="D44" s="47">
        <v>7145105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7145105</v>
      </c>
      <c r="O44" s="48">
        <f t="shared" si="7"/>
        <v>50.991300562359051</v>
      </c>
      <c r="P44" s="9"/>
    </row>
    <row r="45" spans="1:16">
      <c r="A45" s="12"/>
      <c r="B45" s="25">
        <v>335.21</v>
      </c>
      <c r="C45" s="20" t="s">
        <v>55</v>
      </c>
      <c r="D45" s="47">
        <v>0</v>
      </c>
      <c r="E45" s="47">
        <v>7100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7100</v>
      </c>
      <c r="O45" s="48">
        <f t="shared" si="7"/>
        <v>5.0669407096571611E-2</v>
      </c>
      <c r="P45" s="9"/>
    </row>
    <row r="46" spans="1:16">
      <c r="A46" s="12"/>
      <c r="B46" s="25">
        <v>335.42</v>
      </c>
      <c r="C46" s="20" t="s">
        <v>57</v>
      </c>
      <c r="D46" s="47">
        <v>0</v>
      </c>
      <c r="E46" s="47">
        <v>2319755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2319755</v>
      </c>
      <c r="O46" s="48">
        <f t="shared" si="7"/>
        <v>16.55501555764894</v>
      </c>
      <c r="P46" s="9"/>
    </row>
    <row r="47" spans="1:16">
      <c r="A47" s="12"/>
      <c r="B47" s="25">
        <v>335.49</v>
      </c>
      <c r="C47" s="20" t="s">
        <v>58</v>
      </c>
      <c r="D47" s="47">
        <v>0</v>
      </c>
      <c r="E47" s="47">
        <v>7488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6"/>
        <v>7488</v>
      </c>
      <c r="O47" s="48">
        <f t="shared" si="7"/>
        <v>5.3438383146356086E-2</v>
      </c>
      <c r="P47" s="9"/>
    </row>
    <row r="48" spans="1:16">
      <c r="A48" s="12"/>
      <c r="B48" s="25">
        <v>335.7</v>
      </c>
      <c r="C48" s="20" t="s">
        <v>59</v>
      </c>
      <c r="D48" s="47">
        <v>0</v>
      </c>
      <c r="E48" s="47">
        <v>825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6"/>
        <v>825</v>
      </c>
      <c r="O48" s="48">
        <f t="shared" si="7"/>
        <v>5.8876423738974054E-3</v>
      </c>
      <c r="P48" s="9"/>
    </row>
    <row r="49" spans="1:16">
      <c r="A49" s="12"/>
      <c r="B49" s="25">
        <v>336</v>
      </c>
      <c r="C49" s="20" t="s">
        <v>167</v>
      </c>
      <c r="D49" s="47">
        <v>181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6"/>
        <v>181</v>
      </c>
      <c r="O49" s="48">
        <f t="shared" si="7"/>
        <v>1.2917130541520367E-3</v>
      </c>
      <c r="P49" s="9"/>
    </row>
    <row r="50" spans="1:16">
      <c r="A50" s="12"/>
      <c r="B50" s="25">
        <v>337.2</v>
      </c>
      <c r="C50" s="20" t="s">
        <v>61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717370</v>
      </c>
      <c r="N50" s="47">
        <f t="shared" ref="N50:N55" si="8">SUM(D50:M50)</f>
        <v>717370</v>
      </c>
      <c r="O50" s="48">
        <f t="shared" si="7"/>
        <v>5.1195369815306444</v>
      </c>
      <c r="P50" s="9"/>
    </row>
    <row r="51" spans="1:16">
      <c r="A51" s="12"/>
      <c r="B51" s="25">
        <v>337.3</v>
      </c>
      <c r="C51" s="20" t="s">
        <v>168</v>
      </c>
      <c r="D51" s="47">
        <v>0</v>
      </c>
      <c r="E51" s="47">
        <v>392240</v>
      </c>
      <c r="F51" s="47">
        <v>0</v>
      </c>
      <c r="G51" s="47">
        <v>0</v>
      </c>
      <c r="H51" s="47">
        <v>0</v>
      </c>
      <c r="I51" s="47">
        <v>10264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402504</v>
      </c>
      <c r="O51" s="48">
        <f t="shared" si="7"/>
        <v>2.8724843709856982</v>
      </c>
      <c r="P51" s="9"/>
    </row>
    <row r="52" spans="1:16">
      <c r="A52" s="12"/>
      <c r="B52" s="25">
        <v>337.6</v>
      </c>
      <c r="C52" s="20" t="s">
        <v>63</v>
      </c>
      <c r="D52" s="47">
        <v>0</v>
      </c>
      <c r="E52" s="47">
        <v>5580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5580</v>
      </c>
      <c r="O52" s="48">
        <f t="shared" si="7"/>
        <v>3.9821872056178813E-2</v>
      </c>
      <c r="P52" s="9"/>
    </row>
    <row r="53" spans="1:16">
      <c r="A53" s="12"/>
      <c r="B53" s="25">
        <v>338</v>
      </c>
      <c r="C53" s="20" t="s">
        <v>64</v>
      </c>
      <c r="D53" s="47">
        <v>23916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23916</v>
      </c>
      <c r="O53" s="48">
        <f t="shared" si="7"/>
        <v>0.1706774000171277</v>
      </c>
      <c r="P53" s="9"/>
    </row>
    <row r="54" spans="1:16" ht="15.75">
      <c r="A54" s="29" t="s">
        <v>69</v>
      </c>
      <c r="B54" s="30"/>
      <c r="C54" s="31"/>
      <c r="D54" s="32">
        <f t="shared" ref="D54:M54" si="9">SUM(D55:D98)</f>
        <v>8378022</v>
      </c>
      <c r="E54" s="32">
        <f t="shared" si="9"/>
        <v>5336182</v>
      </c>
      <c r="F54" s="32">
        <f t="shared" si="9"/>
        <v>0</v>
      </c>
      <c r="G54" s="32">
        <f t="shared" si="9"/>
        <v>0</v>
      </c>
      <c r="H54" s="32">
        <f t="shared" si="9"/>
        <v>0</v>
      </c>
      <c r="I54" s="32">
        <f t="shared" si="9"/>
        <v>18471652</v>
      </c>
      <c r="J54" s="32">
        <f t="shared" si="9"/>
        <v>8319996</v>
      </c>
      <c r="K54" s="32">
        <f t="shared" si="9"/>
        <v>0</v>
      </c>
      <c r="L54" s="32">
        <f t="shared" si="9"/>
        <v>0</v>
      </c>
      <c r="M54" s="32">
        <f t="shared" si="9"/>
        <v>4917540</v>
      </c>
      <c r="N54" s="32">
        <f t="shared" si="8"/>
        <v>45423392</v>
      </c>
      <c r="O54" s="46">
        <f t="shared" si="7"/>
        <v>324.1656818246696</v>
      </c>
      <c r="P54" s="10"/>
    </row>
    <row r="55" spans="1:16">
      <c r="A55" s="12"/>
      <c r="B55" s="25">
        <v>341.1</v>
      </c>
      <c r="C55" s="20" t="s">
        <v>72</v>
      </c>
      <c r="D55" s="47">
        <v>944741</v>
      </c>
      <c r="E55" s="47">
        <v>544288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1489029</v>
      </c>
      <c r="O55" s="48">
        <f t="shared" si="7"/>
        <v>10.626509377408581</v>
      </c>
      <c r="P55" s="9"/>
    </row>
    <row r="56" spans="1:16">
      <c r="A56" s="12"/>
      <c r="B56" s="25">
        <v>341.2</v>
      </c>
      <c r="C56" s="20" t="s">
        <v>73</v>
      </c>
      <c r="D56" s="47">
        <v>0</v>
      </c>
      <c r="E56" s="47">
        <v>116710</v>
      </c>
      <c r="F56" s="47">
        <v>0</v>
      </c>
      <c r="G56" s="47">
        <v>0</v>
      </c>
      <c r="H56" s="47">
        <v>0</v>
      </c>
      <c r="I56" s="47">
        <v>0</v>
      </c>
      <c r="J56" s="47">
        <v>8319996</v>
      </c>
      <c r="K56" s="47">
        <v>0</v>
      </c>
      <c r="L56" s="47">
        <v>0</v>
      </c>
      <c r="M56" s="47">
        <v>0</v>
      </c>
      <c r="N56" s="47">
        <f t="shared" ref="N56:N98" si="10">SUM(D56:M56)</f>
        <v>8436706</v>
      </c>
      <c r="O56" s="48">
        <f t="shared" si="7"/>
        <v>60.208857868744829</v>
      </c>
      <c r="P56" s="9"/>
    </row>
    <row r="57" spans="1:16">
      <c r="A57" s="12"/>
      <c r="B57" s="25">
        <v>341.3</v>
      </c>
      <c r="C57" s="20" t="s">
        <v>74</v>
      </c>
      <c r="D57" s="47">
        <v>0</v>
      </c>
      <c r="E57" s="47">
        <v>16212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16212</v>
      </c>
      <c r="O57" s="48">
        <f t="shared" si="7"/>
        <v>0.11569752504924211</v>
      </c>
      <c r="P57" s="9"/>
    </row>
    <row r="58" spans="1:16">
      <c r="A58" s="12"/>
      <c r="B58" s="25">
        <v>341.52</v>
      </c>
      <c r="C58" s="20" t="s">
        <v>75</v>
      </c>
      <c r="D58" s="47">
        <v>147156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147156</v>
      </c>
      <c r="O58" s="48">
        <f t="shared" si="7"/>
        <v>1.0501841226342383</v>
      </c>
      <c r="P58" s="9"/>
    </row>
    <row r="59" spans="1:16">
      <c r="A59" s="12"/>
      <c r="B59" s="25">
        <v>341.53</v>
      </c>
      <c r="C59" s="20" t="s">
        <v>76</v>
      </c>
      <c r="D59" s="47">
        <v>7750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7750</v>
      </c>
      <c r="O59" s="48">
        <f t="shared" si="7"/>
        <v>5.5308155633581685E-2</v>
      </c>
      <c r="P59" s="9"/>
    </row>
    <row r="60" spans="1:16">
      <c r="A60" s="12"/>
      <c r="B60" s="25">
        <v>341.56</v>
      </c>
      <c r="C60" s="20" t="s">
        <v>77</v>
      </c>
      <c r="D60" s="47">
        <v>0</v>
      </c>
      <c r="E60" s="47">
        <v>2018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2018</v>
      </c>
      <c r="O60" s="48">
        <f t="shared" si="7"/>
        <v>1.4401530073363592E-2</v>
      </c>
      <c r="P60" s="9"/>
    </row>
    <row r="61" spans="1:16">
      <c r="A61" s="12"/>
      <c r="B61" s="25">
        <v>341.8</v>
      </c>
      <c r="C61" s="20" t="s">
        <v>78</v>
      </c>
      <c r="D61" s="47">
        <v>1736575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1736575</v>
      </c>
      <c r="O61" s="48">
        <f t="shared" si="7"/>
        <v>12.393130370243499</v>
      </c>
      <c r="P61" s="9"/>
    </row>
    <row r="62" spans="1:16">
      <c r="A62" s="12"/>
      <c r="B62" s="25">
        <v>341.9</v>
      </c>
      <c r="C62" s="20" t="s">
        <v>79</v>
      </c>
      <c r="D62" s="47">
        <v>392494</v>
      </c>
      <c r="E62" s="47">
        <v>746622</v>
      </c>
      <c r="F62" s="47">
        <v>0</v>
      </c>
      <c r="G62" s="47">
        <v>0</v>
      </c>
      <c r="H62" s="47">
        <v>0</v>
      </c>
      <c r="I62" s="47">
        <v>991859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2130975</v>
      </c>
      <c r="O62" s="48">
        <f t="shared" si="7"/>
        <v>15.207780251776997</v>
      </c>
      <c r="P62" s="9"/>
    </row>
    <row r="63" spans="1:16">
      <c r="A63" s="12"/>
      <c r="B63" s="25">
        <v>342.1</v>
      </c>
      <c r="C63" s="20" t="s">
        <v>80</v>
      </c>
      <c r="D63" s="47">
        <v>1727369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1727369</v>
      </c>
      <c r="O63" s="48">
        <f t="shared" si="7"/>
        <v>12.327431417887015</v>
      </c>
      <c r="P63" s="9"/>
    </row>
    <row r="64" spans="1:16">
      <c r="A64" s="12"/>
      <c r="B64" s="25">
        <v>342.2</v>
      </c>
      <c r="C64" s="20" t="s">
        <v>81</v>
      </c>
      <c r="D64" s="47">
        <v>0</v>
      </c>
      <c r="E64" s="47">
        <v>2109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2109</v>
      </c>
      <c r="O64" s="48">
        <f t="shared" si="7"/>
        <v>1.5050954868545003E-2</v>
      </c>
      <c r="P64" s="9"/>
    </row>
    <row r="65" spans="1:16">
      <c r="A65" s="12"/>
      <c r="B65" s="25">
        <v>342.3</v>
      </c>
      <c r="C65" s="20" t="s">
        <v>82</v>
      </c>
      <c r="D65" s="47">
        <v>225410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225410</v>
      </c>
      <c r="O65" s="48">
        <f t="shared" si="7"/>
        <v>1.6086466272729867</v>
      </c>
      <c r="P65" s="9"/>
    </row>
    <row r="66" spans="1:16">
      <c r="A66" s="12"/>
      <c r="B66" s="25">
        <v>342.6</v>
      </c>
      <c r="C66" s="20" t="s">
        <v>83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4917540</v>
      </c>
      <c r="N66" s="47">
        <f t="shared" si="10"/>
        <v>4917540</v>
      </c>
      <c r="O66" s="48">
        <f t="shared" si="7"/>
        <v>35.094202277982362</v>
      </c>
      <c r="P66" s="9"/>
    </row>
    <row r="67" spans="1:16">
      <c r="A67" s="12"/>
      <c r="B67" s="25">
        <v>342.9</v>
      </c>
      <c r="C67" s="20" t="s">
        <v>84</v>
      </c>
      <c r="D67" s="47">
        <v>11427</v>
      </c>
      <c r="E67" s="47">
        <v>154619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166046</v>
      </c>
      <c r="O67" s="48">
        <f t="shared" si="7"/>
        <v>1.1849932916559618</v>
      </c>
      <c r="P67" s="9"/>
    </row>
    <row r="68" spans="1:16">
      <c r="A68" s="12"/>
      <c r="B68" s="25">
        <v>343.3</v>
      </c>
      <c r="C68" s="20" t="s">
        <v>85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6630717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6630717</v>
      </c>
      <c r="O68" s="48">
        <f t="shared" si="7"/>
        <v>47.320351973965913</v>
      </c>
      <c r="P68" s="9"/>
    </row>
    <row r="69" spans="1:16">
      <c r="A69" s="12"/>
      <c r="B69" s="25">
        <v>343.4</v>
      </c>
      <c r="C69" s="20" t="s">
        <v>86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6217383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6217383</v>
      </c>
      <c r="O69" s="48">
        <f t="shared" ref="O69:O100" si="11">(N69/O$121)</f>
        <v>44.370578915817418</v>
      </c>
      <c r="P69" s="9"/>
    </row>
    <row r="70" spans="1:16">
      <c r="A70" s="12"/>
      <c r="B70" s="25">
        <v>343.5</v>
      </c>
      <c r="C70" s="20" t="s">
        <v>87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4141490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4141490</v>
      </c>
      <c r="O70" s="48">
        <f t="shared" si="11"/>
        <v>29.555893351602865</v>
      </c>
      <c r="P70" s="9"/>
    </row>
    <row r="71" spans="1:16">
      <c r="A71" s="12"/>
      <c r="B71" s="25">
        <v>343.6</v>
      </c>
      <c r="C71" s="20" t="s">
        <v>88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490203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490203</v>
      </c>
      <c r="O71" s="48">
        <f t="shared" si="11"/>
        <v>3.4983514601353085</v>
      </c>
      <c r="P71" s="9"/>
    </row>
    <row r="72" spans="1:16">
      <c r="A72" s="12"/>
      <c r="B72" s="25">
        <v>343.7</v>
      </c>
      <c r="C72" s="20" t="s">
        <v>89</v>
      </c>
      <c r="D72" s="47">
        <v>2595</v>
      </c>
      <c r="E72" s="47">
        <v>1569999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1572594</v>
      </c>
      <c r="O72" s="48">
        <f t="shared" si="11"/>
        <v>11.222874025862808</v>
      </c>
      <c r="P72" s="9"/>
    </row>
    <row r="73" spans="1:16">
      <c r="A73" s="12"/>
      <c r="B73" s="25">
        <v>344.3</v>
      </c>
      <c r="C73" s="20" t="s">
        <v>91</v>
      </c>
      <c r="D73" s="47">
        <v>0</v>
      </c>
      <c r="E73" s="47">
        <v>50132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50132</v>
      </c>
      <c r="O73" s="48">
        <f t="shared" si="11"/>
        <v>0.35776883331906029</v>
      </c>
      <c r="P73" s="9"/>
    </row>
    <row r="74" spans="1:16">
      <c r="A74" s="12"/>
      <c r="B74" s="25">
        <v>344.9</v>
      </c>
      <c r="C74" s="20" t="s">
        <v>92</v>
      </c>
      <c r="D74" s="47">
        <v>0</v>
      </c>
      <c r="E74" s="47">
        <v>842917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842917</v>
      </c>
      <c r="O74" s="48">
        <f t="shared" si="11"/>
        <v>6.0155076931860352</v>
      </c>
      <c r="P74" s="9"/>
    </row>
    <row r="75" spans="1:16">
      <c r="A75" s="12"/>
      <c r="B75" s="25">
        <v>346.4</v>
      </c>
      <c r="C75" s="20" t="s">
        <v>94</v>
      </c>
      <c r="D75" s="47">
        <v>102440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102440</v>
      </c>
      <c r="O75" s="48">
        <f t="shared" si="11"/>
        <v>0.73106676943278814</v>
      </c>
      <c r="P75" s="9"/>
    </row>
    <row r="76" spans="1:16">
      <c r="A76" s="12"/>
      <c r="B76" s="25">
        <v>346.9</v>
      </c>
      <c r="C76" s="20" t="s">
        <v>95</v>
      </c>
      <c r="D76" s="47">
        <v>0</v>
      </c>
      <c r="E76" s="47">
        <v>330143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330143</v>
      </c>
      <c r="O76" s="48">
        <f t="shared" si="11"/>
        <v>2.3560774742371042</v>
      </c>
      <c r="P76" s="9"/>
    </row>
    <row r="77" spans="1:16">
      <c r="A77" s="12"/>
      <c r="B77" s="25">
        <v>347.2</v>
      </c>
      <c r="C77" s="20" t="s">
        <v>96</v>
      </c>
      <c r="D77" s="47">
        <v>46048</v>
      </c>
      <c r="E77" s="47">
        <v>378919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424967</v>
      </c>
      <c r="O77" s="48">
        <f t="shared" si="11"/>
        <v>3.0327923838885558</v>
      </c>
      <c r="P77" s="9"/>
    </row>
    <row r="78" spans="1:16">
      <c r="A78" s="12"/>
      <c r="B78" s="25">
        <v>347.3</v>
      </c>
      <c r="C78" s="20" t="s">
        <v>97</v>
      </c>
      <c r="D78" s="47">
        <v>0</v>
      </c>
      <c r="E78" s="47">
        <v>3249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3249</v>
      </c>
      <c r="O78" s="48">
        <f t="shared" si="11"/>
        <v>2.3186606148839599E-2</v>
      </c>
      <c r="P78" s="9"/>
    </row>
    <row r="79" spans="1:16">
      <c r="A79" s="12"/>
      <c r="B79" s="25">
        <v>347.5</v>
      </c>
      <c r="C79" s="20" t="s">
        <v>99</v>
      </c>
      <c r="D79" s="47">
        <v>7092</v>
      </c>
      <c r="E79" s="47">
        <v>7556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14648</v>
      </c>
      <c r="O79" s="48">
        <f t="shared" si="11"/>
        <v>0.10453598241557478</v>
      </c>
      <c r="P79" s="9"/>
    </row>
    <row r="80" spans="1:16">
      <c r="A80" s="12"/>
      <c r="B80" s="25">
        <v>347.9</v>
      </c>
      <c r="C80" s="20" t="s">
        <v>100</v>
      </c>
      <c r="D80" s="47">
        <v>4512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4512</v>
      </c>
      <c r="O80" s="48">
        <f t="shared" si="11"/>
        <v>3.2200051383060715E-2</v>
      </c>
      <c r="P80" s="9"/>
    </row>
    <row r="81" spans="1:16">
      <c r="A81" s="12"/>
      <c r="B81" s="25">
        <v>348.11</v>
      </c>
      <c r="C81" s="39" t="s">
        <v>107</v>
      </c>
      <c r="D81" s="47">
        <v>4740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4740</v>
      </c>
      <c r="O81" s="48">
        <f t="shared" si="11"/>
        <v>3.3827181639119637E-2</v>
      </c>
      <c r="P81" s="9"/>
    </row>
    <row r="82" spans="1:16">
      <c r="A82" s="12"/>
      <c r="B82" s="25">
        <v>348.12</v>
      </c>
      <c r="C82" s="39" t="s">
        <v>108</v>
      </c>
      <c r="D82" s="47">
        <v>27733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27733</v>
      </c>
      <c r="O82" s="48">
        <f t="shared" si="11"/>
        <v>0.19791755873369302</v>
      </c>
      <c r="P82" s="9"/>
    </row>
    <row r="83" spans="1:16">
      <c r="A83" s="12"/>
      <c r="B83" s="25">
        <v>348.13</v>
      </c>
      <c r="C83" s="39" t="s">
        <v>109</v>
      </c>
      <c r="D83" s="47">
        <v>54340</v>
      </c>
      <c r="E83" s="47">
        <v>12891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67231</v>
      </c>
      <c r="O83" s="48">
        <f t="shared" si="11"/>
        <v>0.47979646598726844</v>
      </c>
      <c r="P83" s="9"/>
    </row>
    <row r="84" spans="1:16">
      <c r="A84" s="12"/>
      <c r="B84" s="25">
        <v>348.22</v>
      </c>
      <c r="C84" s="39" t="s">
        <v>110</v>
      </c>
      <c r="D84" s="47">
        <v>15204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15204</v>
      </c>
      <c r="O84" s="48">
        <f t="shared" si="11"/>
        <v>0.10850389654877109</v>
      </c>
      <c r="P84" s="9"/>
    </row>
    <row r="85" spans="1:16">
      <c r="A85" s="12"/>
      <c r="B85" s="25">
        <v>348.23</v>
      </c>
      <c r="C85" s="39" t="s">
        <v>111</v>
      </c>
      <c r="D85" s="47">
        <v>96598</v>
      </c>
      <c r="E85" s="47">
        <v>24921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121519</v>
      </c>
      <c r="O85" s="48">
        <f t="shared" si="11"/>
        <v>0.86722474379835002</v>
      </c>
      <c r="P85" s="9"/>
    </row>
    <row r="86" spans="1:16">
      <c r="A86" s="12"/>
      <c r="B86" s="25">
        <v>348.31</v>
      </c>
      <c r="C86" s="39" t="s">
        <v>112</v>
      </c>
      <c r="D86" s="47">
        <v>423020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423020</v>
      </c>
      <c r="O86" s="48">
        <f t="shared" si="11"/>
        <v>3.0188975478861582</v>
      </c>
      <c r="P86" s="9"/>
    </row>
    <row r="87" spans="1:16">
      <c r="A87" s="12"/>
      <c r="B87" s="25">
        <v>348.32</v>
      </c>
      <c r="C87" s="39" t="s">
        <v>113</v>
      </c>
      <c r="D87" s="47">
        <v>4223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4223</v>
      </c>
      <c r="O87" s="48">
        <f t="shared" si="11"/>
        <v>3.013759241814393E-2</v>
      </c>
      <c r="P87" s="9"/>
    </row>
    <row r="88" spans="1:16">
      <c r="A88" s="12"/>
      <c r="B88" s="25">
        <v>348.33</v>
      </c>
      <c r="C88" s="39" t="s">
        <v>114</v>
      </c>
      <c r="D88" s="47">
        <v>0</v>
      </c>
      <c r="E88" s="47">
        <v>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3</v>
      </c>
      <c r="O88" s="48">
        <f t="shared" si="11"/>
        <v>2.1409608632354199E-5</v>
      </c>
      <c r="P88" s="9"/>
    </row>
    <row r="89" spans="1:16">
      <c r="A89" s="12"/>
      <c r="B89" s="25">
        <v>348.41</v>
      </c>
      <c r="C89" s="39" t="s">
        <v>115</v>
      </c>
      <c r="D89" s="47">
        <v>429773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429773</v>
      </c>
      <c r="O89" s="48">
        <f t="shared" si="11"/>
        <v>3.0670905769175874</v>
      </c>
      <c r="P89" s="9"/>
    </row>
    <row r="90" spans="1:16">
      <c r="A90" s="12"/>
      <c r="B90" s="25">
        <v>348.42</v>
      </c>
      <c r="C90" s="39" t="s">
        <v>116</v>
      </c>
      <c r="D90" s="47">
        <v>68862</v>
      </c>
      <c r="E90" s="47">
        <v>308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69170</v>
      </c>
      <c r="O90" s="48">
        <f t="shared" si="11"/>
        <v>0.49363420969998001</v>
      </c>
      <c r="P90" s="9"/>
    </row>
    <row r="91" spans="1:16">
      <c r="A91" s="12"/>
      <c r="B91" s="25">
        <v>348.48</v>
      </c>
      <c r="C91" s="39" t="s">
        <v>117</v>
      </c>
      <c r="D91" s="47">
        <v>41398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41398</v>
      </c>
      <c r="O91" s="48">
        <f t="shared" si="11"/>
        <v>0.29543832605406639</v>
      </c>
      <c r="P91" s="9"/>
    </row>
    <row r="92" spans="1:16">
      <c r="A92" s="12"/>
      <c r="B92" s="25">
        <v>348.52</v>
      </c>
      <c r="C92" s="39" t="s">
        <v>118</v>
      </c>
      <c r="D92" s="47">
        <v>160534</v>
      </c>
      <c r="E92" s="47">
        <v>42735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203269</v>
      </c>
      <c r="O92" s="48">
        <f t="shared" si="11"/>
        <v>1.450636579030002</v>
      </c>
      <c r="P92" s="9"/>
    </row>
    <row r="93" spans="1:16">
      <c r="A93" s="12"/>
      <c r="B93" s="25">
        <v>348.53</v>
      </c>
      <c r="C93" s="39" t="s">
        <v>119</v>
      </c>
      <c r="D93" s="47">
        <v>510814</v>
      </c>
      <c r="E93" s="47">
        <v>29183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539997</v>
      </c>
      <c r="O93" s="48">
        <f t="shared" si="11"/>
        <v>3.8537081442151235</v>
      </c>
      <c r="P93" s="9"/>
    </row>
    <row r="94" spans="1:16">
      <c r="A94" s="12"/>
      <c r="B94" s="25">
        <v>348.62</v>
      </c>
      <c r="C94" s="39" t="s">
        <v>120</v>
      </c>
      <c r="D94" s="47">
        <v>7488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7488</v>
      </c>
      <c r="O94" s="48">
        <f t="shared" si="11"/>
        <v>5.3438383146356086E-2</v>
      </c>
      <c r="P94" s="9"/>
    </row>
    <row r="95" spans="1:16">
      <c r="A95" s="12"/>
      <c r="B95" s="25">
        <v>348.63</v>
      </c>
      <c r="C95" s="39" t="s">
        <v>121</v>
      </c>
      <c r="D95" s="47">
        <v>0</v>
      </c>
      <c r="E95" s="47">
        <v>29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29</v>
      </c>
      <c r="O95" s="48">
        <f t="shared" si="11"/>
        <v>2.0695955011275726E-4</v>
      </c>
      <c r="P95" s="9"/>
    </row>
    <row r="96" spans="1:16">
      <c r="A96" s="12"/>
      <c r="B96" s="25">
        <v>348.71</v>
      </c>
      <c r="C96" s="39" t="s">
        <v>122</v>
      </c>
      <c r="D96" s="47">
        <v>226870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226870</v>
      </c>
      <c r="O96" s="48">
        <f t="shared" si="11"/>
        <v>1.6190659701407324</v>
      </c>
      <c r="P96" s="9"/>
    </row>
    <row r="97" spans="1:16">
      <c r="A97" s="12"/>
      <c r="B97" s="25">
        <v>348.72</v>
      </c>
      <c r="C97" s="39" t="s">
        <v>123</v>
      </c>
      <c r="D97" s="47">
        <v>27289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27289</v>
      </c>
      <c r="O97" s="48">
        <f t="shared" si="11"/>
        <v>0.1947489366561046</v>
      </c>
      <c r="P97" s="9"/>
    </row>
    <row r="98" spans="1:16">
      <c r="A98" s="12"/>
      <c r="B98" s="25">
        <v>349</v>
      </c>
      <c r="C98" s="20" t="s">
        <v>1</v>
      </c>
      <c r="D98" s="47">
        <v>923527</v>
      </c>
      <c r="E98" s="47">
        <v>460619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0"/>
        <v>1384146</v>
      </c>
      <c r="O98" s="48">
        <f t="shared" si="11"/>
        <v>9.8780080500128467</v>
      </c>
      <c r="P98" s="9"/>
    </row>
    <row r="99" spans="1:16" ht="15.75">
      <c r="A99" s="29" t="s">
        <v>70</v>
      </c>
      <c r="B99" s="30"/>
      <c r="C99" s="31"/>
      <c r="D99" s="32">
        <f t="shared" ref="D99:M99" si="12">SUM(D100:D105)</f>
        <v>1232476</v>
      </c>
      <c r="E99" s="32">
        <f t="shared" si="12"/>
        <v>300997</v>
      </c>
      <c r="F99" s="32">
        <f t="shared" si="12"/>
        <v>0</v>
      </c>
      <c r="G99" s="32">
        <f t="shared" si="12"/>
        <v>0</v>
      </c>
      <c r="H99" s="32">
        <f t="shared" si="12"/>
        <v>0</v>
      </c>
      <c r="I99" s="32">
        <f t="shared" si="12"/>
        <v>50</v>
      </c>
      <c r="J99" s="32">
        <f t="shared" si="12"/>
        <v>0</v>
      </c>
      <c r="K99" s="32">
        <f t="shared" si="12"/>
        <v>0</v>
      </c>
      <c r="L99" s="32">
        <f t="shared" si="12"/>
        <v>0</v>
      </c>
      <c r="M99" s="32">
        <f t="shared" si="12"/>
        <v>0</v>
      </c>
      <c r="N99" s="32">
        <f t="shared" ref="N99:N107" si="13">SUM(D99:M99)</f>
        <v>1533523</v>
      </c>
      <c r="O99" s="46">
        <f t="shared" si="11"/>
        <v>10.944042419571236</v>
      </c>
      <c r="P99" s="10"/>
    </row>
    <row r="100" spans="1:16">
      <c r="A100" s="13"/>
      <c r="B100" s="40">
        <v>351.1</v>
      </c>
      <c r="C100" s="21" t="s">
        <v>125</v>
      </c>
      <c r="D100" s="47">
        <v>280943</v>
      </c>
      <c r="E100" s="47">
        <v>291252</v>
      </c>
      <c r="F100" s="47">
        <v>0</v>
      </c>
      <c r="G100" s="47">
        <v>0</v>
      </c>
      <c r="H100" s="47">
        <v>0</v>
      </c>
      <c r="I100" s="47">
        <v>50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572245</v>
      </c>
      <c r="O100" s="48">
        <f t="shared" si="11"/>
        <v>4.0838471639405096</v>
      </c>
      <c r="P100" s="9"/>
    </row>
    <row r="101" spans="1:16">
      <c r="A101" s="13"/>
      <c r="B101" s="40">
        <v>351.2</v>
      </c>
      <c r="C101" s="21" t="s">
        <v>127</v>
      </c>
      <c r="D101" s="47">
        <v>119291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119291</v>
      </c>
      <c r="O101" s="48">
        <f t="shared" ref="O101:O119" si="14">(N101/O$121)</f>
        <v>0.85132454112072165</v>
      </c>
      <c r="P101" s="9"/>
    </row>
    <row r="102" spans="1:16">
      <c r="A102" s="13"/>
      <c r="B102" s="40">
        <v>351.4</v>
      </c>
      <c r="C102" s="21" t="s">
        <v>176</v>
      </c>
      <c r="D102" s="47">
        <v>696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696</v>
      </c>
      <c r="O102" s="48">
        <f t="shared" si="14"/>
        <v>4.9670292027061743E-3</v>
      </c>
      <c r="P102" s="9"/>
    </row>
    <row r="103" spans="1:16">
      <c r="A103" s="13"/>
      <c r="B103" s="40">
        <v>351.5</v>
      </c>
      <c r="C103" s="21" t="s">
        <v>128</v>
      </c>
      <c r="D103" s="47">
        <v>739395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739395</v>
      </c>
      <c r="O103" s="48">
        <f t="shared" si="14"/>
        <v>5.2767191915731777</v>
      </c>
      <c r="P103" s="9"/>
    </row>
    <row r="104" spans="1:16">
      <c r="A104" s="13"/>
      <c r="B104" s="40">
        <v>354</v>
      </c>
      <c r="C104" s="21" t="s">
        <v>129</v>
      </c>
      <c r="D104" s="47">
        <v>16587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16587</v>
      </c>
      <c r="O104" s="48">
        <f t="shared" si="14"/>
        <v>0.11837372612828638</v>
      </c>
      <c r="P104" s="9"/>
    </row>
    <row r="105" spans="1:16">
      <c r="A105" s="13"/>
      <c r="B105" s="40">
        <v>359</v>
      </c>
      <c r="C105" s="21" t="s">
        <v>130</v>
      </c>
      <c r="D105" s="47">
        <v>75564</v>
      </c>
      <c r="E105" s="47">
        <v>9745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85309</v>
      </c>
      <c r="O105" s="48">
        <f t="shared" si="14"/>
        <v>0.60881076760583486</v>
      </c>
      <c r="P105" s="9"/>
    </row>
    <row r="106" spans="1:16" ht="15.75">
      <c r="A106" s="29" t="s">
        <v>5</v>
      </c>
      <c r="B106" s="30"/>
      <c r="C106" s="31"/>
      <c r="D106" s="32">
        <f t="shared" ref="D106:M106" si="15">SUM(D107:D113)</f>
        <v>3483318</v>
      </c>
      <c r="E106" s="32">
        <f t="shared" si="15"/>
        <v>13939500</v>
      </c>
      <c r="F106" s="32">
        <f t="shared" si="15"/>
        <v>99847</v>
      </c>
      <c r="G106" s="32">
        <f t="shared" si="15"/>
        <v>225533</v>
      </c>
      <c r="H106" s="32">
        <f t="shared" si="15"/>
        <v>0</v>
      </c>
      <c r="I106" s="32">
        <f t="shared" si="15"/>
        <v>3686199</v>
      </c>
      <c r="J106" s="32">
        <f t="shared" si="15"/>
        <v>1946427</v>
      </c>
      <c r="K106" s="32">
        <f t="shared" si="15"/>
        <v>0</v>
      </c>
      <c r="L106" s="32">
        <f t="shared" si="15"/>
        <v>0</v>
      </c>
      <c r="M106" s="32">
        <f t="shared" si="15"/>
        <v>90332</v>
      </c>
      <c r="N106" s="32">
        <f t="shared" si="13"/>
        <v>23471156</v>
      </c>
      <c r="O106" s="46">
        <f t="shared" si="14"/>
        <v>167.50275470297737</v>
      </c>
      <c r="P106" s="10"/>
    </row>
    <row r="107" spans="1:16">
      <c r="A107" s="12"/>
      <c r="B107" s="25">
        <v>361.1</v>
      </c>
      <c r="C107" s="20" t="s">
        <v>132</v>
      </c>
      <c r="D107" s="47">
        <v>2458989</v>
      </c>
      <c r="E107" s="47">
        <v>3471315</v>
      </c>
      <c r="F107" s="47">
        <v>0</v>
      </c>
      <c r="G107" s="47">
        <v>0</v>
      </c>
      <c r="H107" s="47">
        <v>0</v>
      </c>
      <c r="I107" s="47">
        <v>3145380</v>
      </c>
      <c r="J107" s="47">
        <v>215053</v>
      </c>
      <c r="K107" s="47">
        <v>0</v>
      </c>
      <c r="L107" s="47">
        <v>0</v>
      </c>
      <c r="M107" s="47">
        <v>75566</v>
      </c>
      <c r="N107" s="47">
        <f t="shared" si="13"/>
        <v>9366303</v>
      </c>
      <c r="O107" s="48">
        <f t="shared" si="14"/>
        <v>66.842960520681686</v>
      </c>
      <c r="P107" s="9"/>
    </row>
    <row r="108" spans="1:16">
      <c r="A108" s="12"/>
      <c r="B108" s="25">
        <v>362</v>
      </c>
      <c r="C108" s="20" t="s">
        <v>133</v>
      </c>
      <c r="D108" s="47">
        <v>193402</v>
      </c>
      <c r="E108" s="47">
        <v>6670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ref="N108:N113" si="16">SUM(D108:M108)</f>
        <v>200072</v>
      </c>
      <c r="O108" s="48">
        <f t="shared" si="14"/>
        <v>1.4278210727641232</v>
      </c>
      <c r="P108" s="9"/>
    </row>
    <row r="109" spans="1:16">
      <c r="A109" s="12"/>
      <c r="B109" s="25">
        <v>363.1</v>
      </c>
      <c r="C109" s="20" t="s">
        <v>247</v>
      </c>
      <c r="D109" s="47">
        <v>0</v>
      </c>
      <c r="E109" s="47">
        <v>9732188</v>
      </c>
      <c r="F109" s="47">
        <v>0</v>
      </c>
      <c r="G109" s="47">
        <v>0</v>
      </c>
      <c r="H109" s="47">
        <v>0</v>
      </c>
      <c r="I109" s="47">
        <v>2744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6"/>
        <v>9734932</v>
      </c>
      <c r="O109" s="48">
        <f t="shared" si="14"/>
        <v>69.473694727527047</v>
      </c>
      <c r="P109" s="9"/>
    </row>
    <row r="110" spans="1:16">
      <c r="A110" s="12"/>
      <c r="B110" s="25">
        <v>364</v>
      </c>
      <c r="C110" s="20" t="s">
        <v>213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375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6"/>
        <v>375</v>
      </c>
      <c r="O110" s="48">
        <f t="shared" si="14"/>
        <v>2.676201079044275E-3</v>
      </c>
      <c r="P110" s="9"/>
    </row>
    <row r="111" spans="1:16">
      <c r="A111" s="12"/>
      <c r="B111" s="25">
        <v>365</v>
      </c>
      <c r="C111" s="20" t="s">
        <v>214</v>
      </c>
      <c r="D111" s="47">
        <v>330</v>
      </c>
      <c r="E111" s="47">
        <v>59450</v>
      </c>
      <c r="F111" s="47">
        <v>0</v>
      </c>
      <c r="G111" s="47">
        <v>0</v>
      </c>
      <c r="H111" s="47">
        <v>0</v>
      </c>
      <c r="I111" s="47">
        <v>173507</v>
      </c>
      <c r="J111" s="47">
        <v>85959</v>
      </c>
      <c r="K111" s="47">
        <v>0</v>
      </c>
      <c r="L111" s="47">
        <v>0</v>
      </c>
      <c r="M111" s="47">
        <v>0</v>
      </c>
      <c r="N111" s="47">
        <f t="shared" si="16"/>
        <v>319246</v>
      </c>
      <c r="O111" s="48">
        <f t="shared" si="14"/>
        <v>2.2783106391481831</v>
      </c>
      <c r="P111" s="9"/>
    </row>
    <row r="112" spans="1:16">
      <c r="A112" s="12"/>
      <c r="B112" s="25">
        <v>366</v>
      </c>
      <c r="C112" s="20" t="s">
        <v>136</v>
      </c>
      <c r="D112" s="47">
        <v>27139</v>
      </c>
      <c r="E112" s="47">
        <v>225759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6"/>
        <v>252898</v>
      </c>
      <c r="O112" s="48">
        <f t="shared" si="14"/>
        <v>1.8048157346350375</v>
      </c>
      <c r="P112" s="9"/>
    </row>
    <row r="113" spans="1:119">
      <c r="A113" s="12"/>
      <c r="B113" s="25">
        <v>369.9</v>
      </c>
      <c r="C113" s="20" t="s">
        <v>140</v>
      </c>
      <c r="D113" s="47">
        <v>803458</v>
      </c>
      <c r="E113" s="47">
        <v>444118</v>
      </c>
      <c r="F113" s="47">
        <v>99847</v>
      </c>
      <c r="G113" s="47">
        <v>225533</v>
      </c>
      <c r="H113" s="47">
        <v>0</v>
      </c>
      <c r="I113" s="47">
        <v>364193</v>
      </c>
      <c r="J113" s="47">
        <v>1645415</v>
      </c>
      <c r="K113" s="47">
        <v>0</v>
      </c>
      <c r="L113" s="47">
        <v>0</v>
      </c>
      <c r="M113" s="47">
        <v>14766</v>
      </c>
      <c r="N113" s="47">
        <f t="shared" si="16"/>
        <v>3597330</v>
      </c>
      <c r="O113" s="48">
        <f t="shared" si="14"/>
        <v>25.672475807142245</v>
      </c>
      <c r="P113" s="9"/>
    </row>
    <row r="114" spans="1:119" ht="15.75">
      <c r="A114" s="29" t="s">
        <v>71</v>
      </c>
      <c r="B114" s="30"/>
      <c r="C114" s="31"/>
      <c r="D114" s="32">
        <f t="shared" ref="D114:M114" si="17">SUM(D115:D118)</f>
        <v>5271163</v>
      </c>
      <c r="E114" s="32">
        <f t="shared" si="17"/>
        <v>4840269</v>
      </c>
      <c r="F114" s="32">
        <f t="shared" si="17"/>
        <v>2201150</v>
      </c>
      <c r="G114" s="32">
        <f t="shared" si="17"/>
        <v>14000000</v>
      </c>
      <c r="H114" s="32">
        <f t="shared" si="17"/>
        <v>0</v>
      </c>
      <c r="I114" s="32">
        <f t="shared" si="17"/>
        <v>4234395</v>
      </c>
      <c r="J114" s="32">
        <f t="shared" si="17"/>
        <v>2723706</v>
      </c>
      <c r="K114" s="32">
        <f t="shared" si="17"/>
        <v>0</v>
      </c>
      <c r="L114" s="32">
        <f t="shared" si="17"/>
        <v>0</v>
      </c>
      <c r="M114" s="32">
        <f t="shared" si="17"/>
        <v>181</v>
      </c>
      <c r="N114" s="32">
        <f t="shared" ref="N114:N119" si="18">SUM(D114:M114)</f>
        <v>33270864</v>
      </c>
      <c r="O114" s="46">
        <f t="shared" si="14"/>
        <v>237.43872570009421</v>
      </c>
      <c r="P114" s="9"/>
    </row>
    <row r="115" spans="1:119">
      <c r="A115" s="12"/>
      <c r="B115" s="25">
        <v>381</v>
      </c>
      <c r="C115" s="20" t="s">
        <v>141</v>
      </c>
      <c r="D115" s="47">
        <v>5271163</v>
      </c>
      <c r="E115" s="47">
        <v>3865862</v>
      </c>
      <c r="F115" s="47">
        <v>2201150</v>
      </c>
      <c r="G115" s="47">
        <v>0</v>
      </c>
      <c r="H115" s="47">
        <v>0</v>
      </c>
      <c r="I115" s="47">
        <v>1724909</v>
      </c>
      <c r="J115" s="47">
        <v>2721407</v>
      </c>
      <c r="K115" s="47">
        <v>0</v>
      </c>
      <c r="L115" s="47">
        <v>0</v>
      </c>
      <c r="M115" s="47">
        <v>0</v>
      </c>
      <c r="N115" s="47">
        <f t="shared" si="18"/>
        <v>15784491</v>
      </c>
      <c r="O115" s="48">
        <f t="shared" si="14"/>
        <v>112.64659159030573</v>
      </c>
      <c r="P115" s="9"/>
    </row>
    <row r="116" spans="1:119">
      <c r="A116" s="12"/>
      <c r="B116" s="25">
        <v>384</v>
      </c>
      <c r="C116" s="20" t="s">
        <v>162</v>
      </c>
      <c r="D116" s="47">
        <v>0</v>
      </c>
      <c r="E116" s="47">
        <v>951730</v>
      </c>
      <c r="F116" s="47">
        <v>0</v>
      </c>
      <c r="G116" s="47">
        <v>14000000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8"/>
        <v>14951730</v>
      </c>
      <c r="O116" s="48">
        <f t="shared" si="14"/>
        <v>106.70356255887643</v>
      </c>
      <c r="P116" s="9"/>
    </row>
    <row r="117" spans="1:119">
      <c r="A117" s="12"/>
      <c r="B117" s="25">
        <v>389.4</v>
      </c>
      <c r="C117" s="20" t="s">
        <v>217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2509486</v>
      </c>
      <c r="J117" s="47">
        <v>2299</v>
      </c>
      <c r="K117" s="47">
        <v>0</v>
      </c>
      <c r="L117" s="47">
        <v>0</v>
      </c>
      <c r="M117" s="47">
        <v>181</v>
      </c>
      <c r="N117" s="47">
        <f t="shared" si="18"/>
        <v>2511966</v>
      </c>
      <c r="O117" s="48">
        <f t="shared" si="14"/>
        <v>17.926736319260083</v>
      </c>
      <c r="P117" s="9"/>
    </row>
    <row r="118" spans="1:119" ht="15.75" thickBot="1">
      <c r="A118" s="12"/>
      <c r="B118" s="25">
        <v>389.9</v>
      </c>
      <c r="C118" s="20" t="s">
        <v>219</v>
      </c>
      <c r="D118" s="47">
        <v>0</v>
      </c>
      <c r="E118" s="47">
        <v>22677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8"/>
        <v>22677</v>
      </c>
      <c r="O118" s="48">
        <f t="shared" si="14"/>
        <v>0.16183523165196539</v>
      </c>
      <c r="P118" s="9"/>
    </row>
    <row r="119" spans="1:119" ht="16.5" thickBot="1">
      <c r="A119" s="14" t="s">
        <v>106</v>
      </c>
      <c r="B119" s="23"/>
      <c r="C119" s="22"/>
      <c r="D119" s="15">
        <f t="shared" ref="D119:M119" si="19">SUM(D5,D11,D16,D54,D99,D106,D114)</f>
        <v>92084733</v>
      </c>
      <c r="E119" s="15">
        <f t="shared" si="19"/>
        <v>61799990</v>
      </c>
      <c r="F119" s="15">
        <f t="shared" si="19"/>
        <v>2300997</v>
      </c>
      <c r="G119" s="15">
        <f t="shared" si="19"/>
        <v>15000533</v>
      </c>
      <c r="H119" s="15">
        <f t="shared" si="19"/>
        <v>0</v>
      </c>
      <c r="I119" s="15">
        <f t="shared" si="19"/>
        <v>28895829</v>
      </c>
      <c r="J119" s="15">
        <f t="shared" si="19"/>
        <v>12990129</v>
      </c>
      <c r="K119" s="15">
        <f t="shared" si="19"/>
        <v>0</v>
      </c>
      <c r="L119" s="15">
        <f t="shared" si="19"/>
        <v>0</v>
      </c>
      <c r="M119" s="15">
        <f t="shared" si="19"/>
        <v>5763883</v>
      </c>
      <c r="N119" s="15">
        <f t="shared" si="18"/>
        <v>218836094</v>
      </c>
      <c r="O119" s="38">
        <f t="shared" si="14"/>
        <v>1561.7317090576917</v>
      </c>
      <c r="P119" s="6"/>
      <c r="Q119" s="2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</row>
    <row r="120" spans="1:119">
      <c r="A120" s="16"/>
      <c r="B120" s="18"/>
      <c r="C120" s="18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9"/>
    </row>
    <row r="121" spans="1:119">
      <c r="A121" s="41"/>
      <c r="B121" s="42"/>
      <c r="C121" s="42"/>
      <c r="D121" s="43"/>
      <c r="E121" s="43"/>
      <c r="F121" s="43"/>
      <c r="G121" s="43"/>
      <c r="H121" s="43"/>
      <c r="I121" s="43"/>
      <c r="J121" s="43"/>
      <c r="K121" s="43"/>
      <c r="L121" s="49" t="s">
        <v>248</v>
      </c>
      <c r="M121" s="49"/>
      <c r="N121" s="49"/>
      <c r="O121" s="44">
        <v>140124</v>
      </c>
    </row>
    <row r="122" spans="1:119">
      <c r="A122" s="50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2"/>
    </row>
    <row r="123" spans="1:119" ht="15.75" customHeight="1" thickBot="1">
      <c r="A123" s="53" t="s">
        <v>172</v>
      </c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5"/>
    </row>
  </sheetData>
  <mergeCells count="10">
    <mergeCell ref="L121:N121"/>
    <mergeCell ref="A122:O122"/>
    <mergeCell ref="A123:O1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255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148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153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149</v>
      </c>
      <c r="F4" s="34" t="s">
        <v>150</v>
      </c>
      <c r="G4" s="34" t="s">
        <v>151</v>
      </c>
      <c r="H4" s="34" t="s">
        <v>7</v>
      </c>
      <c r="I4" s="34" t="s">
        <v>8</v>
      </c>
      <c r="J4" s="35" t="s">
        <v>152</v>
      </c>
      <c r="K4" s="35" t="s">
        <v>9</v>
      </c>
      <c r="L4" s="35" t="s">
        <v>10</v>
      </c>
      <c r="M4" s="35" t="s">
        <v>11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54800462</v>
      </c>
      <c r="E5" s="27">
        <f t="shared" si="0"/>
        <v>20788271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75588733</v>
      </c>
      <c r="O5" s="33">
        <f t="shared" ref="O5:O36" si="1">(N5/O$118)</f>
        <v>552.75528888693884</v>
      </c>
      <c r="P5" s="6"/>
    </row>
    <row r="6" spans="1:133">
      <c r="A6" s="12"/>
      <c r="B6" s="25">
        <v>311</v>
      </c>
      <c r="C6" s="20" t="s">
        <v>3</v>
      </c>
      <c r="D6" s="47">
        <v>53103224</v>
      </c>
      <c r="E6" s="47">
        <v>14703548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67806772</v>
      </c>
      <c r="O6" s="48">
        <f t="shared" si="1"/>
        <v>495.84839377253218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557434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7" si="2">SUM(D7:M7)</f>
        <v>557434</v>
      </c>
      <c r="O7" s="48">
        <f t="shared" si="1"/>
        <v>4.0763296258107919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502106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502106</v>
      </c>
      <c r="O8" s="48">
        <f t="shared" si="1"/>
        <v>3.6717343454065476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5025183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5025183</v>
      </c>
      <c r="O9" s="48">
        <f t="shared" si="1"/>
        <v>36.747493583134066</v>
      </c>
      <c r="P9" s="9"/>
    </row>
    <row r="10" spans="1:133">
      <c r="A10" s="12"/>
      <c r="B10" s="25">
        <v>313.5</v>
      </c>
      <c r="C10" s="20" t="s">
        <v>19</v>
      </c>
      <c r="D10" s="47">
        <v>48903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48903</v>
      </c>
      <c r="O10" s="48">
        <f t="shared" si="1"/>
        <v>0.35761139021126298</v>
      </c>
      <c r="P10" s="9"/>
    </row>
    <row r="11" spans="1:133">
      <c r="A11" s="12"/>
      <c r="B11" s="25">
        <v>315</v>
      </c>
      <c r="C11" s="20" t="s">
        <v>186</v>
      </c>
      <c r="D11" s="47">
        <v>1648335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1648335</v>
      </c>
      <c r="O11" s="48">
        <f t="shared" si="1"/>
        <v>12.053726169844021</v>
      </c>
      <c r="P11" s="9"/>
    </row>
    <row r="12" spans="1:133" ht="15.75">
      <c r="A12" s="29" t="s">
        <v>256</v>
      </c>
      <c r="B12" s="30"/>
      <c r="C12" s="31"/>
      <c r="D12" s="32">
        <f t="shared" ref="D12:M12" si="3">SUM(D13:D15)</f>
        <v>299295</v>
      </c>
      <c r="E12" s="32">
        <f t="shared" si="3"/>
        <v>3936691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2"/>
        <v>4235986</v>
      </c>
      <c r="O12" s="46">
        <f t="shared" si="1"/>
        <v>30.976358145214956</v>
      </c>
      <c r="P12" s="10"/>
    </row>
    <row r="13" spans="1:133">
      <c r="A13" s="12"/>
      <c r="B13" s="25">
        <v>321</v>
      </c>
      <c r="C13" s="20" t="s">
        <v>244</v>
      </c>
      <c r="D13" s="47">
        <v>66980</v>
      </c>
      <c r="E13" s="47">
        <v>195354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262334</v>
      </c>
      <c r="O13" s="48">
        <f t="shared" si="1"/>
        <v>1.9183613774140944</v>
      </c>
      <c r="P13" s="9"/>
    </row>
    <row r="14" spans="1:133">
      <c r="A14" s="12"/>
      <c r="B14" s="25">
        <v>322</v>
      </c>
      <c r="C14" s="20" t="s">
        <v>0</v>
      </c>
      <c r="D14" s="47">
        <v>2445</v>
      </c>
      <c r="E14" s="47">
        <v>3153053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3155498</v>
      </c>
      <c r="O14" s="48">
        <f t="shared" si="1"/>
        <v>23.075108410299162</v>
      </c>
      <c r="P14" s="9"/>
    </row>
    <row r="15" spans="1:133">
      <c r="A15" s="12"/>
      <c r="B15" s="25">
        <v>329</v>
      </c>
      <c r="C15" s="20" t="s">
        <v>245</v>
      </c>
      <c r="D15" s="47">
        <v>229870</v>
      </c>
      <c r="E15" s="47">
        <v>588284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818154</v>
      </c>
      <c r="O15" s="48">
        <f t="shared" si="1"/>
        <v>5.9828883575017002</v>
      </c>
      <c r="P15" s="9"/>
    </row>
    <row r="16" spans="1:133" ht="15.75">
      <c r="A16" s="29" t="s">
        <v>30</v>
      </c>
      <c r="B16" s="30"/>
      <c r="C16" s="31"/>
      <c r="D16" s="32">
        <f t="shared" ref="D16:M16" si="4">SUM(D17:D49)</f>
        <v>11291649</v>
      </c>
      <c r="E16" s="32">
        <f t="shared" si="4"/>
        <v>11148678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1657932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886474</v>
      </c>
      <c r="N16" s="45">
        <f t="shared" si="2"/>
        <v>24984733</v>
      </c>
      <c r="O16" s="46">
        <f t="shared" si="1"/>
        <v>182.70505085960409</v>
      </c>
      <c r="P16" s="10"/>
    </row>
    <row r="17" spans="1:16">
      <c r="A17" s="12"/>
      <c r="B17" s="25">
        <v>331.1</v>
      </c>
      <c r="C17" s="20" t="s">
        <v>28</v>
      </c>
      <c r="D17" s="47">
        <v>26438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26438</v>
      </c>
      <c r="O17" s="48">
        <f t="shared" si="1"/>
        <v>0.19333230955985053</v>
      </c>
      <c r="P17" s="9"/>
    </row>
    <row r="18" spans="1:16">
      <c r="A18" s="12"/>
      <c r="B18" s="25">
        <v>331.2</v>
      </c>
      <c r="C18" s="20" t="s">
        <v>29</v>
      </c>
      <c r="D18" s="47">
        <v>0</v>
      </c>
      <c r="E18" s="47">
        <v>913793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913793</v>
      </c>
      <c r="O18" s="48">
        <f t="shared" si="1"/>
        <v>6.6822645869439627</v>
      </c>
      <c r="P18" s="9"/>
    </row>
    <row r="19" spans="1:16">
      <c r="A19" s="12"/>
      <c r="B19" s="25">
        <v>331.35</v>
      </c>
      <c r="C19" s="20" t="s">
        <v>33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604129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604129</v>
      </c>
      <c r="O19" s="48">
        <f t="shared" si="1"/>
        <v>4.417794645664685</v>
      </c>
      <c r="P19" s="9"/>
    </row>
    <row r="20" spans="1:16">
      <c r="A20" s="12"/>
      <c r="B20" s="25">
        <v>331.41</v>
      </c>
      <c r="C20" s="20" t="s">
        <v>34</v>
      </c>
      <c r="D20" s="47">
        <v>0</v>
      </c>
      <c r="E20" s="47">
        <v>627822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627822</v>
      </c>
      <c r="O20" s="48">
        <f t="shared" si="1"/>
        <v>4.5910536822938379</v>
      </c>
      <c r="P20" s="9"/>
    </row>
    <row r="21" spans="1:16">
      <c r="A21" s="12"/>
      <c r="B21" s="25">
        <v>331.42</v>
      </c>
      <c r="C21" s="20" t="s">
        <v>35</v>
      </c>
      <c r="D21" s="47">
        <v>0</v>
      </c>
      <c r="E21" s="47">
        <v>290998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290998</v>
      </c>
      <c r="O21" s="48">
        <f t="shared" si="1"/>
        <v>2.1279716853505328</v>
      </c>
      <c r="P21" s="9"/>
    </row>
    <row r="22" spans="1:16">
      <c r="A22" s="12"/>
      <c r="B22" s="25">
        <v>331.49</v>
      </c>
      <c r="C22" s="20" t="s">
        <v>36</v>
      </c>
      <c r="D22" s="47">
        <v>0</v>
      </c>
      <c r="E22" s="47">
        <v>97855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97855</v>
      </c>
      <c r="O22" s="48">
        <f t="shared" si="1"/>
        <v>0.71558110114150741</v>
      </c>
      <c r="P22" s="9"/>
    </row>
    <row r="23" spans="1:16">
      <c r="A23" s="12"/>
      <c r="B23" s="25">
        <v>331.5</v>
      </c>
      <c r="C23" s="20" t="s">
        <v>31</v>
      </c>
      <c r="D23" s="47">
        <v>0</v>
      </c>
      <c r="E23" s="47">
        <v>777484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777484</v>
      </c>
      <c r="O23" s="48">
        <f t="shared" si="1"/>
        <v>5.6854821607470623</v>
      </c>
      <c r="P23" s="9"/>
    </row>
    <row r="24" spans="1:16">
      <c r="A24" s="12"/>
      <c r="B24" s="25">
        <v>331.65</v>
      </c>
      <c r="C24" s="20" t="s">
        <v>37</v>
      </c>
      <c r="D24" s="47">
        <v>151896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2"/>
        <v>151896</v>
      </c>
      <c r="O24" s="48">
        <f t="shared" si="1"/>
        <v>1.1107649781716868</v>
      </c>
      <c r="P24" s="9"/>
    </row>
    <row r="25" spans="1:16">
      <c r="A25" s="12"/>
      <c r="B25" s="25">
        <v>331.69</v>
      </c>
      <c r="C25" s="20" t="s">
        <v>38</v>
      </c>
      <c r="D25" s="47">
        <v>0</v>
      </c>
      <c r="E25" s="47">
        <v>895873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2"/>
        <v>895873</v>
      </c>
      <c r="O25" s="48">
        <f t="shared" si="1"/>
        <v>6.5512215811450174</v>
      </c>
      <c r="P25" s="9"/>
    </row>
    <row r="26" spans="1:16">
      <c r="A26" s="12"/>
      <c r="B26" s="25">
        <v>331.9</v>
      </c>
      <c r="C26" s="20" t="s">
        <v>158</v>
      </c>
      <c r="D26" s="47">
        <v>0</v>
      </c>
      <c r="E26" s="47">
        <v>63494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2"/>
        <v>63494</v>
      </c>
      <c r="O26" s="48">
        <f t="shared" si="1"/>
        <v>0.46431052512267001</v>
      </c>
      <c r="P26" s="9"/>
    </row>
    <row r="27" spans="1:16">
      <c r="A27" s="12"/>
      <c r="B27" s="25">
        <v>334.2</v>
      </c>
      <c r="C27" s="20" t="s">
        <v>32</v>
      </c>
      <c r="D27" s="47">
        <v>0</v>
      </c>
      <c r="E27" s="47">
        <v>224143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162166</v>
      </c>
      <c r="N27" s="47">
        <f t="shared" si="2"/>
        <v>386309</v>
      </c>
      <c r="O27" s="48">
        <f t="shared" si="1"/>
        <v>2.8249493597759399</v>
      </c>
      <c r="P27" s="9"/>
    </row>
    <row r="28" spans="1:16">
      <c r="A28" s="12"/>
      <c r="B28" s="25">
        <v>334.35</v>
      </c>
      <c r="C28" s="20" t="s">
        <v>40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1053803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1053803</v>
      </c>
      <c r="O28" s="48">
        <f t="shared" si="1"/>
        <v>7.7061111964255682</v>
      </c>
      <c r="P28" s="9"/>
    </row>
    <row r="29" spans="1:16">
      <c r="A29" s="12"/>
      <c r="B29" s="25">
        <v>334.36</v>
      </c>
      <c r="C29" s="20" t="s">
        <v>246</v>
      </c>
      <c r="D29" s="47">
        <v>0</v>
      </c>
      <c r="E29" s="47">
        <v>8851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6" si="5">SUM(D29:M29)</f>
        <v>8851</v>
      </c>
      <c r="O29" s="48">
        <f t="shared" si="1"/>
        <v>6.4724422116432298E-2</v>
      </c>
      <c r="P29" s="9"/>
    </row>
    <row r="30" spans="1:16">
      <c r="A30" s="12"/>
      <c r="B30" s="25">
        <v>334.39</v>
      </c>
      <c r="C30" s="20" t="s">
        <v>41</v>
      </c>
      <c r="D30" s="47">
        <v>0</v>
      </c>
      <c r="E30" s="47">
        <v>1755775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1755775</v>
      </c>
      <c r="O30" s="48">
        <f t="shared" si="1"/>
        <v>12.839399191218948</v>
      </c>
      <c r="P30" s="9"/>
    </row>
    <row r="31" spans="1:16">
      <c r="A31" s="12"/>
      <c r="B31" s="25">
        <v>334.41</v>
      </c>
      <c r="C31" s="20" t="s">
        <v>42</v>
      </c>
      <c r="D31" s="47">
        <v>0</v>
      </c>
      <c r="E31" s="47">
        <v>1227874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1227874</v>
      </c>
      <c r="O31" s="48">
        <f t="shared" si="1"/>
        <v>8.9790345816057151</v>
      </c>
      <c r="P31" s="9"/>
    </row>
    <row r="32" spans="1:16">
      <c r="A32" s="12"/>
      <c r="B32" s="25">
        <v>334.42</v>
      </c>
      <c r="C32" s="20" t="s">
        <v>43</v>
      </c>
      <c r="D32" s="47">
        <v>0</v>
      </c>
      <c r="E32" s="47">
        <v>254854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254854</v>
      </c>
      <c r="O32" s="48">
        <f t="shared" si="1"/>
        <v>1.8636626227614095</v>
      </c>
      <c r="P32" s="9"/>
    </row>
    <row r="33" spans="1:16">
      <c r="A33" s="12"/>
      <c r="B33" s="25">
        <v>334.49</v>
      </c>
      <c r="C33" s="20" t="s">
        <v>44</v>
      </c>
      <c r="D33" s="47">
        <v>0</v>
      </c>
      <c r="E33" s="47">
        <v>95010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95010</v>
      </c>
      <c r="O33" s="48">
        <f t="shared" si="1"/>
        <v>0.69477656143737798</v>
      </c>
      <c r="P33" s="9"/>
    </row>
    <row r="34" spans="1:16">
      <c r="A34" s="12"/>
      <c r="B34" s="25">
        <v>334.69</v>
      </c>
      <c r="C34" s="20" t="s">
        <v>46</v>
      </c>
      <c r="D34" s="47">
        <v>9114</v>
      </c>
      <c r="E34" s="47">
        <v>519890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529004</v>
      </c>
      <c r="O34" s="48">
        <f t="shared" si="1"/>
        <v>3.8684304821241837</v>
      </c>
      <c r="P34" s="9"/>
    </row>
    <row r="35" spans="1:16">
      <c r="A35" s="12"/>
      <c r="B35" s="25">
        <v>334.7</v>
      </c>
      <c r="C35" s="20" t="s">
        <v>47</v>
      </c>
      <c r="D35" s="47">
        <v>0</v>
      </c>
      <c r="E35" s="47">
        <v>279532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279532</v>
      </c>
      <c r="O35" s="48">
        <f t="shared" si="1"/>
        <v>2.0441246371088635</v>
      </c>
      <c r="P35" s="9"/>
    </row>
    <row r="36" spans="1:16">
      <c r="A36" s="12"/>
      <c r="B36" s="25">
        <v>334.9</v>
      </c>
      <c r="C36" s="20" t="s">
        <v>48</v>
      </c>
      <c r="D36" s="47">
        <v>0</v>
      </c>
      <c r="E36" s="47">
        <v>152701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152701</v>
      </c>
      <c r="O36" s="48">
        <f t="shared" si="1"/>
        <v>1.1166516756978113</v>
      </c>
      <c r="P36" s="9"/>
    </row>
    <row r="37" spans="1:16">
      <c r="A37" s="12"/>
      <c r="B37" s="25">
        <v>335.12</v>
      </c>
      <c r="C37" s="20" t="s">
        <v>49</v>
      </c>
      <c r="D37" s="47">
        <v>3363436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3363436</v>
      </c>
      <c r="O37" s="48">
        <f t="shared" ref="O37:O68" si="6">(N37/O$118)</f>
        <v>24.595689913637393</v>
      </c>
      <c r="P37" s="9"/>
    </row>
    <row r="38" spans="1:16">
      <c r="A38" s="12"/>
      <c r="B38" s="25">
        <v>335.13</v>
      </c>
      <c r="C38" s="20" t="s">
        <v>50</v>
      </c>
      <c r="D38" s="47">
        <v>38472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38472</v>
      </c>
      <c r="O38" s="48">
        <f t="shared" si="6"/>
        <v>0.28133295307461115</v>
      </c>
      <c r="P38" s="9"/>
    </row>
    <row r="39" spans="1:16">
      <c r="A39" s="12"/>
      <c r="B39" s="25">
        <v>335.14</v>
      </c>
      <c r="C39" s="20" t="s">
        <v>51</v>
      </c>
      <c r="D39" s="47">
        <v>79775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79775</v>
      </c>
      <c r="O39" s="48">
        <f t="shared" si="6"/>
        <v>0.58336806850507128</v>
      </c>
      <c r="P39" s="9"/>
    </row>
    <row r="40" spans="1:16">
      <c r="A40" s="12"/>
      <c r="B40" s="25">
        <v>335.15</v>
      </c>
      <c r="C40" s="20" t="s">
        <v>52</v>
      </c>
      <c r="D40" s="47">
        <v>46472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46472</v>
      </c>
      <c r="O40" s="48">
        <f t="shared" si="6"/>
        <v>0.33983429494914041</v>
      </c>
      <c r="P40" s="9"/>
    </row>
    <row r="41" spans="1:16">
      <c r="A41" s="12"/>
      <c r="B41" s="25">
        <v>335.16</v>
      </c>
      <c r="C41" s="20" t="s">
        <v>53</v>
      </c>
      <c r="D41" s="47">
        <v>0</v>
      </c>
      <c r="E41" s="47">
        <v>223250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223250</v>
      </c>
      <c r="O41" s="48">
        <f t="shared" si="6"/>
        <v>1.6325530716860819</v>
      </c>
      <c r="P41" s="9"/>
    </row>
    <row r="42" spans="1:16">
      <c r="A42" s="12"/>
      <c r="B42" s="25">
        <v>335.18</v>
      </c>
      <c r="C42" s="20" t="s">
        <v>54</v>
      </c>
      <c r="D42" s="47">
        <v>7525420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7525420</v>
      </c>
      <c r="O42" s="48">
        <f t="shared" si="6"/>
        <v>55.030896021177483</v>
      </c>
      <c r="P42" s="9"/>
    </row>
    <row r="43" spans="1:16">
      <c r="A43" s="12"/>
      <c r="B43" s="25">
        <v>335.19</v>
      </c>
      <c r="C43" s="20" t="s">
        <v>257</v>
      </c>
      <c r="D43" s="47">
        <v>28438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28438</v>
      </c>
      <c r="O43" s="48">
        <f t="shared" si="6"/>
        <v>0.20795764502848285</v>
      </c>
      <c r="P43" s="9"/>
    </row>
    <row r="44" spans="1:16">
      <c r="A44" s="12"/>
      <c r="B44" s="25">
        <v>335.2</v>
      </c>
      <c r="C44" s="20" t="s">
        <v>258</v>
      </c>
      <c r="D44" s="47">
        <v>0</v>
      </c>
      <c r="E44" s="47">
        <v>3843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3843</v>
      </c>
      <c r="O44" s="48">
        <f t="shared" si="6"/>
        <v>2.8102582102976986E-2</v>
      </c>
      <c r="P44" s="9"/>
    </row>
    <row r="45" spans="1:16">
      <c r="A45" s="12"/>
      <c r="B45" s="25">
        <v>335.42</v>
      </c>
      <c r="C45" s="20" t="s">
        <v>57</v>
      </c>
      <c r="D45" s="47">
        <v>0</v>
      </c>
      <c r="E45" s="47">
        <v>2382664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5"/>
        <v>2382664</v>
      </c>
      <c r="O45" s="48">
        <f t="shared" si="6"/>
        <v>17.423630154516669</v>
      </c>
      <c r="P45" s="9"/>
    </row>
    <row r="46" spans="1:16">
      <c r="A46" s="12"/>
      <c r="B46" s="25">
        <v>335.49</v>
      </c>
      <c r="C46" s="20" t="s">
        <v>58</v>
      </c>
      <c r="D46" s="47">
        <v>0</v>
      </c>
      <c r="E46" s="47">
        <v>8476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5"/>
        <v>8476</v>
      </c>
      <c r="O46" s="48">
        <f t="shared" si="6"/>
        <v>6.1982171716063739E-2</v>
      </c>
      <c r="P46" s="9"/>
    </row>
    <row r="47" spans="1:16">
      <c r="A47" s="12"/>
      <c r="B47" s="25">
        <v>337.2</v>
      </c>
      <c r="C47" s="20" t="s">
        <v>61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724308</v>
      </c>
      <c r="N47" s="47">
        <f>SUM(D47:M47)</f>
        <v>724308</v>
      </c>
      <c r="O47" s="48">
        <f t="shared" si="6"/>
        <v>5.2966237413070658</v>
      </c>
      <c r="P47" s="9"/>
    </row>
    <row r="48" spans="1:16">
      <c r="A48" s="12"/>
      <c r="B48" s="25">
        <v>337.3</v>
      </c>
      <c r="C48" s="20" t="s">
        <v>168</v>
      </c>
      <c r="D48" s="47">
        <v>0</v>
      </c>
      <c r="E48" s="47">
        <v>326867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326867</v>
      </c>
      <c r="O48" s="48">
        <f t="shared" si="6"/>
        <v>2.3902697643127189</v>
      </c>
      <c r="P48" s="9"/>
    </row>
    <row r="49" spans="1:16">
      <c r="A49" s="12"/>
      <c r="B49" s="25">
        <v>338</v>
      </c>
      <c r="C49" s="20" t="s">
        <v>64</v>
      </c>
      <c r="D49" s="47">
        <v>22188</v>
      </c>
      <c r="E49" s="47">
        <v>17629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39817</v>
      </c>
      <c r="O49" s="48">
        <f t="shared" si="6"/>
        <v>0.2911684911772664</v>
      </c>
      <c r="P49" s="9"/>
    </row>
    <row r="50" spans="1:16" ht="15.75">
      <c r="A50" s="29" t="s">
        <v>69</v>
      </c>
      <c r="B50" s="30"/>
      <c r="C50" s="31"/>
      <c r="D50" s="32">
        <f t="shared" ref="D50:M50" si="7">SUM(D51:D93)</f>
        <v>8503527</v>
      </c>
      <c r="E50" s="32">
        <f t="shared" si="7"/>
        <v>7186569</v>
      </c>
      <c r="F50" s="32">
        <f t="shared" si="7"/>
        <v>0</v>
      </c>
      <c r="G50" s="32">
        <f t="shared" si="7"/>
        <v>0</v>
      </c>
      <c r="H50" s="32">
        <f t="shared" si="7"/>
        <v>0</v>
      </c>
      <c r="I50" s="32">
        <f t="shared" si="7"/>
        <v>13448864</v>
      </c>
      <c r="J50" s="32">
        <f t="shared" si="7"/>
        <v>7964763</v>
      </c>
      <c r="K50" s="32">
        <f t="shared" si="7"/>
        <v>0</v>
      </c>
      <c r="L50" s="32">
        <f t="shared" si="7"/>
        <v>0</v>
      </c>
      <c r="M50" s="32">
        <f t="shared" si="7"/>
        <v>4378330</v>
      </c>
      <c r="N50" s="32">
        <f>SUM(D50:M50)</f>
        <v>41482053</v>
      </c>
      <c r="O50" s="46">
        <f t="shared" si="6"/>
        <v>303.3444705262927</v>
      </c>
      <c r="P50" s="10"/>
    </row>
    <row r="51" spans="1:16">
      <c r="A51" s="12"/>
      <c r="B51" s="25">
        <v>341.1</v>
      </c>
      <c r="C51" s="20" t="s">
        <v>72</v>
      </c>
      <c r="D51" s="47">
        <v>1223247</v>
      </c>
      <c r="E51" s="47">
        <v>1281931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2505178</v>
      </c>
      <c r="O51" s="48">
        <f t="shared" si="6"/>
        <v>18.319534329318678</v>
      </c>
      <c r="P51" s="9"/>
    </row>
    <row r="52" spans="1:16">
      <c r="A52" s="12"/>
      <c r="B52" s="25">
        <v>341.2</v>
      </c>
      <c r="C52" s="20" t="s">
        <v>73</v>
      </c>
      <c r="D52" s="47">
        <v>0</v>
      </c>
      <c r="E52" s="47">
        <v>151771</v>
      </c>
      <c r="F52" s="47">
        <v>0</v>
      </c>
      <c r="G52" s="47">
        <v>0</v>
      </c>
      <c r="H52" s="47">
        <v>0</v>
      </c>
      <c r="I52" s="47">
        <v>0</v>
      </c>
      <c r="J52" s="47">
        <v>7964763</v>
      </c>
      <c r="K52" s="47">
        <v>0</v>
      </c>
      <c r="L52" s="47">
        <v>0</v>
      </c>
      <c r="M52" s="47">
        <v>0</v>
      </c>
      <c r="N52" s="47">
        <f t="shared" ref="N52:N93" si="8">SUM(D52:M52)</f>
        <v>8116534</v>
      </c>
      <c r="O52" s="48">
        <f t="shared" si="6"/>
        <v>59.353516296280048</v>
      </c>
      <c r="P52" s="9"/>
    </row>
    <row r="53" spans="1:16">
      <c r="A53" s="12"/>
      <c r="B53" s="25">
        <v>341.3</v>
      </c>
      <c r="C53" s="20" t="s">
        <v>74</v>
      </c>
      <c r="D53" s="47">
        <v>4740</v>
      </c>
      <c r="E53" s="47">
        <v>4017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8757</v>
      </c>
      <c r="O53" s="48">
        <f t="shared" si="6"/>
        <v>6.4037031349406581E-2</v>
      </c>
      <c r="P53" s="9"/>
    </row>
    <row r="54" spans="1:16">
      <c r="A54" s="12"/>
      <c r="B54" s="25">
        <v>341.52</v>
      </c>
      <c r="C54" s="20" t="s">
        <v>75</v>
      </c>
      <c r="D54" s="47">
        <v>114132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114132</v>
      </c>
      <c r="O54" s="48">
        <f t="shared" si="6"/>
        <v>0.8346093938529715</v>
      </c>
      <c r="P54" s="9"/>
    </row>
    <row r="55" spans="1:16">
      <c r="A55" s="12"/>
      <c r="B55" s="25">
        <v>341.53</v>
      </c>
      <c r="C55" s="20" t="s">
        <v>76</v>
      </c>
      <c r="D55" s="47">
        <v>7750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7750</v>
      </c>
      <c r="O55" s="48">
        <f t="shared" si="6"/>
        <v>5.6673174940950206E-2</v>
      </c>
      <c r="P55" s="9"/>
    </row>
    <row r="56" spans="1:16">
      <c r="A56" s="12"/>
      <c r="B56" s="25">
        <v>341.56</v>
      </c>
      <c r="C56" s="20" t="s">
        <v>77</v>
      </c>
      <c r="D56" s="47">
        <v>0</v>
      </c>
      <c r="E56" s="47">
        <v>2623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2623</v>
      </c>
      <c r="O56" s="48">
        <f t="shared" si="6"/>
        <v>1.9181127467111276E-2</v>
      </c>
      <c r="P56" s="9"/>
    </row>
    <row r="57" spans="1:16">
      <c r="A57" s="12"/>
      <c r="B57" s="25">
        <v>341.8</v>
      </c>
      <c r="C57" s="20" t="s">
        <v>78</v>
      </c>
      <c r="D57" s="47">
        <v>1717897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1717897</v>
      </c>
      <c r="O57" s="48">
        <f t="shared" si="6"/>
        <v>12.562409962778521</v>
      </c>
      <c r="P57" s="9"/>
    </row>
    <row r="58" spans="1:16">
      <c r="A58" s="12"/>
      <c r="B58" s="25">
        <v>341.9</v>
      </c>
      <c r="C58" s="20" t="s">
        <v>79</v>
      </c>
      <c r="D58" s="47">
        <v>507264</v>
      </c>
      <c r="E58" s="47">
        <v>768888</v>
      </c>
      <c r="F58" s="47">
        <v>0</v>
      </c>
      <c r="G58" s="47">
        <v>0</v>
      </c>
      <c r="H58" s="47">
        <v>0</v>
      </c>
      <c r="I58" s="47">
        <v>954323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2230475</v>
      </c>
      <c r="O58" s="48">
        <f t="shared" si="6"/>
        <v>16.310722564698828</v>
      </c>
      <c r="P58" s="9"/>
    </row>
    <row r="59" spans="1:16">
      <c r="A59" s="12"/>
      <c r="B59" s="25">
        <v>342.1</v>
      </c>
      <c r="C59" s="20" t="s">
        <v>80</v>
      </c>
      <c r="D59" s="47">
        <v>1700769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1700769</v>
      </c>
      <c r="O59" s="48">
        <f t="shared" si="6"/>
        <v>12.437158589825154</v>
      </c>
      <c r="P59" s="9"/>
    </row>
    <row r="60" spans="1:16">
      <c r="A60" s="12"/>
      <c r="B60" s="25">
        <v>342.3</v>
      </c>
      <c r="C60" s="20" t="s">
        <v>82</v>
      </c>
      <c r="D60" s="47">
        <v>1950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1950</v>
      </c>
      <c r="O60" s="48">
        <f t="shared" si="6"/>
        <v>1.4259702081916504E-2</v>
      </c>
      <c r="P60" s="9"/>
    </row>
    <row r="61" spans="1:16">
      <c r="A61" s="12"/>
      <c r="B61" s="25">
        <v>342.6</v>
      </c>
      <c r="C61" s="20" t="s">
        <v>83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4378330</v>
      </c>
      <c r="N61" s="47">
        <f t="shared" si="8"/>
        <v>4378330</v>
      </c>
      <c r="O61" s="48">
        <f t="shared" si="6"/>
        <v>32.017272521188453</v>
      </c>
      <c r="P61" s="9"/>
    </row>
    <row r="62" spans="1:16">
      <c r="A62" s="12"/>
      <c r="B62" s="25">
        <v>342.9</v>
      </c>
      <c r="C62" s="20" t="s">
        <v>84</v>
      </c>
      <c r="D62" s="47">
        <v>112436</v>
      </c>
      <c r="E62" s="47">
        <v>186843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299279</v>
      </c>
      <c r="O62" s="48">
        <f t="shared" si="6"/>
        <v>2.1885278868584046</v>
      </c>
      <c r="P62" s="9"/>
    </row>
    <row r="63" spans="1:16">
      <c r="A63" s="12"/>
      <c r="B63" s="25">
        <v>343.3</v>
      </c>
      <c r="C63" s="20" t="s">
        <v>85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3786803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3786803</v>
      </c>
      <c r="O63" s="48">
        <f t="shared" si="6"/>
        <v>27.691632114311624</v>
      </c>
      <c r="P63" s="9"/>
    </row>
    <row r="64" spans="1:16">
      <c r="A64" s="12"/>
      <c r="B64" s="25">
        <v>343.4</v>
      </c>
      <c r="C64" s="20" t="s">
        <v>86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6101012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6101012</v>
      </c>
      <c r="O64" s="48">
        <f t="shared" si="6"/>
        <v>44.61467359907568</v>
      </c>
      <c r="P64" s="9"/>
    </row>
    <row r="65" spans="1:16">
      <c r="A65" s="12"/>
      <c r="B65" s="25">
        <v>343.5</v>
      </c>
      <c r="C65" s="20" t="s">
        <v>87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2302397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2302397</v>
      </c>
      <c r="O65" s="48">
        <f t="shared" si="6"/>
        <v>16.836664253486315</v>
      </c>
      <c r="P65" s="9"/>
    </row>
    <row r="66" spans="1:16">
      <c r="A66" s="12"/>
      <c r="B66" s="25">
        <v>343.6</v>
      </c>
      <c r="C66" s="20" t="s">
        <v>88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304329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304329</v>
      </c>
      <c r="O66" s="48">
        <f t="shared" si="6"/>
        <v>2.2254568589167012</v>
      </c>
      <c r="P66" s="9"/>
    </row>
    <row r="67" spans="1:16">
      <c r="A67" s="12"/>
      <c r="B67" s="25">
        <v>343.7</v>
      </c>
      <c r="C67" s="20" t="s">
        <v>89</v>
      </c>
      <c r="D67" s="47">
        <v>0</v>
      </c>
      <c r="E67" s="47">
        <v>3181407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3181407</v>
      </c>
      <c r="O67" s="48">
        <f t="shared" si="6"/>
        <v>23.264572318627557</v>
      </c>
      <c r="P67" s="9"/>
    </row>
    <row r="68" spans="1:16">
      <c r="A68" s="12"/>
      <c r="B68" s="25">
        <v>344.3</v>
      </c>
      <c r="C68" s="20" t="s">
        <v>91</v>
      </c>
      <c r="D68" s="47">
        <v>0</v>
      </c>
      <c r="E68" s="47">
        <v>50045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50045</v>
      </c>
      <c r="O68" s="48">
        <f t="shared" si="6"/>
        <v>0.36596245676385203</v>
      </c>
      <c r="P68" s="9"/>
    </row>
    <row r="69" spans="1:16">
      <c r="A69" s="12"/>
      <c r="B69" s="25">
        <v>344.9</v>
      </c>
      <c r="C69" s="20" t="s">
        <v>92</v>
      </c>
      <c r="D69" s="47">
        <v>0</v>
      </c>
      <c r="E69" s="47">
        <v>465898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465898</v>
      </c>
      <c r="O69" s="48">
        <f t="shared" ref="O69:O100" si="9">(N69/O$118)</f>
        <v>3.4069572720824284</v>
      </c>
      <c r="P69" s="9"/>
    </row>
    <row r="70" spans="1:16">
      <c r="A70" s="12"/>
      <c r="B70" s="25">
        <v>346.4</v>
      </c>
      <c r="C70" s="20" t="s">
        <v>94</v>
      </c>
      <c r="D70" s="47">
        <v>113416</v>
      </c>
      <c r="E70" s="47">
        <v>-228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113188</v>
      </c>
      <c r="O70" s="48">
        <f t="shared" si="9"/>
        <v>0.82770623551177702</v>
      </c>
      <c r="P70" s="9"/>
    </row>
    <row r="71" spans="1:16">
      <c r="A71" s="12"/>
      <c r="B71" s="25">
        <v>346.9</v>
      </c>
      <c r="C71" s="20" t="s">
        <v>95</v>
      </c>
      <c r="D71" s="47">
        <v>0</v>
      </c>
      <c r="E71" s="47">
        <v>255653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255653</v>
      </c>
      <c r="O71" s="48">
        <f t="shared" si="9"/>
        <v>1.8695054442811283</v>
      </c>
      <c r="P71" s="9"/>
    </row>
    <row r="72" spans="1:16">
      <c r="A72" s="12"/>
      <c r="B72" s="25">
        <v>347.2</v>
      </c>
      <c r="C72" s="20" t="s">
        <v>96</v>
      </c>
      <c r="D72" s="47">
        <v>68405</v>
      </c>
      <c r="E72" s="47">
        <v>350371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8"/>
        <v>418776</v>
      </c>
      <c r="O72" s="48">
        <f t="shared" si="9"/>
        <v>3.0623697431059824</v>
      </c>
      <c r="P72" s="9"/>
    </row>
    <row r="73" spans="1:16">
      <c r="A73" s="12"/>
      <c r="B73" s="25">
        <v>347.3</v>
      </c>
      <c r="C73" s="20" t="s">
        <v>97</v>
      </c>
      <c r="D73" s="47">
        <v>0</v>
      </c>
      <c r="E73" s="47">
        <v>2438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8"/>
        <v>2438</v>
      </c>
      <c r="O73" s="48">
        <f t="shared" si="9"/>
        <v>1.7828283936262786E-2</v>
      </c>
      <c r="P73" s="9"/>
    </row>
    <row r="74" spans="1:16">
      <c r="A74" s="12"/>
      <c r="B74" s="25">
        <v>347.5</v>
      </c>
      <c r="C74" s="20" t="s">
        <v>99</v>
      </c>
      <c r="D74" s="47">
        <v>5346</v>
      </c>
      <c r="E74" s="47">
        <v>3035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8"/>
        <v>8381</v>
      </c>
      <c r="O74" s="48">
        <f t="shared" si="9"/>
        <v>6.12874682813037E-2</v>
      </c>
      <c r="P74" s="9"/>
    </row>
    <row r="75" spans="1:16">
      <c r="A75" s="12"/>
      <c r="B75" s="25">
        <v>347.9</v>
      </c>
      <c r="C75" s="20" t="s">
        <v>100</v>
      </c>
      <c r="D75" s="47">
        <v>4278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8"/>
        <v>4278</v>
      </c>
      <c r="O75" s="48">
        <f t="shared" si="9"/>
        <v>3.1283592567404518E-2</v>
      </c>
      <c r="P75" s="9"/>
    </row>
    <row r="76" spans="1:16">
      <c r="A76" s="12"/>
      <c r="B76" s="25">
        <v>348.11</v>
      </c>
      <c r="C76" s="39" t="s">
        <v>107</v>
      </c>
      <c r="D76" s="47">
        <v>4330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8"/>
        <v>4330</v>
      </c>
      <c r="O76" s="48">
        <f t="shared" si="9"/>
        <v>3.1663851289588957E-2</v>
      </c>
      <c r="P76" s="9"/>
    </row>
    <row r="77" spans="1:16">
      <c r="A77" s="12"/>
      <c r="B77" s="25">
        <v>348.12</v>
      </c>
      <c r="C77" s="39" t="s">
        <v>108</v>
      </c>
      <c r="D77" s="47">
        <v>30835</v>
      </c>
      <c r="E77" s="47">
        <v>284580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8"/>
        <v>315415</v>
      </c>
      <c r="O77" s="48">
        <f t="shared" si="9"/>
        <v>2.3065250934193302</v>
      </c>
      <c r="P77" s="9"/>
    </row>
    <row r="78" spans="1:16">
      <c r="A78" s="12"/>
      <c r="B78" s="25">
        <v>348.13</v>
      </c>
      <c r="C78" s="39" t="s">
        <v>109</v>
      </c>
      <c r="D78" s="47">
        <v>84419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8"/>
        <v>84419</v>
      </c>
      <c r="O78" s="48">
        <f t="shared" si="9"/>
        <v>0.61732809746323558</v>
      </c>
      <c r="P78" s="9"/>
    </row>
    <row r="79" spans="1:16">
      <c r="A79" s="12"/>
      <c r="B79" s="25">
        <v>348.14</v>
      </c>
      <c r="C79" s="39" t="s">
        <v>259</v>
      </c>
      <c r="D79" s="47">
        <v>11609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>SUM(D79:M79)</f>
        <v>11609</v>
      </c>
      <c r="O79" s="48">
        <f t="shared" si="9"/>
        <v>8.4892759727676251E-2</v>
      </c>
      <c r="P79" s="9"/>
    </row>
    <row r="80" spans="1:16">
      <c r="A80" s="12"/>
      <c r="B80" s="25">
        <v>348.22</v>
      </c>
      <c r="C80" s="39" t="s">
        <v>110</v>
      </c>
      <c r="D80" s="47">
        <v>16236</v>
      </c>
      <c r="E80" s="47">
        <v>67154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8"/>
        <v>83390</v>
      </c>
      <c r="O80" s="48">
        <f t="shared" si="9"/>
        <v>0.60980336236462429</v>
      </c>
      <c r="P80" s="9"/>
    </row>
    <row r="81" spans="1:16">
      <c r="A81" s="12"/>
      <c r="B81" s="25">
        <v>348.23</v>
      </c>
      <c r="C81" s="39" t="s">
        <v>111</v>
      </c>
      <c r="D81" s="47">
        <v>111681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8"/>
        <v>111681</v>
      </c>
      <c r="O81" s="48">
        <f t="shared" si="9"/>
        <v>0.81668604523616262</v>
      </c>
      <c r="P81" s="9"/>
    </row>
    <row r="82" spans="1:16">
      <c r="A82" s="12"/>
      <c r="B82" s="25">
        <v>348.24</v>
      </c>
      <c r="C82" s="39" t="s">
        <v>260</v>
      </c>
      <c r="D82" s="47">
        <v>10563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>SUM(D82:M82)</f>
        <v>10563</v>
      </c>
      <c r="O82" s="48">
        <f t="shared" si="9"/>
        <v>7.7243709277581549E-2</v>
      </c>
      <c r="P82" s="9"/>
    </row>
    <row r="83" spans="1:16">
      <c r="A83" s="12"/>
      <c r="B83" s="25">
        <v>348.31</v>
      </c>
      <c r="C83" s="39" t="s">
        <v>112</v>
      </c>
      <c r="D83" s="47">
        <v>359775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8"/>
        <v>359775</v>
      </c>
      <c r="O83" s="48">
        <f t="shared" si="9"/>
        <v>2.630915034113595</v>
      </c>
      <c r="P83" s="9"/>
    </row>
    <row r="84" spans="1:16">
      <c r="A84" s="12"/>
      <c r="B84" s="25">
        <v>348.32</v>
      </c>
      <c r="C84" s="39" t="s">
        <v>113</v>
      </c>
      <c r="D84" s="47">
        <v>4371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8"/>
        <v>4371</v>
      </c>
      <c r="O84" s="48">
        <f t="shared" si="9"/>
        <v>3.196367066669592E-2</v>
      </c>
      <c r="P84" s="9"/>
    </row>
    <row r="85" spans="1:16">
      <c r="A85" s="12"/>
      <c r="B85" s="25">
        <v>348.41</v>
      </c>
      <c r="C85" s="39" t="s">
        <v>115</v>
      </c>
      <c r="D85" s="47">
        <v>351222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8"/>
        <v>351222</v>
      </c>
      <c r="O85" s="48">
        <f t="shared" si="9"/>
        <v>2.568369786981989</v>
      </c>
      <c r="P85" s="9"/>
    </row>
    <row r="86" spans="1:16">
      <c r="A86" s="12"/>
      <c r="B86" s="25">
        <v>348.42</v>
      </c>
      <c r="C86" s="39" t="s">
        <v>116</v>
      </c>
      <c r="D86" s="47">
        <v>92227</v>
      </c>
      <c r="E86" s="47">
        <v>280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8"/>
        <v>92507</v>
      </c>
      <c r="O86" s="48">
        <f t="shared" si="9"/>
        <v>0.67647295409838459</v>
      </c>
      <c r="P86" s="9"/>
    </row>
    <row r="87" spans="1:16">
      <c r="A87" s="12"/>
      <c r="B87" s="25">
        <v>348.48</v>
      </c>
      <c r="C87" s="39" t="s">
        <v>261</v>
      </c>
      <c r="D87" s="47">
        <v>44197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8"/>
        <v>44197</v>
      </c>
      <c r="O87" s="48">
        <f t="shared" si="9"/>
        <v>0.32319797585357113</v>
      </c>
      <c r="P87" s="9"/>
    </row>
    <row r="88" spans="1:16">
      <c r="A88" s="12"/>
      <c r="B88" s="25">
        <v>348.52</v>
      </c>
      <c r="C88" s="39" t="s">
        <v>118</v>
      </c>
      <c r="D88" s="47">
        <v>151294</v>
      </c>
      <c r="E88" s="47">
        <v>81480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8"/>
        <v>232774</v>
      </c>
      <c r="O88" s="48">
        <f t="shared" si="9"/>
        <v>1.7021989191877089</v>
      </c>
      <c r="P88" s="9"/>
    </row>
    <row r="89" spans="1:16">
      <c r="A89" s="12"/>
      <c r="B89" s="25">
        <v>348.53</v>
      </c>
      <c r="C89" s="39" t="s">
        <v>119</v>
      </c>
      <c r="D89" s="47">
        <v>506289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8"/>
        <v>506289</v>
      </c>
      <c r="O89" s="48">
        <f t="shared" si="9"/>
        <v>3.7023232345391923</v>
      </c>
      <c r="P89" s="9"/>
    </row>
    <row r="90" spans="1:16">
      <c r="A90" s="12"/>
      <c r="B90" s="25">
        <v>348.62</v>
      </c>
      <c r="C90" s="39" t="s">
        <v>120</v>
      </c>
      <c r="D90" s="47">
        <v>5751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8"/>
        <v>5751</v>
      </c>
      <c r="O90" s="48">
        <f t="shared" si="9"/>
        <v>4.2055152140052211E-2</v>
      </c>
      <c r="P90" s="9"/>
    </row>
    <row r="91" spans="1:16">
      <c r="A91" s="12"/>
      <c r="B91" s="25">
        <v>348.71</v>
      </c>
      <c r="C91" s="39" t="s">
        <v>122</v>
      </c>
      <c r="D91" s="47">
        <v>280750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8"/>
        <v>280750</v>
      </c>
      <c r="O91" s="48">
        <f t="shared" si="9"/>
        <v>2.0530314664092608</v>
      </c>
      <c r="P91" s="9"/>
    </row>
    <row r="92" spans="1:16">
      <c r="A92" s="12"/>
      <c r="B92" s="25">
        <v>348.72</v>
      </c>
      <c r="C92" s="39" t="s">
        <v>123</v>
      </c>
      <c r="D92" s="47">
        <v>25510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8"/>
        <v>25510</v>
      </c>
      <c r="O92" s="48">
        <f t="shared" si="9"/>
        <v>0.18654615390240514</v>
      </c>
      <c r="P92" s="9"/>
    </row>
    <row r="93" spans="1:16">
      <c r="A93" s="12"/>
      <c r="B93" s="25">
        <v>349</v>
      </c>
      <c r="C93" s="20" t="s">
        <v>1</v>
      </c>
      <c r="D93" s="47">
        <v>830838</v>
      </c>
      <c r="E93" s="47">
        <v>48383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8"/>
        <v>879221</v>
      </c>
      <c r="O93" s="48">
        <f t="shared" si="9"/>
        <v>6.4294510380331849</v>
      </c>
      <c r="P93" s="9"/>
    </row>
    <row r="94" spans="1:16" ht="15.75">
      <c r="A94" s="29" t="s">
        <v>70</v>
      </c>
      <c r="B94" s="30"/>
      <c r="C94" s="31"/>
      <c r="D94" s="32">
        <f t="shared" ref="D94:M94" si="10">SUM(D95:D99)</f>
        <v>1138116</v>
      </c>
      <c r="E94" s="32">
        <f t="shared" si="10"/>
        <v>262055</v>
      </c>
      <c r="F94" s="32">
        <f t="shared" si="10"/>
        <v>0</v>
      </c>
      <c r="G94" s="32">
        <f t="shared" si="10"/>
        <v>0</v>
      </c>
      <c r="H94" s="32">
        <f t="shared" si="10"/>
        <v>0</v>
      </c>
      <c r="I94" s="32">
        <f t="shared" si="10"/>
        <v>895</v>
      </c>
      <c r="J94" s="32">
        <f t="shared" si="10"/>
        <v>0</v>
      </c>
      <c r="K94" s="32">
        <f t="shared" si="10"/>
        <v>0</v>
      </c>
      <c r="L94" s="32">
        <f t="shared" si="10"/>
        <v>0</v>
      </c>
      <c r="M94" s="32">
        <f t="shared" si="10"/>
        <v>0</v>
      </c>
      <c r="N94" s="32">
        <f t="shared" ref="N94:N101" si="11">SUM(D94:M94)</f>
        <v>1401066</v>
      </c>
      <c r="O94" s="46">
        <f t="shared" si="9"/>
        <v>10.245530131847399</v>
      </c>
      <c r="P94" s="10"/>
    </row>
    <row r="95" spans="1:16">
      <c r="A95" s="13"/>
      <c r="B95" s="40">
        <v>351.1</v>
      </c>
      <c r="C95" s="21" t="s">
        <v>125</v>
      </c>
      <c r="D95" s="47">
        <v>274352</v>
      </c>
      <c r="E95" s="47">
        <v>251121</v>
      </c>
      <c r="F95" s="47">
        <v>0</v>
      </c>
      <c r="G95" s="47">
        <v>0</v>
      </c>
      <c r="H95" s="47">
        <v>0</v>
      </c>
      <c r="I95" s="47">
        <v>895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526368</v>
      </c>
      <c r="O95" s="48">
        <f t="shared" si="9"/>
        <v>3.8491542899765263</v>
      </c>
      <c r="P95" s="9"/>
    </row>
    <row r="96" spans="1:16">
      <c r="A96" s="13"/>
      <c r="B96" s="40">
        <v>351.2</v>
      </c>
      <c r="C96" s="21" t="s">
        <v>127</v>
      </c>
      <c r="D96" s="47">
        <v>103495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1"/>
        <v>103495</v>
      </c>
      <c r="O96" s="48">
        <f t="shared" si="9"/>
        <v>0.75682454716305059</v>
      </c>
      <c r="P96" s="9"/>
    </row>
    <row r="97" spans="1:16">
      <c r="A97" s="13"/>
      <c r="B97" s="40">
        <v>351.5</v>
      </c>
      <c r="C97" s="21" t="s">
        <v>128</v>
      </c>
      <c r="D97" s="47">
        <v>695123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1"/>
        <v>695123</v>
      </c>
      <c r="O97" s="48">
        <f t="shared" si="9"/>
        <v>5.0832035334810488</v>
      </c>
      <c r="P97" s="9"/>
    </row>
    <row r="98" spans="1:16">
      <c r="A98" s="13"/>
      <c r="B98" s="40">
        <v>354</v>
      </c>
      <c r="C98" s="21" t="s">
        <v>129</v>
      </c>
      <c r="D98" s="47">
        <v>25304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1"/>
        <v>25304</v>
      </c>
      <c r="O98" s="48">
        <f t="shared" si="9"/>
        <v>0.185039744349136</v>
      </c>
      <c r="P98" s="9"/>
    </row>
    <row r="99" spans="1:16">
      <c r="A99" s="13"/>
      <c r="B99" s="40">
        <v>359</v>
      </c>
      <c r="C99" s="21" t="s">
        <v>130</v>
      </c>
      <c r="D99" s="47">
        <v>39842</v>
      </c>
      <c r="E99" s="47">
        <v>10934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1"/>
        <v>50776</v>
      </c>
      <c r="O99" s="48">
        <f t="shared" si="9"/>
        <v>0.37130801687763715</v>
      </c>
      <c r="P99" s="9"/>
    </row>
    <row r="100" spans="1:16" ht="15.75">
      <c r="A100" s="29" t="s">
        <v>5</v>
      </c>
      <c r="B100" s="30"/>
      <c r="C100" s="31"/>
      <c r="D100" s="32">
        <f t="shared" ref="D100:M100" si="12">SUM(D101:D110)</f>
        <v>4046950</v>
      </c>
      <c r="E100" s="32">
        <f t="shared" si="12"/>
        <v>21860242</v>
      </c>
      <c r="F100" s="32">
        <f t="shared" si="12"/>
        <v>67860</v>
      </c>
      <c r="G100" s="32">
        <f t="shared" si="12"/>
        <v>133828</v>
      </c>
      <c r="H100" s="32">
        <f t="shared" si="12"/>
        <v>0</v>
      </c>
      <c r="I100" s="32">
        <f t="shared" si="12"/>
        <v>1608370</v>
      </c>
      <c r="J100" s="32">
        <f t="shared" si="12"/>
        <v>2101504</v>
      </c>
      <c r="K100" s="32">
        <f t="shared" si="12"/>
        <v>0</v>
      </c>
      <c r="L100" s="32">
        <f t="shared" si="12"/>
        <v>0</v>
      </c>
      <c r="M100" s="32">
        <f t="shared" si="12"/>
        <v>62523</v>
      </c>
      <c r="N100" s="32">
        <f t="shared" si="11"/>
        <v>29881277</v>
      </c>
      <c r="O100" s="46">
        <f t="shared" si="9"/>
        <v>218.51185017806347</v>
      </c>
      <c r="P100" s="10"/>
    </row>
    <row r="101" spans="1:16">
      <c r="A101" s="12"/>
      <c r="B101" s="25">
        <v>361.1</v>
      </c>
      <c r="C101" s="20" t="s">
        <v>132</v>
      </c>
      <c r="D101" s="47">
        <v>1581854</v>
      </c>
      <c r="E101" s="47">
        <v>3066039</v>
      </c>
      <c r="F101" s="47">
        <v>67430</v>
      </c>
      <c r="G101" s="47">
        <v>133828</v>
      </c>
      <c r="H101" s="47">
        <v>0</v>
      </c>
      <c r="I101" s="47">
        <v>1253322</v>
      </c>
      <c r="J101" s="47">
        <v>143680</v>
      </c>
      <c r="K101" s="47">
        <v>0</v>
      </c>
      <c r="L101" s="47">
        <v>0</v>
      </c>
      <c r="M101" s="47">
        <v>53335</v>
      </c>
      <c r="N101" s="47">
        <f t="shared" si="11"/>
        <v>6299488</v>
      </c>
      <c r="O101" s="48">
        <f t="shared" ref="O101:O116" si="13">(N101/O$118)</f>
        <v>46.066062640311813</v>
      </c>
      <c r="P101" s="9"/>
    </row>
    <row r="102" spans="1:16">
      <c r="A102" s="12"/>
      <c r="B102" s="25">
        <v>362</v>
      </c>
      <c r="C102" s="20" t="s">
        <v>133</v>
      </c>
      <c r="D102" s="47">
        <v>181576</v>
      </c>
      <c r="E102" s="47">
        <v>16083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ref="N102:N110" si="14">SUM(D102:M102)</f>
        <v>197659</v>
      </c>
      <c r="O102" s="48">
        <f t="shared" si="13"/>
        <v>1.445414591697197</v>
      </c>
      <c r="P102" s="9"/>
    </row>
    <row r="103" spans="1:16">
      <c r="A103" s="12"/>
      <c r="B103" s="25">
        <v>363.1</v>
      </c>
      <c r="C103" s="20" t="s">
        <v>247</v>
      </c>
      <c r="D103" s="47">
        <v>0</v>
      </c>
      <c r="E103" s="47">
        <v>1486775</v>
      </c>
      <c r="F103" s="47">
        <v>0</v>
      </c>
      <c r="G103" s="47">
        <v>0</v>
      </c>
      <c r="H103" s="47">
        <v>0</v>
      </c>
      <c r="I103" s="47">
        <v>3918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1490693</v>
      </c>
      <c r="O103" s="48">
        <f t="shared" si="13"/>
        <v>10.900942602870954</v>
      </c>
      <c r="P103" s="9"/>
    </row>
    <row r="104" spans="1:16">
      <c r="A104" s="12"/>
      <c r="B104" s="25">
        <v>363.22</v>
      </c>
      <c r="C104" s="20" t="s">
        <v>178</v>
      </c>
      <c r="D104" s="47">
        <v>0</v>
      </c>
      <c r="E104" s="47">
        <v>1011227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1011227</v>
      </c>
      <c r="O104" s="48">
        <f t="shared" si="13"/>
        <v>7.3947670549693232</v>
      </c>
      <c r="P104" s="9"/>
    </row>
    <row r="105" spans="1:16">
      <c r="A105" s="12"/>
      <c r="B105" s="25">
        <v>363.24</v>
      </c>
      <c r="C105" s="20" t="s">
        <v>179</v>
      </c>
      <c r="D105" s="47">
        <v>0</v>
      </c>
      <c r="E105" s="47">
        <v>8907428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4"/>
        <v>8907428</v>
      </c>
      <c r="O105" s="48">
        <f t="shared" si="13"/>
        <v>65.137061331344285</v>
      </c>
      <c r="P105" s="9"/>
    </row>
    <row r="106" spans="1:16">
      <c r="A106" s="12"/>
      <c r="B106" s="25">
        <v>363.25</v>
      </c>
      <c r="C106" s="20" t="s">
        <v>180</v>
      </c>
      <c r="D106" s="47">
        <v>0</v>
      </c>
      <c r="E106" s="47">
        <v>5086522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4"/>
        <v>5086522</v>
      </c>
      <c r="O106" s="48">
        <f t="shared" si="13"/>
        <v>37.196045309289282</v>
      </c>
      <c r="P106" s="9"/>
    </row>
    <row r="107" spans="1:16">
      <c r="A107" s="12"/>
      <c r="B107" s="25">
        <v>363.27</v>
      </c>
      <c r="C107" s="20" t="s">
        <v>181</v>
      </c>
      <c r="D107" s="47">
        <v>0</v>
      </c>
      <c r="E107" s="47">
        <v>1589675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4"/>
        <v>1589675</v>
      </c>
      <c r="O107" s="48">
        <f t="shared" si="13"/>
        <v>11.624765080549036</v>
      </c>
      <c r="P107" s="9"/>
    </row>
    <row r="108" spans="1:16">
      <c r="A108" s="12"/>
      <c r="B108" s="25">
        <v>365</v>
      </c>
      <c r="C108" s="20" t="s">
        <v>214</v>
      </c>
      <c r="D108" s="47">
        <v>67363</v>
      </c>
      <c r="E108" s="47">
        <v>38902</v>
      </c>
      <c r="F108" s="47">
        <v>0</v>
      </c>
      <c r="G108" s="47">
        <v>0</v>
      </c>
      <c r="H108" s="47">
        <v>0</v>
      </c>
      <c r="I108" s="47">
        <v>81746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4"/>
        <v>188011</v>
      </c>
      <c r="O108" s="48">
        <f t="shared" si="13"/>
        <v>1.3748619733965148</v>
      </c>
      <c r="P108" s="9"/>
    </row>
    <row r="109" spans="1:16">
      <c r="A109" s="12"/>
      <c r="B109" s="25">
        <v>366</v>
      </c>
      <c r="C109" s="20" t="s">
        <v>136</v>
      </c>
      <c r="D109" s="47">
        <v>76661</v>
      </c>
      <c r="E109" s="47">
        <v>136829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4"/>
        <v>213490</v>
      </c>
      <c r="O109" s="48">
        <f t="shared" si="13"/>
        <v>1.5611814345991561</v>
      </c>
      <c r="P109" s="9"/>
    </row>
    <row r="110" spans="1:16">
      <c r="A110" s="12"/>
      <c r="B110" s="25">
        <v>369.9</v>
      </c>
      <c r="C110" s="20" t="s">
        <v>140</v>
      </c>
      <c r="D110" s="47">
        <v>2139496</v>
      </c>
      <c r="E110" s="47">
        <v>520762</v>
      </c>
      <c r="F110" s="47">
        <v>430</v>
      </c>
      <c r="G110" s="47">
        <v>0</v>
      </c>
      <c r="H110" s="47">
        <v>0</v>
      </c>
      <c r="I110" s="47">
        <v>269384</v>
      </c>
      <c r="J110" s="47">
        <v>1957824</v>
      </c>
      <c r="K110" s="47">
        <v>0</v>
      </c>
      <c r="L110" s="47">
        <v>0</v>
      </c>
      <c r="M110" s="47">
        <v>9188</v>
      </c>
      <c r="N110" s="47">
        <f t="shared" si="14"/>
        <v>4897084</v>
      </c>
      <c r="O110" s="48">
        <f t="shared" si="13"/>
        <v>35.810748159035896</v>
      </c>
      <c r="P110" s="9"/>
    </row>
    <row r="111" spans="1:16" ht="15.75">
      <c r="A111" s="29" t="s">
        <v>71</v>
      </c>
      <c r="B111" s="30"/>
      <c r="C111" s="31"/>
      <c r="D111" s="32">
        <f t="shared" ref="D111:M111" si="15">SUM(D112:D115)</f>
        <v>3782716</v>
      </c>
      <c r="E111" s="32">
        <f t="shared" si="15"/>
        <v>5935268</v>
      </c>
      <c r="F111" s="32">
        <f t="shared" si="15"/>
        <v>2904985</v>
      </c>
      <c r="G111" s="32">
        <f t="shared" si="15"/>
        <v>3000000</v>
      </c>
      <c r="H111" s="32">
        <f t="shared" si="15"/>
        <v>0</v>
      </c>
      <c r="I111" s="32">
        <f t="shared" si="15"/>
        <v>7492598</v>
      </c>
      <c r="J111" s="32">
        <f t="shared" si="15"/>
        <v>900000</v>
      </c>
      <c r="K111" s="32">
        <f t="shared" si="15"/>
        <v>0</v>
      </c>
      <c r="L111" s="32">
        <f t="shared" si="15"/>
        <v>0</v>
      </c>
      <c r="M111" s="32">
        <f t="shared" si="15"/>
        <v>2213</v>
      </c>
      <c r="N111" s="32">
        <f t="shared" ref="N111:N116" si="16">SUM(D111:M111)</f>
        <v>24017780</v>
      </c>
      <c r="O111" s="46">
        <f t="shared" si="13"/>
        <v>175.63404485590388</v>
      </c>
      <c r="P111" s="9"/>
    </row>
    <row r="112" spans="1:16">
      <c r="A112" s="12"/>
      <c r="B112" s="25">
        <v>381</v>
      </c>
      <c r="C112" s="20" t="s">
        <v>141</v>
      </c>
      <c r="D112" s="47">
        <v>1925043</v>
      </c>
      <c r="E112" s="47">
        <v>5816108</v>
      </c>
      <c r="F112" s="47">
        <v>2904985</v>
      </c>
      <c r="G112" s="47">
        <v>0</v>
      </c>
      <c r="H112" s="47">
        <v>0</v>
      </c>
      <c r="I112" s="47">
        <v>5202103</v>
      </c>
      <c r="J112" s="47">
        <v>900000</v>
      </c>
      <c r="K112" s="47">
        <v>0</v>
      </c>
      <c r="L112" s="47">
        <v>0</v>
      </c>
      <c r="M112" s="47">
        <v>0</v>
      </c>
      <c r="N112" s="47">
        <f t="shared" si="16"/>
        <v>16748239</v>
      </c>
      <c r="O112" s="48">
        <f t="shared" si="13"/>
        <v>122.47430694191549</v>
      </c>
      <c r="P112" s="9"/>
    </row>
    <row r="113" spans="1:119">
      <c r="A113" s="12"/>
      <c r="B113" s="25">
        <v>384</v>
      </c>
      <c r="C113" s="20" t="s">
        <v>162</v>
      </c>
      <c r="D113" s="47">
        <v>1857673</v>
      </c>
      <c r="E113" s="47">
        <v>0</v>
      </c>
      <c r="F113" s="47">
        <v>0</v>
      </c>
      <c r="G113" s="47">
        <v>3000000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6"/>
        <v>4857673</v>
      </c>
      <c r="O113" s="48">
        <f t="shared" si="13"/>
        <v>35.522548610958765</v>
      </c>
      <c r="P113" s="9"/>
    </row>
    <row r="114" spans="1:119">
      <c r="A114" s="12"/>
      <c r="B114" s="25">
        <v>389.4</v>
      </c>
      <c r="C114" s="20" t="s">
        <v>217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I114" s="47">
        <v>238843</v>
      </c>
      <c r="J114" s="47">
        <v>0</v>
      </c>
      <c r="K114" s="47">
        <v>0</v>
      </c>
      <c r="L114" s="47">
        <v>0</v>
      </c>
      <c r="M114" s="47">
        <v>2213</v>
      </c>
      <c r="N114" s="47">
        <f t="shared" si="16"/>
        <v>241056</v>
      </c>
      <c r="O114" s="48">
        <f t="shared" si="13"/>
        <v>1.7627624333633152</v>
      </c>
      <c r="P114" s="9"/>
    </row>
    <row r="115" spans="1:119" ht="15.75" thickBot="1">
      <c r="A115" s="12"/>
      <c r="B115" s="25">
        <v>389.9</v>
      </c>
      <c r="C115" s="20" t="s">
        <v>219</v>
      </c>
      <c r="D115" s="47">
        <v>0</v>
      </c>
      <c r="E115" s="47">
        <v>119160</v>
      </c>
      <c r="F115" s="47">
        <v>0</v>
      </c>
      <c r="G115" s="47">
        <v>0</v>
      </c>
      <c r="H115" s="47">
        <v>0</v>
      </c>
      <c r="I115" s="47">
        <v>2051652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2170812</v>
      </c>
      <c r="O115" s="48">
        <f t="shared" si="13"/>
        <v>15.874426869666323</v>
      </c>
      <c r="P115" s="9"/>
    </row>
    <row r="116" spans="1:119" ht="16.5" thickBot="1">
      <c r="A116" s="14" t="s">
        <v>106</v>
      </c>
      <c r="B116" s="23"/>
      <c r="C116" s="22"/>
      <c r="D116" s="15">
        <f t="shared" ref="D116:M116" si="17">SUM(D5,D12,D16,D50,D94,D100,D111)</f>
        <v>83862715</v>
      </c>
      <c r="E116" s="15">
        <f t="shared" si="17"/>
        <v>71117774</v>
      </c>
      <c r="F116" s="15">
        <f t="shared" si="17"/>
        <v>2972845</v>
      </c>
      <c r="G116" s="15">
        <f t="shared" si="17"/>
        <v>3133828</v>
      </c>
      <c r="H116" s="15">
        <f t="shared" si="17"/>
        <v>0</v>
      </c>
      <c r="I116" s="15">
        <f t="shared" si="17"/>
        <v>24208659</v>
      </c>
      <c r="J116" s="15">
        <f t="shared" si="17"/>
        <v>10966267</v>
      </c>
      <c r="K116" s="15">
        <f t="shared" si="17"/>
        <v>0</v>
      </c>
      <c r="L116" s="15">
        <f t="shared" si="17"/>
        <v>0</v>
      </c>
      <c r="M116" s="15">
        <f t="shared" si="17"/>
        <v>5329540</v>
      </c>
      <c r="N116" s="15">
        <f t="shared" si="16"/>
        <v>201591628</v>
      </c>
      <c r="O116" s="38">
        <f t="shared" si="13"/>
        <v>1474.1725935838654</v>
      </c>
      <c r="P116" s="6"/>
      <c r="Q116" s="2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</row>
    <row r="117" spans="1:119">
      <c r="A117" s="16"/>
      <c r="B117" s="18"/>
      <c r="C117" s="18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9"/>
    </row>
    <row r="118" spans="1:119">
      <c r="A118" s="41"/>
      <c r="B118" s="42"/>
      <c r="C118" s="42"/>
      <c r="D118" s="43"/>
      <c r="E118" s="43"/>
      <c r="F118" s="43"/>
      <c r="G118" s="43"/>
      <c r="H118" s="43"/>
      <c r="I118" s="43"/>
      <c r="J118" s="43"/>
      <c r="K118" s="43"/>
      <c r="L118" s="49" t="s">
        <v>262</v>
      </c>
      <c r="M118" s="49"/>
      <c r="N118" s="49"/>
      <c r="O118" s="44">
        <v>136749</v>
      </c>
    </row>
    <row r="119" spans="1:119">
      <c r="A119" s="50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2"/>
    </row>
    <row r="120" spans="1:119" ht="15.75" customHeight="1" thickBot="1">
      <c r="A120" s="53" t="s">
        <v>172</v>
      </c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5"/>
    </row>
  </sheetData>
  <mergeCells count="10">
    <mergeCell ref="L118:N118"/>
    <mergeCell ref="A119:O119"/>
    <mergeCell ref="A120:O1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4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155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312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148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69"/>
      <c r="M3" s="70"/>
      <c r="N3" s="36"/>
      <c r="O3" s="37"/>
      <c r="P3" s="71" t="s">
        <v>291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149</v>
      </c>
      <c r="F4" s="34" t="s">
        <v>150</v>
      </c>
      <c r="G4" s="34" t="s">
        <v>151</v>
      </c>
      <c r="H4" s="34" t="s">
        <v>7</v>
      </c>
      <c r="I4" s="34" t="s">
        <v>8</v>
      </c>
      <c r="J4" s="35" t="s">
        <v>152</v>
      </c>
      <c r="K4" s="35" t="s">
        <v>9</v>
      </c>
      <c r="L4" s="35" t="s">
        <v>10</v>
      </c>
      <c r="M4" s="35" t="s">
        <v>292</v>
      </c>
      <c r="N4" s="35" t="s">
        <v>11</v>
      </c>
      <c r="O4" s="35" t="s">
        <v>293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294</v>
      </c>
      <c r="B5" s="26"/>
      <c r="C5" s="26"/>
      <c r="D5" s="27">
        <f t="shared" ref="D5:N5" si="0">SUM(D6:D12)</f>
        <v>69071939</v>
      </c>
      <c r="E5" s="27">
        <f t="shared" si="0"/>
        <v>25515420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34800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94622159</v>
      </c>
      <c r="P5" s="33">
        <f t="shared" ref="P5:P36" si="1">(O5/P$142)</f>
        <v>598.84031289356938</v>
      </c>
      <c r="Q5" s="6"/>
    </row>
    <row r="6" spans="1:134">
      <c r="A6" s="12"/>
      <c r="B6" s="25">
        <v>311</v>
      </c>
      <c r="C6" s="20" t="s">
        <v>3</v>
      </c>
      <c r="D6" s="47">
        <v>67472127</v>
      </c>
      <c r="E6" s="47">
        <v>15637224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83109351</v>
      </c>
      <c r="P6" s="48">
        <f t="shared" si="1"/>
        <v>525.97858982716173</v>
      </c>
      <c r="Q6" s="9"/>
    </row>
    <row r="7" spans="1:134">
      <c r="A7" s="12"/>
      <c r="B7" s="25">
        <v>312.13</v>
      </c>
      <c r="C7" s="20" t="s">
        <v>295</v>
      </c>
      <c r="D7" s="47">
        <v>0</v>
      </c>
      <c r="E7" s="47">
        <v>3126629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3126629</v>
      </c>
      <c r="P7" s="48">
        <f t="shared" si="1"/>
        <v>19.787663993823138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661082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661082</v>
      </c>
      <c r="P8" s="48">
        <f t="shared" si="1"/>
        <v>4.183824971995266</v>
      </c>
      <c r="Q8" s="9"/>
    </row>
    <row r="9" spans="1:134">
      <c r="A9" s="12"/>
      <c r="B9" s="25">
        <v>312.41000000000003</v>
      </c>
      <c r="C9" s="20" t="s">
        <v>296</v>
      </c>
      <c r="D9" s="47">
        <v>0</v>
      </c>
      <c r="E9" s="47">
        <v>3500579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3500579</v>
      </c>
      <c r="P9" s="48">
        <f t="shared" si="1"/>
        <v>22.154301337265597</v>
      </c>
      <c r="Q9" s="9"/>
    </row>
    <row r="10" spans="1:134">
      <c r="A10" s="12"/>
      <c r="B10" s="25">
        <v>312.42</v>
      </c>
      <c r="C10" s="20" t="s">
        <v>297</v>
      </c>
      <c r="D10" s="47">
        <v>0</v>
      </c>
      <c r="E10" s="47">
        <v>2448743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2448743</v>
      </c>
      <c r="P10" s="48">
        <f t="shared" si="1"/>
        <v>15.497490649266814</v>
      </c>
      <c r="Q10" s="9"/>
    </row>
    <row r="11" spans="1:134">
      <c r="A11" s="12"/>
      <c r="B11" s="25">
        <v>315.10000000000002</v>
      </c>
      <c r="C11" s="20" t="s">
        <v>298</v>
      </c>
      <c r="D11" s="47">
        <v>1599812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1599812</v>
      </c>
      <c r="P11" s="48">
        <f t="shared" si="1"/>
        <v>10.124815675056483</v>
      </c>
      <c r="Q11" s="9"/>
    </row>
    <row r="12" spans="1:134">
      <c r="A12" s="12"/>
      <c r="B12" s="25">
        <v>316</v>
      </c>
      <c r="C12" s="20" t="s">
        <v>187</v>
      </c>
      <c r="D12" s="47">
        <v>0</v>
      </c>
      <c r="E12" s="47">
        <v>141163</v>
      </c>
      <c r="F12" s="47">
        <v>0</v>
      </c>
      <c r="G12" s="47">
        <v>0</v>
      </c>
      <c r="H12" s="47">
        <v>0</v>
      </c>
      <c r="I12" s="47">
        <v>34800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175963</v>
      </c>
      <c r="P12" s="48">
        <f t="shared" si="1"/>
        <v>1.1136264390003101</v>
      </c>
      <c r="Q12" s="9"/>
    </row>
    <row r="13" spans="1:134" ht="15.75">
      <c r="A13" s="29" t="s">
        <v>18</v>
      </c>
      <c r="B13" s="30"/>
      <c r="C13" s="31"/>
      <c r="D13" s="32">
        <f t="shared" ref="D13:N13" si="3">SUM(D14:D26)</f>
        <v>115380</v>
      </c>
      <c r="E13" s="32">
        <f t="shared" si="3"/>
        <v>23540327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5884391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5">
        <f>SUM(D13:N13)</f>
        <v>29540098</v>
      </c>
      <c r="P13" s="46">
        <f t="shared" si="1"/>
        <v>186.95199640526806</v>
      </c>
      <c r="Q13" s="10"/>
    </row>
    <row r="14" spans="1:134">
      <c r="A14" s="12"/>
      <c r="B14" s="25">
        <v>322</v>
      </c>
      <c r="C14" s="20" t="s">
        <v>299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5162700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5162700</v>
      </c>
      <c r="P14" s="48">
        <f t="shared" si="1"/>
        <v>32.673455309507688</v>
      </c>
      <c r="Q14" s="9"/>
    </row>
    <row r="15" spans="1:134">
      <c r="A15" s="12"/>
      <c r="B15" s="25">
        <v>324.11</v>
      </c>
      <c r="C15" s="20" t="s">
        <v>20</v>
      </c>
      <c r="D15" s="47">
        <v>0</v>
      </c>
      <c r="E15" s="47">
        <v>1194214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ref="O15:O26" si="4">SUM(D15:N15)</f>
        <v>1194214</v>
      </c>
      <c r="P15" s="48">
        <f t="shared" si="1"/>
        <v>7.5578859432057666</v>
      </c>
      <c r="Q15" s="9"/>
    </row>
    <row r="16" spans="1:134">
      <c r="A16" s="12"/>
      <c r="B16" s="25">
        <v>324.12</v>
      </c>
      <c r="C16" s="20" t="s">
        <v>280</v>
      </c>
      <c r="D16" s="47">
        <v>0</v>
      </c>
      <c r="E16" s="47">
        <v>231929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231929</v>
      </c>
      <c r="P16" s="48">
        <f t="shared" si="1"/>
        <v>1.4678214532083615</v>
      </c>
      <c r="Q16" s="9"/>
    </row>
    <row r="17" spans="1:17">
      <c r="A17" s="12"/>
      <c r="B17" s="25">
        <v>324.31</v>
      </c>
      <c r="C17" s="20" t="s">
        <v>21</v>
      </c>
      <c r="D17" s="47">
        <v>0</v>
      </c>
      <c r="E17" s="47">
        <v>2974835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2974835</v>
      </c>
      <c r="P17" s="48">
        <f t="shared" si="1"/>
        <v>18.826997196362232</v>
      </c>
      <c r="Q17" s="9"/>
    </row>
    <row r="18" spans="1:17">
      <c r="A18" s="12"/>
      <c r="B18" s="25">
        <v>324.32</v>
      </c>
      <c r="C18" s="20" t="s">
        <v>281</v>
      </c>
      <c r="D18" s="47">
        <v>0</v>
      </c>
      <c r="E18" s="47">
        <v>116653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116653</v>
      </c>
      <c r="P18" s="48">
        <f t="shared" si="1"/>
        <v>0.7382680733375947</v>
      </c>
      <c r="Q18" s="9"/>
    </row>
    <row r="19" spans="1:17">
      <c r="A19" s="12"/>
      <c r="B19" s="25">
        <v>324.61</v>
      </c>
      <c r="C19" s="20" t="s">
        <v>23</v>
      </c>
      <c r="D19" s="47">
        <v>0</v>
      </c>
      <c r="E19" s="47">
        <v>1625779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1625779</v>
      </c>
      <c r="P19" s="48">
        <f t="shared" si="1"/>
        <v>10.289154415254828</v>
      </c>
      <c r="Q19" s="9"/>
    </row>
    <row r="20" spans="1:17">
      <c r="A20" s="12"/>
      <c r="B20" s="25">
        <v>324.81</v>
      </c>
      <c r="C20" s="20" t="s">
        <v>300</v>
      </c>
      <c r="D20" s="47">
        <v>0</v>
      </c>
      <c r="E20" s="47">
        <v>2674197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2674197</v>
      </c>
      <c r="P20" s="48">
        <f t="shared" si="1"/>
        <v>16.924333424045464</v>
      </c>
      <c r="Q20" s="9"/>
    </row>
    <row r="21" spans="1:17">
      <c r="A21" s="12"/>
      <c r="B21" s="25">
        <v>324.91000000000003</v>
      </c>
      <c r="C21" s="20" t="s">
        <v>24</v>
      </c>
      <c r="D21" s="47">
        <v>0</v>
      </c>
      <c r="E21" s="47">
        <v>448921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448921</v>
      </c>
      <c r="P21" s="48">
        <f t="shared" si="1"/>
        <v>2.8411103165009588</v>
      </c>
      <c r="Q21" s="9"/>
    </row>
    <row r="22" spans="1:17">
      <c r="A22" s="12"/>
      <c r="B22" s="25">
        <v>324.92</v>
      </c>
      <c r="C22" s="20" t="s">
        <v>282</v>
      </c>
      <c r="D22" s="47">
        <v>0</v>
      </c>
      <c r="E22" s="47">
        <v>163403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163403</v>
      </c>
      <c r="P22" s="48">
        <f t="shared" si="1"/>
        <v>1.0341372959768114</v>
      </c>
      <c r="Q22" s="9"/>
    </row>
    <row r="23" spans="1:17">
      <c r="A23" s="12"/>
      <c r="B23" s="25">
        <v>325.2</v>
      </c>
      <c r="C23" s="20" t="s">
        <v>26</v>
      </c>
      <c r="D23" s="47">
        <v>0</v>
      </c>
      <c r="E23" s="47">
        <v>13737000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13737000</v>
      </c>
      <c r="P23" s="48">
        <f t="shared" si="1"/>
        <v>86.938085805238941</v>
      </c>
      <c r="Q23" s="9"/>
    </row>
    <row r="24" spans="1:17">
      <c r="A24" s="12"/>
      <c r="B24" s="25">
        <v>329.1</v>
      </c>
      <c r="C24" s="20" t="s">
        <v>313</v>
      </c>
      <c r="D24" s="47">
        <v>115380</v>
      </c>
      <c r="E24" s="47">
        <v>366017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481397</v>
      </c>
      <c r="P24" s="48">
        <f t="shared" si="1"/>
        <v>3.0466429127454764</v>
      </c>
      <c r="Q24" s="9"/>
    </row>
    <row r="25" spans="1:17">
      <c r="A25" s="12"/>
      <c r="B25" s="25">
        <v>329.2</v>
      </c>
      <c r="C25" s="20" t="s">
        <v>314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721691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721691</v>
      </c>
      <c r="P25" s="48">
        <f t="shared" si="1"/>
        <v>4.567404388357625</v>
      </c>
      <c r="Q25" s="9"/>
    </row>
    <row r="26" spans="1:17">
      <c r="A26" s="12"/>
      <c r="B26" s="25">
        <v>329.4</v>
      </c>
      <c r="C26" s="20" t="s">
        <v>315</v>
      </c>
      <c r="D26" s="47">
        <v>0</v>
      </c>
      <c r="E26" s="47">
        <v>7379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7379</v>
      </c>
      <c r="P26" s="48">
        <f t="shared" si="1"/>
        <v>4.6699871526305461E-2</v>
      </c>
      <c r="Q26" s="9"/>
    </row>
    <row r="27" spans="1:17" ht="15.75">
      <c r="A27" s="29" t="s">
        <v>302</v>
      </c>
      <c r="B27" s="30"/>
      <c r="C27" s="31"/>
      <c r="D27" s="32">
        <f t="shared" ref="D27:N27" si="5">SUM(D28:D66)</f>
        <v>20653296</v>
      </c>
      <c r="E27" s="32">
        <f t="shared" si="5"/>
        <v>19477320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2072680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5">
        <f>SUM(D27:N27)</f>
        <v>42203296</v>
      </c>
      <c r="P27" s="46">
        <f t="shared" si="1"/>
        <v>267.09425412476503</v>
      </c>
      <c r="Q27" s="10"/>
    </row>
    <row r="28" spans="1:17">
      <c r="A28" s="12"/>
      <c r="B28" s="25">
        <v>331.2</v>
      </c>
      <c r="C28" s="20" t="s">
        <v>29</v>
      </c>
      <c r="D28" s="47">
        <v>0</v>
      </c>
      <c r="E28" s="47">
        <v>42352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>SUM(D28:N28)</f>
        <v>42352</v>
      </c>
      <c r="P28" s="48">
        <f t="shared" si="1"/>
        <v>0.26803536507414133</v>
      </c>
      <c r="Q28" s="9"/>
    </row>
    <row r="29" spans="1:17">
      <c r="A29" s="12"/>
      <c r="B29" s="25">
        <v>331.31</v>
      </c>
      <c r="C29" s="20" t="s">
        <v>316</v>
      </c>
      <c r="D29" s="47">
        <v>0</v>
      </c>
      <c r="E29" s="47">
        <v>658838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ref="O29:O57" si="6">SUM(D29:N29)</f>
        <v>658838</v>
      </c>
      <c r="P29" s="48">
        <f t="shared" si="1"/>
        <v>4.1696232493085841</v>
      </c>
      <c r="Q29" s="9"/>
    </row>
    <row r="30" spans="1:17">
      <c r="A30" s="12"/>
      <c r="B30" s="25">
        <v>331.42</v>
      </c>
      <c r="C30" s="20" t="s">
        <v>35</v>
      </c>
      <c r="D30" s="47">
        <v>0</v>
      </c>
      <c r="E30" s="47">
        <v>1500783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1500783</v>
      </c>
      <c r="P30" s="48">
        <f t="shared" si="1"/>
        <v>9.4980855520888046</v>
      </c>
      <c r="Q30" s="9"/>
    </row>
    <row r="31" spans="1:17">
      <c r="A31" s="12"/>
      <c r="B31" s="25">
        <v>331.49</v>
      </c>
      <c r="C31" s="20" t="s">
        <v>36</v>
      </c>
      <c r="D31" s="47">
        <v>0</v>
      </c>
      <c r="E31" s="47">
        <v>1648343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1648343</v>
      </c>
      <c r="P31" s="48">
        <f t="shared" si="1"/>
        <v>10.431956407546405</v>
      </c>
      <c r="Q31" s="9"/>
    </row>
    <row r="32" spans="1:17">
      <c r="A32" s="12"/>
      <c r="B32" s="25">
        <v>331.51</v>
      </c>
      <c r="C32" s="20" t="s">
        <v>317</v>
      </c>
      <c r="D32" s="47">
        <v>0</v>
      </c>
      <c r="E32" s="47">
        <v>3237199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3237199</v>
      </c>
      <c r="P32" s="48">
        <f t="shared" si="1"/>
        <v>20.487434260073794</v>
      </c>
      <c r="Q32" s="9"/>
    </row>
    <row r="33" spans="1:17">
      <c r="A33" s="12"/>
      <c r="B33" s="25">
        <v>331.69</v>
      </c>
      <c r="C33" s="20" t="s">
        <v>38</v>
      </c>
      <c r="D33" s="47">
        <v>257760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257760</v>
      </c>
      <c r="P33" s="48">
        <f t="shared" si="1"/>
        <v>1.6312994829408451</v>
      </c>
      <c r="Q33" s="9"/>
    </row>
    <row r="34" spans="1:17">
      <c r="A34" s="12"/>
      <c r="B34" s="25">
        <v>331.7</v>
      </c>
      <c r="C34" s="20" t="s">
        <v>166</v>
      </c>
      <c r="D34" s="47">
        <v>0</v>
      </c>
      <c r="E34" s="47">
        <v>939926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939926</v>
      </c>
      <c r="P34" s="48">
        <f t="shared" si="1"/>
        <v>5.948559892158042</v>
      </c>
      <c r="Q34" s="9"/>
    </row>
    <row r="35" spans="1:17">
      <c r="A35" s="12"/>
      <c r="B35" s="25">
        <v>331.81</v>
      </c>
      <c r="C35" s="20" t="s">
        <v>318</v>
      </c>
      <c r="D35" s="47">
        <v>0</v>
      </c>
      <c r="E35" s="47">
        <v>253181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253181</v>
      </c>
      <c r="P35" s="48">
        <f t="shared" si="1"/>
        <v>1.6023201210057656</v>
      </c>
      <c r="Q35" s="9"/>
    </row>
    <row r="36" spans="1:17">
      <c r="A36" s="12"/>
      <c r="B36" s="25">
        <v>332</v>
      </c>
      <c r="C36" s="20" t="s">
        <v>285</v>
      </c>
      <c r="D36" s="47">
        <v>0</v>
      </c>
      <c r="E36" s="47">
        <v>14596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14596</v>
      </c>
      <c r="P36" s="48">
        <f t="shared" si="1"/>
        <v>9.2374484997690007E-2</v>
      </c>
      <c r="Q36" s="9"/>
    </row>
    <row r="37" spans="1:17">
      <c r="A37" s="12"/>
      <c r="B37" s="25">
        <v>333</v>
      </c>
      <c r="C37" s="20" t="s">
        <v>4</v>
      </c>
      <c r="D37" s="47">
        <v>46778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46778</v>
      </c>
      <c r="P37" s="48">
        <f t="shared" ref="P37:P68" si="7">(O37/P$142)</f>
        <v>0.29604642773512901</v>
      </c>
      <c r="Q37" s="9"/>
    </row>
    <row r="38" spans="1:17">
      <c r="A38" s="12"/>
      <c r="B38" s="25">
        <v>334.2</v>
      </c>
      <c r="C38" s="20" t="s">
        <v>32</v>
      </c>
      <c r="D38" s="47">
        <v>0</v>
      </c>
      <c r="E38" s="47">
        <v>950122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950122</v>
      </c>
      <c r="P38" s="48">
        <f t="shared" si="7"/>
        <v>6.0130878620838057</v>
      </c>
      <c r="Q38" s="9"/>
    </row>
    <row r="39" spans="1:17">
      <c r="A39" s="12"/>
      <c r="B39" s="25">
        <v>334.35</v>
      </c>
      <c r="C39" s="20" t="s">
        <v>40</v>
      </c>
      <c r="D39" s="47">
        <v>0</v>
      </c>
      <c r="E39" s="47">
        <v>4104</v>
      </c>
      <c r="F39" s="47">
        <v>0</v>
      </c>
      <c r="G39" s="47">
        <v>0</v>
      </c>
      <c r="H39" s="47">
        <v>0</v>
      </c>
      <c r="I39" s="47">
        <v>391893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395997</v>
      </c>
      <c r="P39" s="48">
        <f t="shared" si="7"/>
        <v>2.5061673702130891</v>
      </c>
      <c r="Q39" s="9"/>
    </row>
    <row r="40" spans="1:17">
      <c r="A40" s="12"/>
      <c r="B40" s="25">
        <v>334.36</v>
      </c>
      <c r="C40" s="20" t="s">
        <v>246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429031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429031</v>
      </c>
      <c r="P40" s="48">
        <f t="shared" si="7"/>
        <v>2.7152314108690012</v>
      </c>
      <c r="Q40" s="9"/>
    </row>
    <row r="41" spans="1:17">
      <c r="A41" s="12"/>
      <c r="B41" s="25">
        <v>334.39</v>
      </c>
      <c r="C41" s="20" t="s">
        <v>41</v>
      </c>
      <c r="D41" s="47">
        <v>834926</v>
      </c>
      <c r="E41" s="47">
        <v>69183</v>
      </c>
      <c r="F41" s="47">
        <v>0</v>
      </c>
      <c r="G41" s="47">
        <v>0</v>
      </c>
      <c r="H41" s="47">
        <v>0</v>
      </c>
      <c r="I41" s="47">
        <v>1209142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2113251</v>
      </c>
      <c r="P41" s="48">
        <f t="shared" si="7"/>
        <v>13.374244505059838</v>
      </c>
      <c r="Q41" s="9"/>
    </row>
    <row r="42" spans="1:17">
      <c r="A42" s="12"/>
      <c r="B42" s="25">
        <v>334.41</v>
      </c>
      <c r="C42" s="20" t="s">
        <v>42</v>
      </c>
      <c r="D42" s="47">
        <v>0</v>
      </c>
      <c r="E42" s="47">
        <v>24373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24373</v>
      </c>
      <c r="P42" s="48">
        <f t="shared" si="7"/>
        <v>0.15425070723819528</v>
      </c>
      <c r="Q42" s="9"/>
    </row>
    <row r="43" spans="1:17">
      <c r="A43" s="12"/>
      <c r="B43" s="25">
        <v>334.49</v>
      </c>
      <c r="C43" s="20" t="s">
        <v>44</v>
      </c>
      <c r="D43" s="47">
        <v>0</v>
      </c>
      <c r="E43" s="47">
        <v>3260992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3260992</v>
      </c>
      <c r="P43" s="48">
        <f t="shared" si="7"/>
        <v>20.638014290325234</v>
      </c>
      <c r="Q43" s="9"/>
    </row>
    <row r="44" spans="1:17">
      <c r="A44" s="12"/>
      <c r="B44" s="25">
        <v>334.5</v>
      </c>
      <c r="C44" s="20" t="s">
        <v>45</v>
      </c>
      <c r="D44" s="47">
        <v>0</v>
      </c>
      <c r="E44" s="47">
        <v>188446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188446</v>
      </c>
      <c r="P44" s="48">
        <f t="shared" si="7"/>
        <v>1.19262826801005</v>
      </c>
      <c r="Q44" s="9"/>
    </row>
    <row r="45" spans="1:17">
      <c r="A45" s="12"/>
      <c r="B45" s="25">
        <v>334.69</v>
      </c>
      <c r="C45" s="20" t="s">
        <v>46</v>
      </c>
      <c r="D45" s="47">
        <v>0</v>
      </c>
      <c r="E45" s="47">
        <v>951178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951178</v>
      </c>
      <c r="P45" s="48">
        <f t="shared" si="7"/>
        <v>6.0197710257010675</v>
      </c>
      <c r="Q45" s="9"/>
    </row>
    <row r="46" spans="1:17">
      <c r="A46" s="12"/>
      <c r="B46" s="25">
        <v>334.7</v>
      </c>
      <c r="C46" s="20" t="s">
        <v>47</v>
      </c>
      <c r="D46" s="47">
        <v>0</v>
      </c>
      <c r="E46" s="47">
        <v>52068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52068</v>
      </c>
      <c r="P46" s="48">
        <f t="shared" si="7"/>
        <v>0.32952553335569496</v>
      </c>
      <c r="Q46" s="9"/>
    </row>
    <row r="47" spans="1:17">
      <c r="A47" s="12"/>
      <c r="B47" s="25">
        <v>334.82</v>
      </c>
      <c r="C47" s="20" t="s">
        <v>303</v>
      </c>
      <c r="D47" s="47">
        <v>385463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385463</v>
      </c>
      <c r="P47" s="48">
        <f t="shared" si="7"/>
        <v>2.4395002816295275</v>
      </c>
      <c r="Q47" s="9"/>
    </row>
    <row r="48" spans="1:17">
      <c r="A48" s="12"/>
      <c r="B48" s="25">
        <v>334.89</v>
      </c>
      <c r="C48" s="20" t="s">
        <v>319</v>
      </c>
      <c r="D48" s="47">
        <v>0</v>
      </c>
      <c r="E48" s="47">
        <v>78050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78050</v>
      </c>
      <c r="P48" s="48">
        <f t="shared" si="7"/>
        <v>0.49395920485541961</v>
      </c>
      <c r="Q48" s="9"/>
    </row>
    <row r="49" spans="1:17">
      <c r="A49" s="12"/>
      <c r="B49" s="25">
        <v>334.9</v>
      </c>
      <c r="C49" s="20" t="s">
        <v>48</v>
      </c>
      <c r="D49" s="47">
        <v>34911</v>
      </c>
      <c r="E49" s="47">
        <v>125968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160879</v>
      </c>
      <c r="P49" s="48">
        <f t="shared" si="7"/>
        <v>1.0181635223310064</v>
      </c>
      <c r="Q49" s="9"/>
    </row>
    <row r="50" spans="1:17">
      <c r="A50" s="12"/>
      <c r="B50" s="25">
        <v>335.12099999999998</v>
      </c>
      <c r="C50" s="20" t="s">
        <v>304</v>
      </c>
      <c r="D50" s="47">
        <v>5845601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5845601</v>
      </c>
      <c r="P50" s="48">
        <f t="shared" si="7"/>
        <v>36.995367352492579</v>
      </c>
      <c r="Q50" s="9"/>
    </row>
    <row r="51" spans="1:17">
      <c r="A51" s="12"/>
      <c r="B51" s="25">
        <v>335.13</v>
      </c>
      <c r="C51" s="20" t="s">
        <v>190</v>
      </c>
      <c r="D51" s="47">
        <v>40017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40017</v>
      </c>
      <c r="P51" s="48">
        <f t="shared" si="7"/>
        <v>0.25325772582574413</v>
      </c>
      <c r="Q51" s="9"/>
    </row>
    <row r="52" spans="1:17">
      <c r="A52" s="12"/>
      <c r="B52" s="25">
        <v>335.14</v>
      </c>
      <c r="C52" s="20" t="s">
        <v>191</v>
      </c>
      <c r="D52" s="47">
        <v>115027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115027</v>
      </c>
      <c r="P52" s="48">
        <f t="shared" si="7"/>
        <v>0.7279775202678328</v>
      </c>
      <c r="Q52" s="9"/>
    </row>
    <row r="53" spans="1:17">
      <c r="A53" s="12"/>
      <c r="B53" s="25">
        <v>335.15</v>
      </c>
      <c r="C53" s="20" t="s">
        <v>192</v>
      </c>
      <c r="D53" s="47">
        <v>45518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45518</v>
      </c>
      <c r="P53" s="48">
        <f t="shared" si="7"/>
        <v>0.28807219841907739</v>
      </c>
      <c r="Q53" s="9"/>
    </row>
    <row r="54" spans="1:17">
      <c r="A54" s="12"/>
      <c r="B54" s="25">
        <v>335.16</v>
      </c>
      <c r="C54" s="20" t="s">
        <v>305</v>
      </c>
      <c r="D54" s="47">
        <v>0</v>
      </c>
      <c r="E54" s="47">
        <v>223250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6"/>
        <v>223250</v>
      </c>
      <c r="P54" s="48">
        <f t="shared" si="7"/>
        <v>1.412894202228987</v>
      </c>
      <c r="Q54" s="9"/>
    </row>
    <row r="55" spans="1:17">
      <c r="A55" s="12"/>
      <c r="B55" s="25">
        <v>335.18</v>
      </c>
      <c r="C55" s="20" t="s">
        <v>306</v>
      </c>
      <c r="D55" s="47">
        <v>11493569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6"/>
        <v>11493569</v>
      </c>
      <c r="P55" s="48">
        <f t="shared" si="7"/>
        <v>72.739964179255608</v>
      </c>
      <c r="Q55" s="9"/>
    </row>
    <row r="56" spans="1:17">
      <c r="A56" s="12"/>
      <c r="B56" s="25">
        <v>335.21</v>
      </c>
      <c r="C56" s="20" t="s">
        <v>55</v>
      </c>
      <c r="D56" s="47">
        <v>0</v>
      </c>
      <c r="E56" s="47">
        <v>24657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6"/>
        <v>24657</v>
      </c>
      <c r="P56" s="48">
        <f t="shared" si="7"/>
        <v>0.15604807321101963</v>
      </c>
      <c r="Q56" s="9"/>
    </row>
    <row r="57" spans="1:17">
      <c r="A57" s="12"/>
      <c r="B57" s="25">
        <v>335.29</v>
      </c>
      <c r="C57" s="20" t="s">
        <v>56</v>
      </c>
      <c r="D57" s="47">
        <v>19709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6"/>
        <v>19709</v>
      </c>
      <c r="P57" s="48">
        <f t="shared" si="7"/>
        <v>0.12473340126195344</v>
      </c>
      <c r="Q57" s="9"/>
    </row>
    <row r="58" spans="1:17">
      <c r="A58" s="12"/>
      <c r="B58" s="25">
        <v>335.42</v>
      </c>
      <c r="C58" s="20" t="s">
        <v>57</v>
      </c>
      <c r="D58" s="47">
        <v>0</v>
      </c>
      <c r="E58" s="47">
        <v>2523425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ref="O58:O66" si="8">SUM(D58:N58)</f>
        <v>2523425</v>
      </c>
      <c r="P58" s="48">
        <f t="shared" si="7"/>
        <v>15.970134612585358</v>
      </c>
      <c r="Q58" s="9"/>
    </row>
    <row r="59" spans="1:17">
      <c r="A59" s="12"/>
      <c r="B59" s="25">
        <v>335.48</v>
      </c>
      <c r="C59" s="20" t="s">
        <v>58</v>
      </c>
      <c r="D59" s="47">
        <v>0</v>
      </c>
      <c r="E59" s="47">
        <v>4147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8"/>
        <v>4147</v>
      </c>
      <c r="P59" s="48">
        <f t="shared" si="7"/>
        <v>2.6245340455290523E-2</v>
      </c>
      <c r="Q59" s="9"/>
    </row>
    <row r="60" spans="1:17">
      <c r="A60" s="12"/>
      <c r="B60" s="25">
        <v>335.5</v>
      </c>
      <c r="C60" s="20" t="s">
        <v>286</v>
      </c>
      <c r="D60" s="47">
        <v>0</v>
      </c>
      <c r="E60" s="47">
        <v>2163641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8"/>
        <v>2163641</v>
      </c>
      <c r="P60" s="48">
        <f t="shared" si="7"/>
        <v>13.693150390167649</v>
      </c>
      <c r="Q60" s="9"/>
    </row>
    <row r="61" spans="1:17">
      <c r="A61" s="12"/>
      <c r="B61" s="25">
        <v>335.7</v>
      </c>
      <c r="C61" s="20" t="s">
        <v>59</v>
      </c>
      <c r="D61" s="47">
        <v>0</v>
      </c>
      <c r="E61" s="47">
        <v>2214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8"/>
        <v>2214</v>
      </c>
      <c r="P61" s="48">
        <f t="shared" si="7"/>
        <v>1.401186008391927E-2</v>
      </c>
      <c r="Q61" s="9"/>
    </row>
    <row r="62" spans="1:17">
      <c r="A62" s="12"/>
      <c r="B62" s="25">
        <v>335.9</v>
      </c>
      <c r="C62" s="20" t="s">
        <v>252</v>
      </c>
      <c r="D62" s="47">
        <v>107841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8"/>
        <v>107841</v>
      </c>
      <c r="P62" s="48">
        <f t="shared" si="7"/>
        <v>0.68249909815263687</v>
      </c>
      <c r="Q62" s="9"/>
    </row>
    <row r="63" spans="1:17">
      <c r="A63" s="12"/>
      <c r="B63" s="25">
        <v>336</v>
      </c>
      <c r="C63" s="20" t="s">
        <v>167</v>
      </c>
      <c r="D63" s="47">
        <v>2821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8"/>
        <v>2821</v>
      </c>
      <c r="P63" s="48">
        <f t="shared" si="7"/>
        <v>1.7853413413160008E-2</v>
      </c>
      <c r="Q63" s="9"/>
    </row>
    <row r="64" spans="1:17">
      <c r="A64" s="12"/>
      <c r="B64" s="25">
        <v>337.3</v>
      </c>
      <c r="C64" s="20" t="s">
        <v>168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42614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8"/>
        <v>42614</v>
      </c>
      <c r="P64" s="48">
        <f t="shared" si="7"/>
        <v>0.26969349847160606</v>
      </c>
      <c r="Q64" s="9"/>
    </row>
    <row r="65" spans="1:17">
      <c r="A65" s="12"/>
      <c r="B65" s="25">
        <v>337.5</v>
      </c>
      <c r="C65" s="20" t="s">
        <v>62</v>
      </c>
      <c r="D65" s="47">
        <v>0</v>
      </c>
      <c r="E65" s="47">
        <v>536284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8"/>
        <v>536284</v>
      </c>
      <c r="P65" s="48">
        <f t="shared" si="7"/>
        <v>3.3940092020074806</v>
      </c>
      <c r="Q65" s="9"/>
    </row>
    <row r="66" spans="1:17">
      <c r="A66" s="12"/>
      <c r="B66" s="25">
        <v>338</v>
      </c>
      <c r="C66" s="20" t="s">
        <v>64</v>
      </c>
      <c r="D66" s="47">
        <v>1423355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8"/>
        <v>1423355</v>
      </c>
      <c r="P66" s="48">
        <f t="shared" si="7"/>
        <v>9.0080628318640077</v>
      </c>
      <c r="Q66" s="9"/>
    </row>
    <row r="67" spans="1:17" ht="15.75">
      <c r="A67" s="29" t="s">
        <v>69</v>
      </c>
      <c r="B67" s="30"/>
      <c r="C67" s="31"/>
      <c r="D67" s="32">
        <f t="shared" ref="D67:N67" si="9">SUM(D68:D115)</f>
        <v>11070514</v>
      </c>
      <c r="E67" s="32">
        <f t="shared" si="9"/>
        <v>6036378</v>
      </c>
      <c r="F67" s="32">
        <f t="shared" si="9"/>
        <v>0</v>
      </c>
      <c r="G67" s="32">
        <f t="shared" si="9"/>
        <v>0</v>
      </c>
      <c r="H67" s="32">
        <f t="shared" si="9"/>
        <v>0</v>
      </c>
      <c r="I67" s="32">
        <f t="shared" si="9"/>
        <v>42628142</v>
      </c>
      <c r="J67" s="32">
        <f t="shared" si="9"/>
        <v>15714716</v>
      </c>
      <c r="K67" s="32">
        <f t="shared" si="9"/>
        <v>0</v>
      </c>
      <c r="L67" s="32">
        <f t="shared" si="9"/>
        <v>0</v>
      </c>
      <c r="M67" s="32">
        <f t="shared" si="9"/>
        <v>0</v>
      </c>
      <c r="N67" s="32">
        <f t="shared" si="9"/>
        <v>0</v>
      </c>
      <c r="O67" s="32">
        <f>SUM(D67:N67)</f>
        <v>75449750</v>
      </c>
      <c r="P67" s="46">
        <f t="shared" si="7"/>
        <v>477.50286376092504</v>
      </c>
      <c r="Q67" s="10"/>
    </row>
    <row r="68" spans="1:17">
      <c r="A68" s="12"/>
      <c r="B68" s="25">
        <v>341.1</v>
      </c>
      <c r="C68" s="20" t="s">
        <v>195</v>
      </c>
      <c r="D68" s="47">
        <v>1018331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>SUM(D68:N68)</f>
        <v>1018331</v>
      </c>
      <c r="P68" s="48">
        <f t="shared" si="7"/>
        <v>6.4447658044794913</v>
      </c>
      <c r="Q68" s="9"/>
    </row>
    <row r="69" spans="1:17">
      <c r="A69" s="12"/>
      <c r="B69" s="25">
        <v>341.15</v>
      </c>
      <c r="C69" s="20" t="s">
        <v>287</v>
      </c>
      <c r="D69" s="47">
        <v>0</v>
      </c>
      <c r="E69" s="47">
        <v>592785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ref="O69:O115" si="10">SUM(D69:N69)</f>
        <v>592785</v>
      </c>
      <c r="P69" s="48">
        <f t="shared" ref="P69:P100" si="11">(O69/P$142)</f>
        <v>3.751590099298141</v>
      </c>
      <c r="Q69" s="9"/>
    </row>
    <row r="70" spans="1:17">
      <c r="A70" s="12"/>
      <c r="B70" s="25">
        <v>341.16</v>
      </c>
      <c r="C70" s="20" t="s">
        <v>264</v>
      </c>
      <c r="D70" s="47">
        <v>0</v>
      </c>
      <c r="E70" s="47">
        <v>465554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465554</v>
      </c>
      <c r="P70" s="48">
        <f t="shared" si="11"/>
        <v>2.9463764722262655</v>
      </c>
      <c r="Q70" s="9"/>
    </row>
    <row r="71" spans="1:17">
      <c r="A71" s="12"/>
      <c r="B71" s="25">
        <v>341.2</v>
      </c>
      <c r="C71" s="20" t="s">
        <v>196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15714716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15714716</v>
      </c>
      <c r="P71" s="48">
        <f t="shared" si="11"/>
        <v>99.454562714782071</v>
      </c>
      <c r="Q71" s="9"/>
    </row>
    <row r="72" spans="1:17">
      <c r="A72" s="12"/>
      <c r="B72" s="25">
        <v>341.3</v>
      </c>
      <c r="C72" s="20" t="s">
        <v>197</v>
      </c>
      <c r="D72" s="47">
        <v>89644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89644</v>
      </c>
      <c r="P72" s="48">
        <f t="shared" si="11"/>
        <v>0.56733477206994543</v>
      </c>
      <c r="Q72" s="9"/>
    </row>
    <row r="73" spans="1:17">
      <c r="A73" s="12"/>
      <c r="B73" s="25">
        <v>341.52</v>
      </c>
      <c r="C73" s="20" t="s">
        <v>198</v>
      </c>
      <c r="D73" s="47">
        <v>46550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46550</v>
      </c>
      <c r="P73" s="48">
        <f t="shared" si="11"/>
        <v>0.29460347195412917</v>
      </c>
      <c r="Q73" s="9"/>
    </row>
    <row r="74" spans="1:17">
      <c r="A74" s="12"/>
      <c r="B74" s="25">
        <v>341.56</v>
      </c>
      <c r="C74" s="20" t="s">
        <v>265</v>
      </c>
      <c r="D74" s="47">
        <v>0</v>
      </c>
      <c r="E74" s="47">
        <v>1519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1519</v>
      </c>
      <c r="P74" s="48">
        <f t="shared" si="11"/>
        <v>9.6133764532400062E-3</v>
      </c>
      <c r="Q74" s="9"/>
    </row>
    <row r="75" spans="1:17">
      <c r="A75" s="12"/>
      <c r="B75" s="25">
        <v>341.8</v>
      </c>
      <c r="C75" s="20" t="s">
        <v>199</v>
      </c>
      <c r="D75" s="47">
        <v>1809415</v>
      </c>
      <c r="E75" s="47">
        <v>45142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1854557</v>
      </c>
      <c r="P75" s="48">
        <f t="shared" si="11"/>
        <v>11.737033966419634</v>
      </c>
      <c r="Q75" s="9"/>
    </row>
    <row r="76" spans="1:17">
      <c r="A76" s="12"/>
      <c r="B76" s="25">
        <v>341.9</v>
      </c>
      <c r="C76" s="20" t="s">
        <v>200</v>
      </c>
      <c r="D76" s="47">
        <v>358922</v>
      </c>
      <c r="E76" s="47">
        <v>0</v>
      </c>
      <c r="F76" s="47">
        <v>0</v>
      </c>
      <c r="G76" s="47">
        <v>0</v>
      </c>
      <c r="H76" s="47">
        <v>0</v>
      </c>
      <c r="I76" s="47">
        <v>1379257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1738179</v>
      </c>
      <c r="P76" s="48">
        <f t="shared" si="11"/>
        <v>11.000506300274035</v>
      </c>
      <c r="Q76" s="9"/>
    </row>
    <row r="77" spans="1:17">
      <c r="A77" s="12"/>
      <c r="B77" s="25">
        <v>342.1</v>
      </c>
      <c r="C77" s="20" t="s">
        <v>80</v>
      </c>
      <c r="D77" s="47">
        <v>2143733</v>
      </c>
      <c r="E77" s="47">
        <v>2524408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4668141</v>
      </c>
      <c r="P77" s="48">
        <f t="shared" si="11"/>
        <v>29.543513344176599</v>
      </c>
      <c r="Q77" s="9"/>
    </row>
    <row r="78" spans="1:17">
      <c r="A78" s="12"/>
      <c r="B78" s="25">
        <v>342.3</v>
      </c>
      <c r="C78" s="20" t="s">
        <v>82</v>
      </c>
      <c r="D78" s="47">
        <v>2311996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2311996</v>
      </c>
      <c r="P78" s="48">
        <f t="shared" si="11"/>
        <v>14.632052604598472</v>
      </c>
      <c r="Q78" s="9"/>
    </row>
    <row r="79" spans="1:17">
      <c r="A79" s="12"/>
      <c r="B79" s="25">
        <v>342.6</v>
      </c>
      <c r="C79" s="20" t="s">
        <v>83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10017255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10017255</v>
      </c>
      <c r="P79" s="48">
        <f t="shared" si="11"/>
        <v>63.396736894733841</v>
      </c>
      <c r="Q79" s="9"/>
    </row>
    <row r="80" spans="1:17">
      <c r="A80" s="12"/>
      <c r="B80" s="25">
        <v>342.9</v>
      </c>
      <c r="C80" s="20" t="s">
        <v>84</v>
      </c>
      <c r="D80" s="47">
        <v>26849</v>
      </c>
      <c r="E80" s="47">
        <v>78952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105801</v>
      </c>
      <c r="P80" s="48">
        <f t="shared" si="11"/>
        <v>0.66958844116474381</v>
      </c>
      <c r="Q80" s="9"/>
    </row>
    <row r="81" spans="1:17">
      <c r="A81" s="12"/>
      <c r="B81" s="25">
        <v>343.3</v>
      </c>
      <c r="C81" s="20" t="s">
        <v>85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9427508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9427508</v>
      </c>
      <c r="P81" s="48">
        <f t="shared" si="11"/>
        <v>59.664373548342184</v>
      </c>
      <c r="Q81" s="9"/>
    </row>
    <row r="82" spans="1:17">
      <c r="A82" s="12"/>
      <c r="B82" s="25">
        <v>343.4</v>
      </c>
      <c r="C82" s="20" t="s">
        <v>86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7828919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0"/>
        <v>7828919</v>
      </c>
      <c r="P82" s="48">
        <f t="shared" si="11"/>
        <v>49.547297938725009</v>
      </c>
      <c r="Q82" s="9"/>
    </row>
    <row r="83" spans="1:17">
      <c r="A83" s="12"/>
      <c r="B83" s="25">
        <v>343.5</v>
      </c>
      <c r="C83" s="20" t="s">
        <v>87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10350887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0"/>
        <v>10350887</v>
      </c>
      <c r="P83" s="48">
        <f t="shared" si="11"/>
        <v>65.50821155756951</v>
      </c>
      <c r="Q83" s="9"/>
    </row>
    <row r="84" spans="1:17">
      <c r="A84" s="12"/>
      <c r="B84" s="25">
        <v>343.6</v>
      </c>
      <c r="C84" s="20" t="s">
        <v>88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3623316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0"/>
        <v>3623316</v>
      </c>
      <c r="P84" s="48">
        <f t="shared" si="11"/>
        <v>22.931073546443557</v>
      </c>
      <c r="Q84" s="9"/>
    </row>
    <row r="85" spans="1:17">
      <c r="A85" s="12"/>
      <c r="B85" s="25">
        <v>343.7</v>
      </c>
      <c r="C85" s="20" t="s">
        <v>89</v>
      </c>
      <c r="D85" s="47">
        <v>0</v>
      </c>
      <c r="E85" s="47">
        <v>1352546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0"/>
        <v>1352546</v>
      </c>
      <c r="P85" s="48">
        <f t="shared" si="11"/>
        <v>8.5599301305621829</v>
      </c>
      <c r="Q85" s="9"/>
    </row>
    <row r="86" spans="1:17">
      <c r="A86" s="12"/>
      <c r="B86" s="25">
        <v>344.3</v>
      </c>
      <c r="C86" s="20" t="s">
        <v>202</v>
      </c>
      <c r="D86" s="47">
        <v>0</v>
      </c>
      <c r="E86" s="47">
        <v>31452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0"/>
        <v>31452</v>
      </c>
      <c r="P86" s="48">
        <f t="shared" si="11"/>
        <v>0.19905195273686943</v>
      </c>
      <c r="Q86" s="9"/>
    </row>
    <row r="87" spans="1:17">
      <c r="A87" s="12"/>
      <c r="B87" s="25">
        <v>344.9</v>
      </c>
      <c r="C87" s="20" t="s">
        <v>203</v>
      </c>
      <c r="D87" s="47">
        <v>9862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0"/>
        <v>9862</v>
      </c>
      <c r="P87" s="48">
        <f t="shared" si="11"/>
        <v>6.2414166281667502E-2</v>
      </c>
      <c r="Q87" s="9"/>
    </row>
    <row r="88" spans="1:17">
      <c r="A88" s="12"/>
      <c r="B88" s="25">
        <v>346.4</v>
      </c>
      <c r="C88" s="20" t="s">
        <v>94</v>
      </c>
      <c r="D88" s="47">
        <v>77315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0"/>
        <v>77315</v>
      </c>
      <c r="P88" s="48">
        <f t="shared" si="11"/>
        <v>0.48930757108772283</v>
      </c>
      <c r="Q88" s="9"/>
    </row>
    <row r="89" spans="1:17">
      <c r="A89" s="12"/>
      <c r="B89" s="25">
        <v>346.9</v>
      </c>
      <c r="C89" s="20" t="s">
        <v>95</v>
      </c>
      <c r="D89" s="47">
        <v>0</v>
      </c>
      <c r="E89" s="47">
        <v>123494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0"/>
        <v>123494</v>
      </c>
      <c r="P89" s="48">
        <f t="shared" si="11"/>
        <v>0.78156307552101467</v>
      </c>
      <c r="Q89" s="9"/>
    </row>
    <row r="90" spans="1:17">
      <c r="A90" s="12"/>
      <c r="B90" s="25">
        <v>347.2</v>
      </c>
      <c r="C90" s="20" t="s">
        <v>96</v>
      </c>
      <c r="D90" s="47">
        <v>162153</v>
      </c>
      <c r="E90" s="47">
        <v>165951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0"/>
        <v>328104</v>
      </c>
      <c r="P90" s="48">
        <f t="shared" si="11"/>
        <v>2.0764893138998413</v>
      </c>
      <c r="Q90" s="9"/>
    </row>
    <row r="91" spans="1:17">
      <c r="A91" s="12"/>
      <c r="B91" s="25">
        <v>347.4</v>
      </c>
      <c r="C91" s="20" t="s">
        <v>98</v>
      </c>
      <c r="D91" s="47">
        <v>1971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0"/>
        <v>1971</v>
      </c>
      <c r="P91" s="48">
        <f t="shared" si="11"/>
        <v>1.2473973001537887E-2</v>
      </c>
      <c r="Q91" s="9"/>
    </row>
    <row r="92" spans="1:17">
      <c r="A92" s="12"/>
      <c r="B92" s="25">
        <v>348.11</v>
      </c>
      <c r="C92" s="20" t="s">
        <v>223</v>
      </c>
      <c r="D92" s="47">
        <v>1230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>SUM(D92:N92)</f>
        <v>1230</v>
      </c>
      <c r="P92" s="48">
        <f t="shared" si="11"/>
        <v>7.7843667132884839E-3</v>
      </c>
      <c r="Q92" s="9"/>
    </row>
    <row r="93" spans="1:17">
      <c r="A93" s="12"/>
      <c r="B93" s="25">
        <v>348.12</v>
      </c>
      <c r="C93" s="20" t="s">
        <v>224</v>
      </c>
      <c r="D93" s="47">
        <v>43946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ref="O93:O107" si="12">SUM(D93:N93)</f>
        <v>43946</v>
      </c>
      <c r="P93" s="48">
        <f t="shared" si="11"/>
        <v>0.2781233980342892</v>
      </c>
      <c r="Q93" s="9"/>
    </row>
    <row r="94" spans="1:17">
      <c r="A94" s="12"/>
      <c r="B94" s="25">
        <v>348.13</v>
      </c>
      <c r="C94" s="20" t="s">
        <v>225</v>
      </c>
      <c r="D94" s="47">
        <v>46381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46381</v>
      </c>
      <c r="P94" s="48">
        <f t="shared" si="11"/>
        <v>0.29353391262523021</v>
      </c>
      <c r="Q94" s="9"/>
    </row>
    <row r="95" spans="1:17">
      <c r="A95" s="12"/>
      <c r="B95" s="25">
        <v>348.22</v>
      </c>
      <c r="C95" s="20" t="s">
        <v>226</v>
      </c>
      <c r="D95" s="47">
        <v>69462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69462</v>
      </c>
      <c r="P95" s="48">
        <f t="shared" si="11"/>
        <v>0.4396078704377599</v>
      </c>
      <c r="Q95" s="9"/>
    </row>
    <row r="96" spans="1:17">
      <c r="A96" s="12"/>
      <c r="B96" s="25">
        <v>348.23</v>
      </c>
      <c r="C96" s="20" t="s">
        <v>227</v>
      </c>
      <c r="D96" s="47">
        <v>129989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129989</v>
      </c>
      <c r="P96" s="48">
        <f t="shared" si="11"/>
        <v>0.82266832901923304</v>
      </c>
      <c r="Q96" s="9"/>
    </row>
    <row r="97" spans="1:17">
      <c r="A97" s="12"/>
      <c r="B97" s="25">
        <v>348.31</v>
      </c>
      <c r="C97" s="20" t="s">
        <v>228</v>
      </c>
      <c r="D97" s="47">
        <v>634743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634743</v>
      </c>
      <c r="P97" s="48">
        <f t="shared" si="11"/>
        <v>4.0171319355226602</v>
      </c>
      <c r="Q97" s="9"/>
    </row>
    <row r="98" spans="1:17">
      <c r="A98" s="12"/>
      <c r="B98" s="25">
        <v>348.32</v>
      </c>
      <c r="C98" s="20" t="s">
        <v>229</v>
      </c>
      <c r="D98" s="47">
        <v>5836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2"/>
        <v>5836</v>
      </c>
      <c r="P98" s="48">
        <f t="shared" si="11"/>
        <v>3.693460499085495E-2</v>
      </c>
      <c r="Q98" s="9"/>
    </row>
    <row r="99" spans="1:17">
      <c r="A99" s="12"/>
      <c r="B99" s="25">
        <v>348.41</v>
      </c>
      <c r="C99" s="20" t="s">
        <v>230</v>
      </c>
      <c r="D99" s="47">
        <v>281734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2"/>
        <v>281734</v>
      </c>
      <c r="P99" s="48">
        <f t="shared" si="11"/>
        <v>1.7830250175622908</v>
      </c>
      <c r="Q99" s="9"/>
    </row>
    <row r="100" spans="1:17">
      <c r="A100" s="12"/>
      <c r="B100" s="25">
        <v>348.42</v>
      </c>
      <c r="C100" s="20" t="s">
        <v>231</v>
      </c>
      <c r="D100" s="47">
        <v>157252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2"/>
        <v>157252</v>
      </c>
      <c r="P100" s="48">
        <f t="shared" si="11"/>
        <v>0.99520913365694363</v>
      </c>
      <c r="Q100" s="9"/>
    </row>
    <row r="101" spans="1:17">
      <c r="A101" s="12"/>
      <c r="B101" s="25">
        <v>348.48</v>
      </c>
      <c r="C101" s="20" t="s">
        <v>232</v>
      </c>
      <c r="D101" s="47">
        <v>24986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2"/>
        <v>24986</v>
      </c>
      <c r="P101" s="48">
        <f t="shared" ref="P101:P132" si="13">(O101/P$142)</f>
        <v>0.15813023308798865</v>
      </c>
      <c r="Q101" s="9"/>
    </row>
    <row r="102" spans="1:17">
      <c r="A102" s="12"/>
      <c r="B102" s="25">
        <v>348.52</v>
      </c>
      <c r="C102" s="20" t="s">
        <v>307</v>
      </c>
      <c r="D102" s="47">
        <v>185505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2"/>
        <v>185505</v>
      </c>
      <c r="P102" s="48">
        <f t="shared" si="13"/>
        <v>1.1740154041858375</v>
      </c>
      <c r="Q102" s="9"/>
    </row>
    <row r="103" spans="1:17">
      <c r="A103" s="12"/>
      <c r="B103" s="25">
        <v>348.53</v>
      </c>
      <c r="C103" s="20" t="s">
        <v>308</v>
      </c>
      <c r="D103" s="47">
        <v>377318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2"/>
        <v>377318</v>
      </c>
      <c r="P103" s="48">
        <f t="shared" si="13"/>
        <v>2.3879525849793368</v>
      </c>
      <c r="Q103" s="9"/>
    </row>
    <row r="104" spans="1:17">
      <c r="A104" s="12"/>
      <c r="B104" s="25">
        <v>348.61</v>
      </c>
      <c r="C104" s="20" t="s">
        <v>253</v>
      </c>
      <c r="D104" s="47">
        <v>3510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2"/>
        <v>3510</v>
      </c>
      <c r="P104" s="48">
        <f t="shared" si="13"/>
        <v>2.221392452328665E-2</v>
      </c>
      <c r="Q104" s="9"/>
    </row>
    <row r="105" spans="1:17">
      <c r="A105" s="12"/>
      <c r="B105" s="25">
        <v>348.62</v>
      </c>
      <c r="C105" s="20" t="s">
        <v>235</v>
      </c>
      <c r="D105" s="47">
        <v>2075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2"/>
        <v>2075</v>
      </c>
      <c r="P105" s="48">
        <f t="shared" si="13"/>
        <v>1.3132163357783418E-2</v>
      </c>
      <c r="Q105" s="9"/>
    </row>
    <row r="106" spans="1:17">
      <c r="A106" s="12"/>
      <c r="B106" s="25">
        <v>348.71</v>
      </c>
      <c r="C106" s="20" t="s">
        <v>236</v>
      </c>
      <c r="D106" s="47">
        <v>280824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2"/>
        <v>280824</v>
      </c>
      <c r="P106" s="48">
        <f t="shared" si="13"/>
        <v>1.7772658519451423</v>
      </c>
      <c r="Q106" s="9"/>
    </row>
    <row r="107" spans="1:17">
      <c r="A107" s="12"/>
      <c r="B107" s="25">
        <v>348.72</v>
      </c>
      <c r="C107" s="20" t="s">
        <v>237</v>
      </c>
      <c r="D107" s="47">
        <v>18332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2"/>
        <v>18332</v>
      </c>
      <c r="P107" s="48">
        <f t="shared" si="13"/>
        <v>0.11601870779512559</v>
      </c>
      <c r="Q107" s="9"/>
    </row>
    <row r="108" spans="1:17">
      <c r="A108" s="12"/>
      <c r="B108" s="25">
        <v>348.92099999999999</v>
      </c>
      <c r="C108" s="20" t="s">
        <v>204</v>
      </c>
      <c r="D108" s="47">
        <v>0</v>
      </c>
      <c r="E108" s="47">
        <v>37467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ref="O108:O114" si="14">SUM(D108:N108)</f>
        <v>37467</v>
      </c>
      <c r="P108" s="48">
        <f t="shared" si="13"/>
        <v>0.23711940459087774</v>
      </c>
      <c r="Q108" s="9"/>
    </row>
    <row r="109" spans="1:17">
      <c r="A109" s="12"/>
      <c r="B109" s="25">
        <v>348.92200000000003</v>
      </c>
      <c r="C109" s="20" t="s">
        <v>205</v>
      </c>
      <c r="D109" s="47">
        <v>0</v>
      </c>
      <c r="E109" s="47">
        <v>37468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4"/>
        <v>37468</v>
      </c>
      <c r="P109" s="48">
        <f t="shared" si="13"/>
        <v>0.23712573334430317</v>
      </c>
      <c r="Q109" s="9"/>
    </row>
    <row r="110" spans="1:17">
      <c r="A110" s="12"/>
      <c r="B110" s="25">
        <v>348.923</v>
      </c>
      <c r="C110" s="20" t="s">
        <v>206</v>
      </c>
      <c r="D110" s="47">
        <v>0</v>
      </c>
      <c r="E110" s="47">
        <v>37468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4"/>
        <v>37468</v>
      </c>
      <c r="P110" s="48">
        <f t="shared" si="13"/>
        <v>0.23712573334430317</v>
      </c>
      <c r="Q110" s="9"/>
    </row>
    <row r="111" spans="1:17">
      <c r="A111" s="12"/>
      <c r="B111" s="25">
        <v>348.92399999999998</v>
      </c>
      <c r="C111" s="20" t="s">
        <v>207</v>
      </c>
      <c r="D111" s="47">
        <v>0</v>
      </c>
      <c r="E111" s="47">
        <v>37468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4"/>
        <v>37468</v>
      </c>
      <c r="P111" s="48">
        <f t="shared" si="13"/>
        <v>0.23712573334430317</v>
      </c>
      <c r="Q111" s="9"/>
    </row>
    <row r="112" spans="1:17">
      <c r="A112" s="12"/>
      <c r="B112" s="25">
        <v>348.93</v>
      </c>
      <c r="C112" s="20" t="s">
        <v>208</v>
      </c>
      <c r="D112" s="47">
        <v>0</v>
      </c>
      <c r="E112" s="47">
        <v>379564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4"/>
        <v>379564</v>
      </c>
      <c r="P112" s="48">
        <f t="shared" si="13"/>
        <v>2.4021669651728699</v>
      </c>
      <c r="Q112" s="9"/>
    </row>
    <row r="113" spans="1:17">
      <c r="A113" s="12"/>
      <c r="B113" s="25">
        <v>348.93200000000002</v>
      </c>
      <c r="C113" s="20" t="s">
        <v>266</v>
      </c>
      <c r="D113" s="47">
        <v>29413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4"/>
        <v>29413</v>
      </c>
      <c r="P113" s="48">
        <f t="shared" si="13"/>
        <v>0.18614762450240177</v>
      </c>
      <c r="Q113" s="9"/>
    </row>
    <row r="114" spans="1:17">
      <c r="A114" s="12"/>
      <c r="B114" s="25">
        <v>348.99</v>
      </c>
      <c r="C114" s="20" t="s">
        <v>209</v>
      </c>
      <c r="D114" s="47">
        <v>0</v>
      </c>
      <c r="E114" s="47">
        <v>125140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4"/>
        <v>125140</v>
      </c>
      <c r="P114" s="48">
        <f t="shared" si="13"/>
        <v>0.79198020365928523</v>
      </c>
      <c r="Q114" s="9"/>
    </row>
    <row r="115" spans="1:17">
      <c r="A115" s="12"/>
      <c r="B115" s="25">
        <v>349</v>
      </c>
      <c r="C115" s="20" t="s">
        <v>309</v>
      </c>
      <c r="D115" s="47">
        <v>721237</v>
      </c>
      <c r="E115" s="47">
        <v>0</v>
      </c>
      <c r="F115" s="47">
        <v>0</v>
      </c>
      <c r="G115" s="47">
        <v>0</v>
      </c>
      <c r="H115" s="47">
        <v>0</v>
      </c>
      <c r="I115" s="47">
        <v>1000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0"/>
        <v>722237</v>
      </c>
      <c r="P115" s="48">
        <f t="shared" si="13"/>
        <v>4.5708598877279139</v>
      </c>
      <c r="Q115" s="9"/>
    </row>
    <row r="116" spans="1:17" ht="15.75">
      <c r="A116" s="29" t="s">
        <v>70</v>
      </c>
      <c r="B116" s="30"/>
      <c r="C116" s="31"/>
      <c r="D116" s="32">
        <f t="shared" ref="D116:N116" si="15">SUM(D117:D125)</f>
        <v>1086627</v>
      </c>
      <c r="E116" s="32">
        <f t="shared" si="15"/>
        <v>243601</v>
      </c>
      <c r="F116" s="32">
        <f t="shared" si="15"/>
        <v>0</v>
      </c>
      <c r="G116" s="32">
        <f t="shared" si="15"/>
        <v>0</v>
      </c>
      <c r="H116" s="32">
        <f t="shared" si="15"/>
        <v>0</v>
      </c>
      <c r="I116" s="32">
        <f t="shared" si="15"/>
        <v>5070</v>
      </c>
      <c r="J116" s="32">
        <f t="shared" si="15"/>
        <v>0</v>
      </c>
      <c r="K116" s="32">
        <f t="shared" si="15"/>
        <v>0</v>
      </c>
      <c r="L116" s="32">
        <f t="shared" si="15"/>
        <v>0</v>
      </c>
      <c r="M116" s="32">
        <f t="shared" si="15"/>
        <v>0</v>
      </c>
      <c r="N116" s="32">
        <f t="shared" si="15"/>
        <v>0</v>
      </c>
      <c r="O116" s="32">
        <f>SUM(D116:N116)</f>
        <v>1335298</v>
      </c>
      <c r="P116" s="46">
        <f t="shared" si="13"/>
        <v>8.4507717914802321</v>
      </c>
      <c r="Q116" s="10"/>
    </row>
    <row r="117" spans="1:17">
      <c r="A117" s="13"/>
      <c r="B117" s="40">
        <v>351.1</v>
      </c>
      <c r="C117" s="21" t="s">
        <v>125</v>
      </c>
      <c r="D117" s="47">
        <v>113597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>SUM(D117:N117)</f>
        <v>113597</v>
      </c>
      <c r="P117" s="48">
        <f t="shared" si="13"/>
        <v>0.71892740286945678</v>
      </c>
      <c r="Q117" s="9"/>
    </row>
    <row r="118" spans="1:17">
      <c r="A118" s="13"/>
      <c r="B118" s="40">
        <v>351.2</v>
      </c>
      <c r="C118" s="21" t="s">
        <v>127</v>
      </c>
      <c r="D118" s="47">
        <v>103369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ref="O118:O125" si="16">SUM(D118:N118)</f>
        <v>103369</v>
      </c>
      <c r="P118" s="48">
        <f t="shared" si="13"/>
        <v>0.6541969128340791</v>
      </c>
      <c r="Q118" s="9"/>
    </row>
    <row r="119" spans="1:17">
      <c r="A119" s="13"/>
      <c r="B119" s="40">
        <v>351.4</v>
      </c>
      <c r="C119" s="21" t="s">
        <v>176</v>
      </c>
      <c r="D119" s="47">
        <v>33800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si="16"/>
        <v>33800</v>
      </c>
      <c r="P119" s="48">
        <f t="shared" si="13"/>
        <v>0.21391186577979734</v>
      </c>
      <c r="Q119" s="9"/>
    </row>
    <row r="120" spans="1:17">
      <c r="A120" s="13"/>
      <c r="B120" s="40">
        <v>351.5</v>
      </c>
      <c r="C120" s="21" t="s">
        <v>128</v>
      </c>
      <c r="D120" s="47">
        <v>455407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si="16"/>
        <v>455407</v>
      </c>
      <c r="P120" s="48">
        <f t="shared" si="13"/>
        <v>2.8821586112183484</v>
      </c>
      <c r="Q120" s="9"/>
    </row>
    <row r="121" spans="1:17">
      <c r="A121" s="13"/>
      <c r="B121" s="40">
        <v>351.7</v>
      </c>
      <c r="C121" s="21" t="s">
        <v>210</v>
      </c>
      <c r="D121" s="47">
        <v>0</v>
      </c>
      <c r="E121" s="47">
        <v>126019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si="16"/>
        <v>126019</v>
      </c>
      <c r="P121" s="48">
        <f t="shared" si="13"/>
        <v>0.79754317792024509</v>
      </c>
      <c r="Q121" s="9"/>
    </row>
    <row r="122" spans="1:17">
      <c r="A122" s="13"/>
      <c r="B122" s="40">
        <v>351.8</v>
      </c>
      <c r="C122" s="21" t="s">
        <v>211</v>
      </c>
      <c r="D122" s="47">
        <v>3048</v>
      </c>
      <c r="E122" s="47">
        <v>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si="16"/>
        <v>3048</v>
      </c>
      <c r="P122" s="48">
        <f t="shared" si="13"/>
        <v>1.9290040440734388E-2</v>
      </c>
      <c r="Q122" s="9"/>
    </row>
    <row r="123" spans="1:17">
      <c r="A123" s="13"/>
      <c r="B123" s="40">
        <v>351.9</v>
      </c>
      <c r="C123" s="21" t="s">
        <v>310</v>
      </c>
      <c r="D123" s="47">
        <v>322066</v>
      </c>
      <c r="E123" s="47">
        <v>117582</v>
      </c>
      <c r="F123" s="47">
        <v>0</v>
      </c>
      <c r="G123" s="47">
        <v>0</v>
      </c>
      <c r="H123" s="47">
        <v>0</v>
      </c>
      <c r="I123" s="47">
        <v>1190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si="16"/>
        <v>440838</v>
      </c>
      <c r="P123" s="48">
        <f t="shared" si="13"/>
        <v>2.7899550025631452</v>
      </c>
      <c r="Q123" s="9"/>
    </row>
    <row r="124" spans="1:17">
      <c r="A124" s="13"/>
      <c r="B124" s="40">
        <v>354</v>
      </c>
      <c r="C124" s="21" t="s">
        <v>129</v>
      </c>
      <c r="D124" s="47">
        <v>5525</v>
      </c>
      <c r="E124" s="47">
        <v>0</v>
      </c>
      <c r="F124" s="47">
        <v>0</v>
      </c>
      <c r="G124" s="47">
        <v>0</v>
      </c>
      <c r="H124" s="47">
        <v>0</v>
      </c>
      <c r="I124" s="47">
        <v>3880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16"/>
        <v>9405</v>
      </c>
      <c r="P124" s="48">
        <f t="shared" si="13"/>
        <v>5.952192596624243E-2</v>
      </c>
      <c r="Q124" s="9"/>
    </row>
    <row r="125" spans="1:17">
      <c r="A125" s="13"/>
      <c r="B125" s="40">
        <v>359</v>
      </c>
      <c r="C125" s="21" t="s">
        <v>130</v>
      </c>
      <c r="D125" s="47">
        <v>49815</v>
      </c>
      <c r="E125" s="47">
        <v>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f t="shared" si="16"/>
        <v>49815</v>
      </c>
      <c r="P125" s="48">
        <f t="shared" si="13"/>
        <v>0.3152668518881836</v>
      </c>
      <c r="Q125" s="9"/>
    </row>
    <row r="126" spans="1:17" ht="15.75">
      <c r="A126" s="29" t="s">
        <v>5</v>
      </c>
      <c r="B126" s="30"/>
      <c r="C126" s="31"/>
      <c r="D126" s="32">
        <f t="shared" ref="D126:N126" si="17">SUM(D127:D136)</f>
        <v>4105327</v>
      </c>
      <c r="E126" s="32">
        <f t="shared" si="17"/>
        <v>1843994</v>
      </c>
      <c r="F126" s="32">
        <f t="shared" si="17"/>
        <v>1502</v>
      </c>
      <c r="G126" s="32">
        <f t="shared" si="17"/>
        <v>1967797</v>
      </c>
      <c r="H126" s="32">
        <f t="shared" si="17"/>
        <v>0</v>
      </c>
      <c r="I126" s="32">
        <f t="shared" si="17"/>
        <v>424226</v>
      </c>
      <c r="J126" s="32">
        <f t="shared" si="17"/>
        <v>1672158</v>
      </c>
      <c r="K126" s="32">
        <f t="shared" si="17"/>
        <v>0</v>
      </c>
      <c r="L126" s="32">
        <f t="shared" si="17"/>
        <v>0</v>
      </c>
      <c r="M126" s="32">
        <f t="shared" si="17"/>
        <v>189107188</v>
      </c>
      <c r="N126" s="32">
        <f t="shared" si="17"/>
        <v>0</v>
      </c>
      <c r="O126" s="32">
        <f>SUM(D126:N126)</f>
        <v>199122192</v>
      </c>
      <c r="P126" s="46">
        <f t="shared" si="13"/>
        <v>1260.1952547006815</v>
      </c>
      <c r="Q126" s="10"/>
    </row>
    <row r="127" spans="1:17">
      <c r="A127" s="12"/>
      <c r="B127" s="25">
        <v>361.1</v>
      </c>
      <c r="C127" s="20" t="s">
        <v>132</v>
      </c>
      <c r="D127" s="47">
        <v>168014</v>
      </c>
      <c r="E127" s="47">
        <v>264604</v>
      </c>
      <c r="F127" s="47">
        <v>1502</v>
      </c>
      <c r="G127" s="47">
        <v>63627</v>
      </c>
      <c r="H127" s="47">
        <v>0</v>
      </c>
      <c r="I127" s="47">
        <v>36124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f>SUM(D127:N127)</f>
        <v>533871</v>
      </c>
      <c r="P127" s="48">
        <f t="shared" si="13"/>
        <v>3.3787379199918992</v>
      </c>
      <c r="Q127" s="9"/>
    </row>
    <row r="128" spans="1:17">
      <c r="A128" s="12"/>
      <c r="B128" s="25">
        <v>361.2</v>
      </c>
      <c r="C128" s="20" t="s">
        <v>267</v>
      </c>
      <c r="D128" s="47">
        <v>0</v>
      </c>
      <c r="E128" s="47">
        <v>361857</v>
      </c>
      <c r="F128" s="47">
        <v>0</v>
      </c>
      <c r="G128" s="47">
        <v>0</v>
      </c>
      <c r="H128" s="47">
        <v>0</v>
      </c>
      <c r="I128" s="47">
        <v>506878</v>
      </c>
      <c r="J128" s="47">
        <v>54062</v>
      </c>
      <c r="K128" s="47">
        <v>0</v>
      </c>
      <c r="L128" s="47">
        <v>0</v>
      </c>
      <c r="M128" s="47">
        <v>0</v>
      </c>
      <c r="N128" s="47">
        <v>0</v>
      </c>
      <c r="O128" s="47">
        <f t="shared" ref="O128:O136" si="18">SUM(D128:N128)</f>
        <v>922797</v>
      </c>
      <c r="P128" s="48">
        <f t="shared" si="13"/>
        <v>5.8401546747337179</v>
      </c>
      <c r="Q128" s="9"/>
    </row>
    <row r="129" spans="1:120">
      <c r="A129" s="12"/>
      <c r="B129" s="25">
        <v>361.3</v>
      </c>
      <c r="C129" s="20" t="s">
        <v>268</v>
      </c>
      <c r="D129" s="47">
        <v>-539470</v>
      </c>
      <c r="E129" s="47">
        <v>-513089</v>
      </c>
      <c r="F129" s="47">
        <v>0</v>
      </c>
      <c r="G129" s="47">
        <v>0</v>
      </c>
      <c r="H129" s="47">
        <v>0</v>
      </c>
      <c r="I129" s="47">
        <v>-794701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7">
        <f t="shared" si="18"/>
        <v>-1847260</v>
      </c>
      <c r="P129" s="48">
        <f t="shared" si="13"/>
        <v>-11.690853052674214</v>
      </c>
      <c r="Q129" s="9"/>
    </row>
    <row r="130" spans="1:120">
      <c r="A130" s="12"/>
      <c r="B130" s="25">
        <v>362</v>
      </c>
      <c r="C130" s="20" t="s">
        <v>133</v>
      </c>
      <c r="D130" s="47">
        <v>550036</v>
      </c>
      <c r="E130" s="47">
        <v>120314</v>
      </c>
      <c r="F130" s="47">
        <v>0</v>
      </c>
      <c r="G130" s="47">
        <v>0</v>
      </c>
      <c r="H130" s="47">
        <v>0</v>
      </c>
      <c r="I130" s="47">
        <v>-3113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f t="shared" si="18"/>
        <v>667237</v>
      </c>
      <c r="P130" s="48">
        <f t="shared" si="13"/>
        <v>4.2227784493288354</v>
      </c>
      <c r="Q130" s="9"/>
    </row>
    <row r="131" spans="1:120">
      <c r="A131" s="12"/>
      <c r="B131" s="25">
        <v>364</v>
      </c>
      <c r="C131" s="20" t="s">
        <v>213</v>
      </c>
      <c r="D131" s="47">
        <v>1490183</v>
      </c>
      <c r="E131" s="47">
        <v>292660</v>
      </c>
      <c r="F131" s="47">
        <v>0</v>
      </c>
      <c r="G131" s="47">
        <v>1023500</v>
      </c>
      <c r="H131" s="47">
        <v>0</v>
      </c>
      <c r="I131" s="47">
        <v>14325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f t="shared" si="18"/>
        <v>2820668</v>
      </c>
      <c r="P131" s="48">
        <f t="shared" si="13"/>
        <v>17.851312267022763</v>
      </c>
      <c r="Q131" s="9"/>
    </row>
    <row r="132" spans="1:120">
      <c r="A132" s="12"/>
      <c r="B132" s="25">
        <v>365</v>
      </c>
      <c r="C132" s="20" t="s">
        <v>214</v>
      </c>
      <c r="D132" s="47">
        <v>0</v>
      </c>
      <c r="E132" s="47">
        <v>1197</v>
      </c>
      <c r="F132" s="47">
        <v>0</v>
      </c>
      <c r="G132" s="47">
        <v>0</v>
      </c>
      <c r="H132" s="47">
        <v>0</v>
      </c>
      <c r="I132" s="47">
        <v>211032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f t="shared" si="18"/>
        <v>212229</v>
      </c>
      <c r="P132" s="48">
        <f t="shared" si="13"/>
        <v>1.3431450107272371</v>
      </c>
      <c r="Q132" s="9"/>
    </row>
    <row r="133" spans="1:120">
      <c r="A133" s="12"/>
      <c r="B133" s="25">
        <v>366</v>
      </c>
      <c r="C133" s="20" t="s">
        <v>136</v>
      </c>
      <c r="D133" s="47">
        <v>61194</v>
      </c>
      <c r="E133" s="47">
        <v>249872</v>
      </c>
      <c r="F133" s="47">
        <v>0</v>
      </c>
      <c r="G133" s="47">
        <v>880670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47">
        <f t="shared" si="18"/>
        <v>1191736</v>
      </c>
      <c r="P133" s="48">
        <f t="shared" ref="P133:P140" si="19">(O133/P$142)</f>
        <v>7.5422032922175317</v>
      </c>
      <c r="Q133" s="9"/>
    </row>
    <row r="134" spans="1:120">
      <c r="A134" s="12"/>
      <c r="B134" s="25">
        <v>367</v>
      </c>
      <c r="C134" s="20" t="s">
        <v>137</v>
      </c>
      <c r="D134" s="47">
        <v>649734</v>
      </c>
      <c r="E134" s="47">
        <v>213648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v>0</v>
      </c>
      <c r="O134" s="47">
        <f t="shared" si="18"/>
        <v>863382</v>
      </c>
      <c r="P134" s="48">
        <f t="shared" si="19"/>
        <v>5.4641317899613311</v>
      </c>
      <c r="Q134" s="9"/>
    </row>
    <row r="135" spans="1:120">
      <c r="A135" s="12"/>
      <c r="B135" s="25">
        <v>369.3</v>
      </c>
      <c r="C135" s="20" t="s">
        <v>138</v>
      </c>
      <c r="D135" s="47">
        <v>0</v>
      </c>
      <c r="E135" s="47">
        <v>43750</v>
      </c>
      <c r="F135" s="47">
        <v>0</v>
      </c>
      <c r="G135" s="47">
        <v>0</v>
      </c>
      <c r="H135" s="47">
        <v>0</v>
      </c>
      <c r="I135" s="47">
        <v>0</v>
      </c>
      <c r="J135" s="47">
        <v>367</v>
      </c>
      <c r="K135" s="47">
        <v>0</v>
      </c>
      <c r="L135" s="47">
        <v>0</v>
      </c>
      <c r="M135" s="47">
        <v>0</v>
      </c>
      <c r="N135" s="47">
        <v>0</v>
      </c>
      <c r="O135" s="47">
        <f t="shared" si="18"/>
        <v>44117</v>
      </c>
      <c r="P135" s="48">
        <f t="shared" si="19"/>
        <v>0.27920561487003903</v>
      </c>
      <c r="Q135" s="9"/>
    </row>
    <row r="136" spans="1:120">
      <c r="A136" s="12"/>
      <c r="B136" s="25">
        <v>369.9</v>
      </c>
      <c r="C136" s="20" t="s">
        <v>140</v>
      </c>
      <c r="D136" s="47">
        <v>1725636</v>
      </c>
      <c r="E136" s="47">
        <v>809181</v>
      </c>
      <c r="F136" s="47">
        <v>0</v>
      </c>
      <c r="G136" s="47">
        <v>0</v>
      </c>
      <c r="H136" s="47">
        <v>0</v>
      </c>
      <c r="I136" s="47">
        <v>453681</v>
      </c>
      <c r="J136" s="47">
        <v>1617729</v>
      </c>
      <c r="K136" s="47">
        <v>0</v>
      </c>
      <c r="L136" s="47">
        <v>0</v>
      </c>
      <c r="M136" s="47">
        <v>189107188</v>
      </c>
      <c r="N136" s="47">
        <v>0</v>
      </c>
      <c r="O136" s="47">
        <f t="shared" si="18"/>
        <v>193713415</v>
      </c>
      <c r="P136" s="48">
        <f t="shared" si="19"/>
        <v>1225.9644387345024</v>
      </c>
      <c r="Q136" s="9"/>
    </row>
    <row r="137" spans="1:120" ht="15.75">
      <c r="A137" s="29" t="s">
        <v>71</v>
      </c>
      <c r="B137" s="30"/>
      <c r="C137" s="31"/>
      <c r="D137" s="32">
        <f t="shared" ref="D137:N137" si="20">SUM(D138:D139)</f>
        <v>10926220</v>
      </c>
      <c r="E137" s="32">
        <f t="shared" si="20"/>
        <v>6962599</v>
      </c>
      <c r="F137" s="32">
        <f t="shared" si="20"/>
        <v>4565788</v>
      </c>
      <c r="G137" s="32">
        <f t="shared" si="20"/>
        <v>1226789</v>
      </c>
      <c r="H137" s="32">
        <f t="shared" si="20"/>
        <v>0</v>
      </c>
      <c r="I137" s="32">
        <f t="shared" si="20"/>
        <v>15656937</v>
      </c>
      <c r="J137" s="32">
        <f t="shared" si="20"/>
        <v>1360157</v>
      </c>
      <c r="K137" s="32">
        <f t="shared" si="20"/>
        <v>0</v>
      </c>
      <c r="L137" s="32">
        <f t="shared" si="20"/>
        <v>0</v>
      </c>
      <c r="M137" s="32">
        <f t="shared" si="20"/>
        <v>0</v>
      </c>
      <c r="N137" s="32">
        <f t="shared" si="20"/>
        <v>0</v>
      </c>
      <c r="O137" s="32">
        <f>SUM(D137:N137)</f>
        <v>40698490</v>
      </c>
      <c r="P137" s="46">
        <f t="shared" si="19"/>
        <v>257.57070799764568</v>
      </c>
      <c r="Q137" s="9"/>
    </row>
    <row r="138" spans="1:120">
      <c r="A138" s="12"/>
      <c r="B138" s="25">
        <v>381</v>
      </c>
      <c r="C138" s="20" t="s">
        <v>141</v>
      </c>
      <c r="D138" s="47">
        <v>10926220</v>
      </c>
      <c r="E138" s="47">
        <v>6962599</v>
      </c>
      <c r="F138" s="47">
        <v>4565788</v>
      </c>
      <c r="G138" s="47">
        <v>1226789</v>
      </c>
      <c r="H138" s="47">
        <v>0</v>
      </c>
      <c r="I138" s="47">
        <v>9134956</v>
      </c>
      <c r="J138" s="47">
        <v>1285208</v>
      </c>
      <c r="K138" s="47">
        <v>0</v>
      </c>
      <c r="L138" s="47">
        <v>0</v>
      </c>
      <c r="M138" s="47">
        <v>0</v>
      </c>
      <c r="N138" s="47">
        <v>0</v>
      </c>
      <c r="O138" s="47">
        <f>SUM(D138:N138)</f>
        <v>34101560</v>
      </c>
      <c r="P138" s="48">
        <f t="shared" si="19"/>
        <v>215.82036466277236</v>
      </c>
      <c r="Q138" s="9"/>
    </row>
    <row r="139" spans="1:120" ht="15.75" thickBot="1">
      <c r="A139" s="12"/>
      <c r="B139" s="25">
        <v>389.8</v>
      </c>
      <c r="C139" s="20" t="s">
        <v>311</v>
      </c>
      <c r="D139" s="47">
        <v>0</v>
      </c>
      <c r="E139" s="47">
        <v>0</v>
      </c>
      <c r="F139" s="47">
        <v>0</v>
      </c>
      <c r="G139" s="47">
        <v>0</v>
      </c>
      <c r="H139" s="47">
        <v>0</v>
      </c>
      <c r="I139" s="47">
        <v>6521981</v>
      </c>
      <c r="J139" s="47">
        <v>74949</v>
      </c>
      <c r="K139" s="47">
        <v>0</v>
      </c>
      <c r="L139" s="47">
        <v>0</v>
      </c>
      <c r="M139" s="47">
        <v>0</v>
      </c>
      <c r="N139" s="47">
        <v>0</v>
      </c>
      <c r="O139" s="47">
        <f t="shared" ref="O139" si="21">SUM(D139:N139)</f>
        <v>6596930</v>
      </c>
      <c r="P139" s="48">
        <f t="shared" si="19"/>
        <v>41.750343334873328</v>
      </c>
      <c r="Q139" s="9"/>
    </row>
    <row r="140" spans="1:120" ht="16.5" thickBot="1">
      <c r="A140" s="14" t="s">
        <v>106</v>
      </c>
      <c r="B140" s="23"/>
      <c r="C140" s="22"/>
      <c r="D140" s="15">
        <f t="shared" ref="D140:N140" si="22">SUM(D5,D13,D27,D67,D116,D126,D137)</f>
        <v>117029303</v>
      </c>
      <c r="E140" s="15">
        <f t="shared" si="22"/>
        <v>83619639</v>
      </c>
      <c r="F140" s="15">
        <f t="shared" si="22"/>
        <v>4567290</v>
      </c>
      <c r="G140" s="15">
        <f t="shared" si="22"/>
        <v>3194586</v>
      </c>
      <c r="H140" s="15">
        <f t="shared" si="22"/>
        <v>0</v>
      </c>
      <c r="I140" s="15">
        <f t="shared" si="22"/>
        <v>66706246</v>
      </c>
      <c r="J140" s="15">
        <f t="shared" si="22"/>
        <v>18747031</v>
      </c>
      <c r="K140" s="15">
        <f t="shared" si="22"/>
        <v>0</v>
      </c>
      <c r="L140" s="15">
        <f t="shared" si="22"/>
        <v>0</v>
      </c>
      <c r="M140" s="15">
        <f t="shared" si="22"/>
        <v>189107188</v>
      </c>
      <c r="N140" s="15">
        <f t="shared" si="22"/>
        <v>0</v>
      </c>
      <c r="O140" s="15">
        <f>SUM(D140:N140)</f>
        <v>482971283</v>
      </c>
      <c r="P140" s="38">
        <f t="shared" si="19"/>
        <v>3056.606161674335</v>
      </c>
      <c r="Q140" s="6"/>
      <c r="R140" s="2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</row>
    <row r="141" spans="1:120">
      <c r="A141" s="16"/>
      <c r="B141" s="18"/>
      <c r="C141" s="18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9"/>
    </row>
    <row r="142" spans="1:120">
      <c r="A142" s="41"/>
      <c r="B142" s="42"/>
      <c r="C142" s="42"/>
      <c r="D142" s="43"/>
      <c r="E142" s="43"/>
      <c r="F142" s="43"/>
      <c r="G142" s="43"/>
      <c r="H142" s="43"/>
      <c r="I142" s="43"/>
      <c r="J142" s="43"/>
      <c r="K142" s="43"/>
      <c r="L142" s="43"/>
      <c r="M142" s="49" t="s">
        <v>320</v>
      </c>
      <c r="N142" s="49"/>
      <c r="O142" s="49"/>
      <c r="P142" s="44">
        <v>158009</v>
      </c>
    </row>
    <row r="143" spans="1:120">
      <c r="A143" s="50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2"/>
    </row>
    <row r="144" spans="1:120" ht="15.75" customHeight="1" thickBot="1">
      <c r="A144" s="53" t="s">
        <v>172</v>
      </c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5"/>
    </row>
  </sheetData>
  <mergeCells count="10">
    <mergeCell ref="M142:O142"/>
    <mergeCell ref="A143:P143"/>
    <mergeCell ref="A144:P14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4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155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284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148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69"/>
      <c r="M3" s="70"/>
      <c r="N3" s="36"/>
      <c r="O3" s="37"/>
      <c r="P3" s="71" t="s">
        <v>291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149</v>
      </c>
      <c r="F4" s="34" t="s">
        <v>150</v>
      </c>
      <c r="G4" s="34" t="s">
        <v>151</v>
      </c>
      <c r="H4" s="34" t="s">
        <v>7</v>
      </c>
      <c r="I4" s="34" t="s">
        <v>8</v>
      </c>
      <c r="J4" s="35" t="s">
        <v>152</v>
      </c>
      <c r="K4" s="35" t="s">
        <v>9</v>
      </c>
      <c r="L4" s="35" t="s">
        <v>10</v>
      </c>
      <c r="M4" s="35" t="s">
        <v>292</v>
      </c>
      <c r="N4" s="35" t="s">
        <v>11</v>
      </c>
      <c r="O4" s="35" t="s">
        <v>293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294</v>
      </c>
      <c r="B5" s="26"/>
      <c r="C5" s="26"/>
      <c r="D5" s="27">
        <f t="shared" ref="D5:N5" si="0">SUM(D6:D12)</f>
        <v>66385202</v>
      </c>
      <c r="E5" s="27">
        <f t="shared" si="0"/>
        <v>24974671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67180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91427053</v>
      </c>
      <c r="P5" s="33">
        <f t="shared" ref="P5:P36" si="1">(O5/P$144)</f>
        <v>587.52082382803712</v>
      </c>
      <c r="Q5" s="6"/>
    </row>
    <row r="6" spans="1:134">
      <c r="A6" s="12"/>
      <c r="B6" s="25">
        <v>311</v>
      </c>
      <c r="C6" s="20" t="s">
        <v>3</v>
      </c>
      <c r="D6" s="47">
        <v>64841025</v>
      </c>
      <c r="E6" s="47">
        <v>15895228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80736253</v>
      </c>
      <c r="P6" s="48">
        <f t="shared" si="1"/>
        <v>518.8205057353083</v>
      </c>
      <c r="Q6" s="9"/>
    </row>
    <row r="7" spans="1:134">
      <c r="A7" s="12"/>
      <c r="B7" s="25">
        <v>312.13</v>
      </c>
      <c r="C7" s="20" t="s">
        <v>295</v>
      </c>
      <c r="D7" s="47">
        <v>0</v>
      </c>
      <c r="E7" s="47">
        <v>2446430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2446430</v>
      </c>
      <c r="P7" s="48">
        <f t="shared" si="1"/>
        <v>15.721042315972111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652910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652910</v>
      </c>
      <c r="P8" s="48">
        <f t="shared" si="1"/>
        <v>4.1956752241107864</v>
      </c>
      <c r="Q8" s="9"/>
    </row>
    <row r="9" spans="1:134">
      <c r="A9" s="12"/>
      <c r="B9" s="25">
        <v>312.41000000000003</v>
      </c>
      <c r="C9" s="20" t="s">
        <v>296</v>
      </c>
      <c r="D9" s="47">
        <v>0</v>
      </c>
      <c r="E9" s="47">
        <v>3436840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3436840</v>
      </c>
      <c r="P9" s="48">
        <f t="shared" si="1"/>
        <v>22.085531600424122</v>
      </c>
      <c r="Q9" s="9"/>
    </row>
    <row r="10" spans="1:134">
      <c r="A10" s="12"/>
      <c r="B10" s="25">
        <v>312.42</v>
      </c>
      <c r="C10" s="20" t="s">
        <v>297</v>
      </c>
      <c r="D10" s="47">
        <v>0</v>
      </c>
      <c r="E10" s="47">
        <v>2419517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2419517</v>
      </c>
      <c r="P10" s="48">
        <f t="shared" si="1"/>
        <v>15.548096263213701</v>
      </c>
      <c r="Q10" s="9"/>
    </row>
    <row r="11" spans="1:134">
      <c r="A11" s="12"/>
      <c r="B11" s="25">
        <v>315.10000000000002</v>
      </c>
      <c r="C11" s="20" t="s">
        <v>298</v>
      </c>
      <c r="D11" s="47">
        <v>1544177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1544177</v>
      </c>
      <c r="P11" s="48">
        <f t="shared" si="1"/>
        <v>9.9230601163126941</v>
      </c>
      <c r="Q11" s="9"/>
    </row>
    <row r="12" spans="1:134">
      <c r="A12" s="12"/>
      <c r="B12" s="25">
        <v>316</v>
      </c>
      <c r="C12" s="20" t="s">
        <v>187</v>
      </c>
      <c r="D12" s="47">
        <v>0</v>
      </c>
      <c r="E12" s="47">
        <v>123746</v>
      </c>
      <c r="F12" s="47">
        <v>0</v>
      </c>
      <c r="G12" s="47">
        <v>0</v>
      </c>
      <c r="H12" s="47">
        <v>0</v>
      </c>
      <c r="I12" s="47">
        <v>67180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190926</v>
      </c>
      <c r="P12" s="48">
        <f t="shared" si="1"/>
        <v>1.2269125726954342</v>
      </c>
      <c r="Q12" s="9"/>
    </row>
    <row r="13" spans="1:134" ht="15.75">
      <c r="A13" s="29" t="s">
        <v>18</v>
      </c>
      <c r="B13" s="30"/>
      <c r="C13" s="31"/>
      <c r="D13" s="32">
        <f t="shared" ref="D13:N13" si="3">SUM(D14:D25)</f>
        <v>167084</v>
      </c>
      <c r="E13" s="32">
        <f t="shared" si="3"/>
        <v>17408635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5309903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5">
        <f>SUM(D13:N13)</f>
        <v>22885622</v>
      </c>
      <c r="P13" s="46">
        <f t="shared" si="1"/>
        <v>147.0656556244578</v>
      </c>
      <c r="Q13" s="10"/>
    </row>
    <row r="14" spans="1:134">
      <c r="A14" s="12"/>
      <c r="B14" s="25">
        <v>322</v>
      </c>
      <c r="C14" s="20" t="s">
        <v>299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4644267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4644267</v>
      </c>
      <c r="P14" s="48">
        <f t="shared" si="1"/>
        <v>29.84459724319635</v>
      </c>
      <c r="Q14" s="9"/>
    </row>
    <row r="15" spans="1:134">
      <c r="A15" s="12"/>
      <c r="B15" s="25">
        <v>324.11</v>
      </c>
      <c r="C15" s="20" t="s">
        <v>20</v>
      </c>
      <c r="D15" s="47">
        <v>0</v>
      </c>
      <c r="E15" s="47">
        <v>1093614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ref="O15:O25" si="4">SUM(D15:N15)</f>
        <v>1093614</v>
      </c>
      <c r="P15" s="48">
        <f t="shared" si="1"/>
        <v>7.0276901326992895</v>
      </c>
      <c r="Q15" s="9"/>
    </row>
    <row r="16" spans="1:134">
      <c r="A16" s="12"/>
      <c r="B16" s="25">
        <v>324.12</v>
      </c>
      <c r="C16" s="20" t="s">
        <v>280</v>
      </c>
      <c r="D16" s="47">
        <v>0</v>
      </c>
      <c r="E16" s="47">
        <v>29686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29686</v>
      </c>
      <c r="P16" s="48">
        <f t="shared" si="1"/>
        <v>0.19076567168974715</v>
      </c>
      <c r="Q16" s="9"/>
    </row>
    <row r="17" spans="1:17">
      <c r="A17" s="12"/>
      <c r="B17" s="25">
        <v>324.31</v>
      </c>
      <c r="C17" s="20" t="s">
        <v>21</v>
      </c>
      <c r="D17" s="47">
        <v>0</v>
      </c>
      <c r="E17" s="47">
        <v>2746664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2746664</v>
      </c>
      <c r="P17" s="48">
        <f t="shared" si="1"/>
        <v>17.650380747357261</v>
      </c>
      <c r="Q17" s="9"/>
    </row>
    <row r="18" spans="1:17">
      <c r="A18" s="12"/>
      <c r="B18" s="25">
        <v>324.32</v>
      </c>
      <c r="C18" s="20" t="s">
        <v>281</v>
      </c>
      <c r="D18" s="47">
        <v>0</v>
      </c>
      <c r="E18" s="47">
        <v>11244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11244</v>
      </c>
      <c r="P18" s="48">
        <f t="shared" si="1"/>
        <v>7.2255245316968156E-2</v>
      </c>
      <c r="Q18" s="9"/>
    </row>
    <row r="19" spans="1:17">
      <c r="A19" s="12"/>
      <c r="B19" s="25">
        <v>324.61</v>
      </c>
      <c r="C19" s="20" t="s">
        <v>23</v>
      </c>
      <c r="D19" s="47">
        <v>0</v>
      </c>
      <c r="E19" s="47">
        <v>1510607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1510607</v>
      </c>
      <c r="P19" s="48">
        <f t="shared" si="1"/>
        <v>9.7073354111107548</v>
      </c>
      <c r="Q19" s="9"/>
    </row>
    <row r="20" spans="1:17">
      <c r="A20" s="12"/>
      <c r="B20" s="25">
        <v>324.81</v>
      </c>
      <c r="C20" s="20" t="s">
        <v>300</v>
      </c>
      <c r="D20" s="47">
        <v>0</v>
      </c>
      <c r="E20" s="47">
        <v>2084758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2084758</v>
      </c>
      <c r="P20" s="48">
        <f t="shared" si="1"/>
        <v>13.396896186100312</v>
      </c>
      <c r="Q20" s="9"/>
    </row>
    <row r="21" spans="1:17">
      <c r="A21" s="12"/>
      <c r="B21" s="25">
        <v>324.91000000000003</v>
      </c>
      <c r="C21" s="20" t="s">
        <v>24</v>
      </c>
      <c r="D21" s="47">
        <v>0</v>
      </c>
      <c r="E21" s="47">
        <v>418212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418212</v>
      </c>
      <c r="P21" s="48">
        <f t="shared" si="1"/>
        <v>2.6874787134916298</v>
      </c>
      <c r="Q21" s="9"/>
    </row>
    <row r="22" spans="1:17">
      <c r="A22" s="12"/>
      <c r="B22" s="25">
        <v>324.92</v>
      </c>
      <c r="C22" s="20" t="s">
        <v>282</v>
      </c>
      <c r="D22" s="47">
        <v>0</v>
      </c>
      <c r="E22" s="47">
        <v>69828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69828</v>
      </c>
      <c r="P22" s="48">
        <f t="shared" si="1"/>
        <v>0.44872280949779908</v>
      </c>
      <c r="Q22" s="9"/>
    </row>
    <row r="23" spans="1:17">
      <c r="A23" s="12"/>
      <c r="B23" s="25">
        <v>325.10000000000002</v>
      </c>
      <c r="C23" s="20" t="s">
        <v>25</v>
      </c>
      <c r="D23" s="47">
        <v>0</v>
      </c>
      <c r="E23" s="47">
        <v>9074738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9074738</v>
      </c>
      <c r="P23" s="48">
        <f t="shared" si="1"/>
        <v>58.315316646852807</v>
      </c>
      <c r="Q23" s="9"/>
    </row>
    <row r="24" spans="1:17">
      <c r="A24" s="12"/>
      <c r="B24" s="25">
        <v>325.2</v>
      </c>
      <c r="C24" s="20" t="s">
        <v>26</v>
      </c>
      <c r="D24" s="47">
        <v>0</v>
      </c>
      <c r="E24" s="47">
        <v>365584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365584</v>
      </c>
      <c r="P24" s="48">
        <f t="shared" si="1"/>
        <v>2.349285094624554</v>
      </c>
      <c r="Q24" s="9"/>
    </row>
    <row r="25" spans="1:17">
      <c r="A25" s="12"/>
      <c r="B25" s="25">
        <v>329.5</v>
      </c>
      <c r="C25" s="20" t="s">
        <v>301</v>
      </c>
      <c r="D25" s="47">
        <v>167084</v>
      </c>
      <c r="E25" s="47">
        <v>3700</v>
      </c>
      <c r="F25" s="47">
        <v>0</v>
      </c>
      <c r="G25" s="47">
        <v>0</v>
      </c>
      <c r="H25" s="47">
        <v>0</v>
      </c>
      <c r="I25" s="47">
        <v>665636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836420</v>
      </c>
      <c r="P25" s="48">
        <f t="shared" si="1"/>
        <v>5.3749317225203228</v>
      </c>
      <c r="Q25" s="9"/>
    </row>
    <row r="26" spans="1:17" ht="15.75">
      <c r="A26" s="29" t="s">
        <v>302</v>
      </c>
      <c r="B26" s="30"/>
      <c r="C26" s="31"/>
      <c r="D26" s="32">
        <f t="shared" ref="D26:N26" si="5">SUM(D27:D66)</f>
        <v>18166083</v>
      </c>
      <c r="E26" s="32">
        <f t="shared" si="5"/>
        <v>37244106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2817402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3397337</v>
      </c>
      <c r="O26" s="45">
        <f>SUM(D26:N26)</f>
        <v>61624928</v>
      </c>
      <c r="P26" s="46">
        <f t="shared" si="1"/>
        <v>396.00891944863929</v>
      </c>
      <c r="Q26" s="10"/>
    </row>
    <row r="27" spans="1:17">
      <c r="A27" s="12"/>
      <c r="B27" s="25">
        <v>331.1</v>
      </c>
      <c r="C27" s="20" t="s">
        <v>28</v>
      </c>
      <c r="D27" s="47">
        <v>0</v>
      </c>
      <c r="E27" s="47">
        <v>178786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>SUM(D27:N27)</f>
        <v>178786</v>
      </c>
      <c r="P27" s="48">
        <f t="shared" si="1"/>
        <v>1.1488995276804934</v>
      </c>
      <c r="Q27" s="9"/>
    </row>
    <row r="28" spans="1:17">
      <c r="A28" s="12"/>
      <c r="B28" s="25">
        <v>331.2</v>
      </c>
      <c r="C28" s="20" t="s">
        <v>29</v>
      </c>
      <c r="D28" s="47">
        <v>507</v>
      </c>
      <c r="E28" s="47">
        <v>1602696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>SUM(D28:N28)</f>
        <v>1603203</v>
      </c>
      <c r="P28" s="48">
        <f t="shared" si="1"/>
        <v>10.302368023648105</v>
      </c>
      <c r="Q28" s="9"/>
    </row>
    <row r="29" spans="1:17">
      <c r="A29" s="12"/>
      <c r="B29" s="25">
        <v>331.41</v>
      </c>
      <c r="C29" s="20" t="s">
        <v>34</v>
      </c>
      <c r="D29" s="47">
        <v>0</v>
      </c>
      <c r="E29" s="47">
        <v>825589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ref="O29:O56" si="6">SUM(D29:N29)</f>
        <v>825589</v>
      </c>
      <c r="P29" s="48">
        <f t="shared" si="1"/>
        <v>5.3053304630016385</v>
      </c>
      <c r="Q29" s="9"/>
    </row>
    <row r="30" spans="1:17">
      <c r="A30" s="12"/>
      <c r="B30" s="25">
        <v>331.42</v>
      </c>
      <c r="C30" s="20" t="s">
        <v>35</v>
      </c>
      <c r="D30" s="47">
        <v>0</v>
      </c>
      <c r="E30" s="47">
        <v>1187091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1187091</v>
      </c>
      <c r="P30" s="48">
        <f t="shared" si="1"/>
        <v>7.6283841531985992</v>
      </c>
      <c r="Q30" s="9"/>
    </row>
    <row r="31" spans="1:17">
      <c r="A31" s="12"/>
      <c r="B31" s="25">
        <v>331.5</v>
      </c>
      <c r="C31" s="20" t="s">
        <v>31</v>
      </c>
      <c r="D31" s="47">
        <v>0</v>
      </c>
      <c r="E31" s="47">
        <v>2382820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2382820</v>
      </c>
      <c r="P31" s="48">
        <f t="shared" si="1"/>
        <v>15.312277094110465</v>
      </c>
      <c r="Q31" s="9"/>
    </row>
    <row r="32" spans="1:17">
      <c r="A32" s="12"/>
      <c r="B32" s="25">
        <v>331.65</v>
      </c>
      <c r="C32" s="20" t="s">
        <v>37</v>
      </c>
      <c r="D32" s="47">
        <v>258969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258969</v>
      </c>
      <c r="P32" s="48">
        <f t="shared" si="1"/>
        <v>1.6641647656074285</v>
      </c>
      <c r="Q32" s="9"/>
    </row>
    <row r="33" spans="1:17">
      <c r="A33" s="12"/>
      <c r="B33" s="25">
        <v>331.69</v>
      </c>
      <c r="C33" s="20" t="s">
        <v>38</v>
      </c>
      <c r="D33" s="47">
        <v>0</v>
      </c>
      <c r="E33" s="47">
        <v>1324859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1324859</v>
      </c>
      <c r="P33" s="48">
        <f t="shared" si="1"/>
        <v>8.513697265687755</v>
      </c>
      <c r="Q33" s="9"/>
    </row>
    <row r="34" spans="1:17">
      <c r="A34" s="12"/>
      <c r="B34" s="25">
        <v>331.7</v>
      </c>
      <c r="C34" s="20" t="s">
        <v>166</v>
      </c>
      <c r="D34" s="47">
        <v>0</v>
      </c>
      <c r="E34" s="47">
        <v>6779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6779</v>
      </c>
      <c r="P34" s="48">
        <f t="shared" si="1"/>
        <v>4.3562638563120523E-2</v>
      </c>
      <c r="Q34" s="9"/>
    </row>
    <row r="35" spans="1:17">
      <c r="A35" s="12"/>
      <c r="B35" s="25">
        <v>331.9</v>
      </c>
      <c r="C35" s="20" t="s">
        <v>158</v>
      </c>
      <c r="D35" s="47">
        <v>0</v>
      </c>
      <c r="E35" s="47">
        <v>9731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9731</v>
      </c>
      <c r="P35" s="48">
        <f t="shared" si="1"/>
        <v>6.2532532210905115E-2</v>
      </c>
      <c r="Q35" s="9"/>
    </row>
    <row r="36" spans="1:17">
      <c r="A36" s="12"/>
      <c r="B36" s="25">
        <v>332</v>
      </c>
      <c r="C36" s="20" t="s">
        <v>285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1055300</v>
      </c>
      <c r="O36" s="47">
        <f t="shared" si="6"/>
        <v>1055300</v>
      </c>
      <c r="P36" s="48">
        <f t="shared" si="1"/>
        <v>6.7814799344536194</v>
      </c>
      <c r="Q36" s="9"/>
    </row>
    <row r="37" spans="1:17">
      <c r="A37" s="12"/>
      <c r="B37" s="25">
        <v>333</v>
      </c>
      <c r="C37" s="20" t="s">
        <v>4</v>
      </c>
      <c r="D37" s="47">
        <v>50080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50080</v>
      </c>
      <c r="P37" s="48">
        <f t="shared" ref="P37:P68" si="7">(O37/P$144)</f>
        <v>0.32181987597596634</v>
      </c>
      <c r="Q37" s="9"/>
    </row>
    <row r="38" spans="1:17">
      <c r="A38" s="12"/>
      <c r="B38" s="25">
        <v>334.2</v>
      </c>
      <c r="C38" s="20" t="s">
        <v>32</v>
      </c>
      <c r="D38" s="47">
        <v>0</v>
      </c>
      <c r="E38" s="47">
        <v>113183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113183</v>
      </c>
      <c r="P38" s="48">
        <f t="shared" si="7"/>
        <v>0.72732705716029944</v>
      </c>
      <c r="Q38" s="9"/>
    </row>
    <row r="39" spans="1:17">
      <c r="A39" s="12"/>
      <c r="B39" s="25">
        <v>334.35</v>
      </c>
      <c r="C39" s="20" t="s">
        <v>40</v>
      </c>
      <c r="D39" s="47">
        <v>0</v>
      </c>
      <c r="E39" s="47">
        <v>2366</v>
      </c>
      <c r="F39" s="47">
        <v>0</v>
      </c>
      <c r="G39" s="47">
        <v>0</v>
      </c>
      <c r="H39" s="47">
        <v>0</v>
      </c>
      <c r="I39" s="47">
        <v>1505286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1507652</v>
      </c>
      <c r="P39" s="48">
        <f t="shared" si="7"/>
        <v>9.6883462391157664</v>
      </c>
      <c r="Q39" s="9"/>
    </row>
    <row r="40" spans="1:17">
      <c r="A40" s="12"/>
      <c r="B40" s="25">
        <v>334.36</v>
      </c>
      <c r="C40" s="20" t="s">
        <v>246</v>
      </c>
      <c r="D40" s="47">
        <v>107141</v>
      </c>
      <c r="E40" s="47">
        <v>0</v>
      </c>
      <c r="F40" s="47">
        <v>0</v>
      </c>
      <c r="G40" s="47">
        <v>0</v>
      </c>
      <c r="H40" s="47">
        <v>0</v>
      </c>
      <c r="I40" s="47">
        <v>1266646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1373787</v>
      </c>
      <c r="P40" s="48">
        <f t="shared" si="7"/>
        <v>8.8281142563377575</v>
      </c>
      <c r="Q40" s="9"/>
    </row>
    <row r="41" spans="1:17">
      <c r="A41" s="12"/>
      <c r="B41" s="25">
        <v>334.39</v>
      </c>
      <c r="C41" s="20" t="s">
        <v>41</v>
      </c>
      <c r="D41" s="47">
        <v>594401</v>
      </c>
      <c r="E41" s="47">
        <v>70880</v>
      </c>
      <c r="F41" s="47">
        <v>0</v>
      </c>
      <c r="G41" s="47">
        <v>0</v>
      </c>
      <c r="H41" s="47">
        <v>0</v>
      </c>
      <c r="I41" s="47">
        <v>14138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679419</v>
      </c>
      <c r="P41" s="48">
        <f t="shared" si="7"/>
        <v>4.3660251261125209</v>
      </c>
      <c r="Q41" s="9"/>
    </row>
    <row r="42" spans="1:17">
      <c r="A42" s="12"/>
      <c r="B42" s="25">
        <v>334.41</v>
      </c>
      <c r="C42" s="20" t="s">
        <v>42</v>
      </c>
      <c r="D42" s="47">
        <v>0</v>
      </c>
      <c r="E42" s="47">
        <v>805772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805772</v>
      </c>
      <c r="P42" s="48">
        <f t="shared" si="7"/>
        <v>5.1779841274941365</v>
      </c>
      <c r="Q42" s="9"/>
    </row>
    <row r="43" spans="1:17">
      <c r="A43" s="12"/>
      <c r="B43" s="25">
        <v>334.49</v>
      </c>
      <c r="C43" s="20" t="s">
        <v>44</v>
      </c>
      <c r="D43" s="47">
        <v>0</v>
      </c>
      <c r="E43" s="47">
        <v>932773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932773</v>
      </c>
      <c r="P43" s="48">
        <f t="shared" si="7"/>
        <v>5.9941072518716059</v>
      </c>
      <c r="Q43" s="9"/>
    </row>
    <row r="44" spans="1:17">
      <c r="A44" s="12"/>
      <c r="B44" s="25">
        <v>334.5</v>
      </c>
      <c r="C44" s="20" t="s">
        <v>45</v>
      </c>
      <c r="D44" s="47">
        <v>0</v>
      </c>
      <c r="E44" s="47">
        <v>1060737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1060737</v>
      </c>
      <c r="P44" s="48">
        <f t="shared" si="7"/>
        <v>6.8164187257012498</v>
      </c>
      <c r="Q44" s="9"/>
    </row>
    <row r="45" spans="1:17">
      <c r="A45" s="12"/>
      <c r="B45" s="25">
        <v>334.69</v>
      </c>
      <c r="C45" s="20" t="s">
        <v>46</v>
      </c>
      <c r="D45" s="47">
        <v>0</v>
      </c>
      <c r="E45" s="47">
        <v>735658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735658</v>
      </c>
      <c r="P45" s="48">
        <f t="shared" si="7"/>
        <v>4.7274234488963147</v>
      </c>
      <c r="Q45" s="9"/>
    </row>
    <row r="46" spans="1:17">
      <c r="A46" s="12"/>
      <c r="B46" s="25">
        <v>334.7</v>
      </c>
      <c r="C46" s="20" t="s">
        <v>47</v>
      </c>
      <c r="D46" s="47">
        <v>0</v>
      </c>
      <c r="E46" s="47">
        <v>61059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61059</v>
      </c>
      <c r="P46" s="48">
        <f t="shared" si="7"/>
        <v>0.39237220062333322</v>
      </c>
      <c r="Q46" s="9"/>
    </row>
    <row r="47" spans="1:17">
      <c r="A47" s="12"/>
      <c r="B47" s="25">
        <v>334.82</v>
      </c>
      <c r="C47" s="20" t="s">
        <v>303</v>
      </c>
      <c r="D47" s="47">
        <v>347652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347652</v>
      </c>
      <c r="P47" s="48">
        <f t="shared" si="7"/>
        <v>2.234051987276291</v>
      </c>
      <c r="Q47" s="9"/>
    </row>
    <row r="48" spans="1:17">
      <c r="A48" s="12"/>
      <c r="B48" s="25">
        <v>334.9</v>
      </c>
      <c r="C48" s="20" t="s">
        <v>48</v>
      </c>
      <c r="D48" s="47">
        <v>0</v>
      </c>
      <c r="E48" s="47">
        <v>346981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346981</v>
      </c>
      <c r="P48" s="48">
        <f t="shared" si="7"/>
        <v>2.2297400636185456</v>
      </c>
      <c r="Q48" s="9"/>
    </row>
    <row r="49" spans="1:17">
      <c r="A49" s="12"/>
      <c r="B49" s="25">
        <v>335.12099999999998</v>
      </c>
      <c r="C49" s="20" t="s">
        <v>304</v>
      </c>
      <c r="D49" s="47">
        <v>4558967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4558967</v>
      </c>
      <c r="P49" s="48">
        <f t="shared" si="7"/>
        <v>29.296449571056776</v>
      </c>
      <c r="Q49" s="9"/>
    </row>
    <row r="50" spans="1:17">
      <c r="A50" s="12"/>
      <c r="B50" s="25">
        <v>335.13</v>
      </c>
      <c r="C50" s="20" t="s">
        <v>190</v>
      </c>
      <c r="D50" s="47">
        <v>36694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36694</v>
      </c>
      <c r="P50" s="48">
        <f t="shared" si="7"/>
        <v>0.23579989075603253</v>
      </c>
      <c r="Q50" s="9"/>
    </row>
    <row r="51" spans="1:17">
      <c r="A51" s="12"/>
      <c r="B51" s="25">
        <v>335.14</v>
      </c>
      <c r="C51" s="20" t="s">
        <v>191</v>
      </c>
      <c r="D51" s="47">
        <v>117320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117320</v>
      </c>
      <c r="P51" s="48">
        <f t="shared" si="7"/>
        <v>0.75391189795328217</v>
      </c>
      <c r="Q51" s="9"/>
    </row>
    <row r="52" spans="1:17">
      <c r="A52" s="12"/>
      <c r="B52" s="25">
        <v>335.15</v>
      </c>
      <c r="C52" s="20" t="s">
        <v>192</v>
      </c>
      <c r="D52" s="47">
        <v>52863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52863</v>
      </c>
      <c r="P52" s="48">
        <f t="shared" si="7"/>
        <v>0.3397037560646467</v>
      </c>
      <c r="Q52" s="9"/>
    </row>
    <row r="53" spans="1:17">
      <c r="A53" s="12"/>
      <c r="B53" s="25">
        <v>335.16</v>
      </c>
      <c r="C53" s="20" t="s">
        <v>305</v>
      </c>
      <c r="D53" s="47">
        <v>0</v>
      </c>
      <c r="E53" s="47">
        <v>223250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223250</v>
      </c>
      <c r="P53" s="48">
        <f t="shared" si="7"/>
        <v>1.4346303376923819</v>
      </c>
      <c r="Q53" s="9"/>
    </row>
    <row r="54" spans="1:17">
      <c r="A54" s="12"/>
      <c r="B54" s="25">
        <v>335.18</v>
      </c>
      <c r="C54" s="20" t="s">
        <v>306</v>
      </c>
      <c r="D54" s="47">
        <v>10604499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6"/>
        <v>10604499</v>
      </c>
      <c r="P54" s="48">
        <f t="shared" si="7"/>
        <v>68.145737878739197</v>
      </c>
      <c r="Q54" s="9"/>
    </row>
    <row r="55" spans="1:17">
      <c r="A55" s="12"/>
      <c r="B55" s="25">
        <v>335.21</v>
      </c>
      <c r="C55" s="20" t="s">
        <v>55</v>
      </c>
      <c r="D55" s="47">
        <v>0</v>
      </c>
      <c r="E55" s="47">
        <v>18107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6"/>
        <v>18107</v>
      </c>
      <c r="P55" s="48">
        <f t="shared" si="7"/>
        <v>0.11635767760177361</v>
      </c>
      <c r="Q55" s="9"/>
    </row>
    <row r="56" spans="1:17">
      <c r="A56" s="12"/>
      <c r="B56" s="25">
        <v>335.29</v>
      </c>
      <c r="C56" s="20" t="s">
        <v>56</v>
      </c>
      <c r="D56" s="47">
        <v>10085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6"/>
        <v>10085</v>
      </c>
      <c r="P56" s="48">
        <f t="shared" si="7"/>
        <v>6.4807377180863032E-2</v>
      </c>
      <c r="Q56" s="9"/>
    </row>
    <row r="57" spans="1:17">
      <c r="A57" s="12"/>
      <c r="B57" s="25">
        <v>335.42</v>
      </c>
      <c r="C57" s="20" t="s">
        <v>57</v>
      </c>
      <c r="D57" s="47">
        <v>0</v>
      </c>
      <c r="E57" s="47">
        <v>2429695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ref="O57:O66" si="8">SUM(D57:N57)</f>
        <v>2429695</v>
      </c>
      <c r="P57" s="48">
        <f t="shared" si="7"/>
        <v>15.613501269157858</v>
      </c>
      <c r="Q57" s="9"/>
    </row>
    <row r="58" spans="1:17">
      <c r="A58" s="12"/>
      <c r="B58" s="25">
        <v>335.48</v>
      </c>
      <c r="C58" s="20" t="s">
        <v>58</v>
      </c>
      <c r="D58" s="47">
        <v>0</v>
      </c>
      <c r="E58" s="47">
        <v>2363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8"/>
        <v>2363</v>
      </c>
      <c r="P58" s="48">
        <f t="shared" si="7"/>
        <v>1.5184911480255759E-2</v>
      </c>
      <c r="Q58" s="9"/>
    </row>
    <row r="59" spans="1:17">
      <c r="A59" s="12"/>
      <c r="B59" s="25">
        <v>335.5</v>
      </c>
      <c r="C59" s="20" t="s">
        <v>286</v>
      </c>
      <c r="D59" s="47">
        <v>0</v>
      </c>
      <c r="E59" s="47">
        <v>22715444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8"/>
        <v>22715444</v>
      </c>
      <c r="P59" s="48">
        <f t="shared" si="7"/>
        <v>145.97207210101854</v>
      </c>
      <c r="Q59" s="9"/>
    </row>
    <row r="60" spans="1:17">
      <c r="A60" s="12"/>
      <c r="B60" s="25">
        <v>335.7</v>
      </c>
      <c r="C60" s="20" t="s">
        <v>59</v>
      </c>
      <c r="D60" s="47">
        <v>0</v>
      </c>
      <c r="E60" s="47">
        <v>3504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8"/>
        <v>3504</v>
      </c>
      <c r="P60" s="48">
        <f t="shared" si="7"/>
        <v>2.2517109533142694E-2</v>
      </c>
      <c r="Q60" s="9"/>
    </row>
    <row r="61" spans="1:17">
      <c r="A61" s="12"/>
      <c r="B61" s="25">
        <v>335.9</v>
      </c>
      <c r="C61" s="20" t="s">
        <v>252</v>
      </c>
      <c r="D61" s="47">
        <v>63855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8"/>
        <v>63855</v>
      </c>
      <c r="P61" s="48">
        <f t="shared" si="7"/>
        <v>0.41033962021656012</v>
      </c>
      <c r="Q61" s="9"/>
    </row>
    <row r="62" spans="1:17">
      <c r="A62" s="12"/>
      <c r="B62" s="25">
        <v>336</v>
      </c>
      <c r="C62" s="20" t="s">
        <v>167</v>
      </c>
      <c r="D62" s="47">
        <v>15300</v>
      </c>
      <c r="E62" s="47">
        <v>3185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8"/>
        <v>18485</v>
      </c>
      <c r="P62" s="48">
        <f t="shared" si="7"/>
        <v>0.11878674934935578</v>
      </c>
      <c r="Q62" s="9"/>
    </row>
    <row r="63" spans="1:17">
      <c r="A63" s="12"/>
      <c r="B63" s="25">
        <v>337.2</v>
      </c>
      <c r="C63" s="20" t="s">
        <v>61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2342037</v>
      </c>
      <c r="O63" s="47">
        <f t="shared" si="8"/>
        <v>2342037</v>
      </c>
      <c r="P63" s="48">
        <f t="shared" si="7"/>
        <v>15.050200816116698</v>
      </c>
      <c r="Q63" s="9"/>
    </row>
    <row r="64" spans="1:17">
      <c r="A64" s="12"/>
      <c r="B64" s="25">
        <v>337.3</v>
      </c>
      <c r="C64" s="20" t="s">
        <v>168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31332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8"/>
        <v>31332</v>
      </c>
      <c r="P64" s="48">
        <f t="shared" si="7"/>
        <v>0.20134305818847797</v>
      </c>
      <c r="Q64" s="9"/>
    </row>
    <row r="65" spans="1:17">
      <c r="A65" s="12"/>
      <c r="B65" s="25">
        <v>337.5</v>
      </c>
      <c r="C65" s="20" t="s">
        <v>62</v>
      </c>
      <c r="D65" s="47">
        <v>0</v>
      </c>
      <c r="E65" s="47">
        <v>200798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8"/>
        <v>200798</v>
      </c>
      <c r="P65" s="48">
        <f t="shared" si="7"/>
        <v>1.2903511872248818</v>
      </c>
      <c r="Q65" s="9"/>
    </row>
    <row r="66" spans="1:17">
      <c r="A66" s="12"/>
      <c r="B66" s="25">
        <v>338</v>
      </c>
      <c r="C66" s="20" t="s">
        <v>64</v>
      </c>
      <c r="D66" s="47">
        <v>1347750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8"/>
        <v>1347750</v>
      </c>
      <c r="P66" s="48">
        <f t="shared" si="7"/>
        <v>8.660797480962632</v>
      </c>
      <c r="Q66" s="9"/>
    </row>
    <row r="67" spans="1:17" ht="15.75">
      <c r="A67" s="29" t="s">
        <v>69</v>
      </c>
      <c r="B67" s="30"/>
      <c r="C67" s="31"/>
      <c r="D67" s="32">
        <f t="shared" ref="D67:N67" si="9">SUM(D68:D115)</f>
        <v>11483706</v>
      </c>
      <c r="E67" s="32">
        <f t="shared" si="9"/>
        <v>5266824</v>
      </c>
      <c r="F67" s="32">
        <f t="shared" si="9"/>
        <v>0</v>
      </c>
      <c r="G67" s="32">
        <f t="shared" si="9"/>
        <v>0</v>
      </c>
      <c r="H67" s="32">
        <f t="shared" si="9"/>
        <v>0</v>
      </c>
      <c r="I67" s="32">
        <f t="shared" si="9"/>
        <v>31209175</v>
      </c>
      <c r="J67" s="32">
        <f t="shared" si="9"/>
        <v>13368846</v>
      </c>
      <c r="K67" s="32">
        <f t="shared" si="9"/>
        <v>0</v>
      </c>
      <c r="L67" s="32">
        <f t="shared" si="9"/>
        <v>0</v>
      </c>
      <c r="M67" s="32">
        <f t="shared" si="9"/>
        <v>0</v>
      </c>
      <c r="N67" s="32">
        <f t="shared" si="9"/>
        <v>8125146</v>
      </c>
      <c r="O67" s="32">
        <f>SUM(D67:N67)</f>
        <v>69453697</v>
      </c>
      <c r="P67" s="46">
        <f t="shared" si="7"/>
        <v>446.31749510008677</v>
      </c>
      <c r="Q67" s="10"/>
    </row>
    <row r="68" spans="1:17">
      <c r="A68" s="12"/>
      <c r="B68" s="25">
        <v>341.1</v>
      </c>
      <c r="C68" s="20" t="s">
        <v>195</v>
      </c>
      <c r="D68" s="47">
        <v>1037356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>SUM(D68:N68)</f>
        <v>1037356</v>
      </c>
      <c r="P68" s="48">
        <f t="shared" si="7"/>
        <v>6.6661697137165437</v>
      </c>
      <c r="Q68" s="9"/>
    </row>
    <row r="69" spans="1:17">
      <c r="A69" s="12"/>
      <c r="B69" s="25">
        <v>341.15</v>
      </c>
      <c r="C69" s="20" t="s">
        <v>287</v>
      </c>
      <c r="D69" s="47">
        <v>0</v>
      </c>
      <c r="E69" s="47">
        <v>606689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ref="O69:O115" si="10">SUM(D69:N69)</f>
        <v>606689</v>
      </c>
      <c r="P69" s="48">
        <f t="shared" ref="P69:P100" si="11">(O69/P$144)</f>
        <v>3.8986537287536547</v>
      </c>
      <c r="Q69" s="9"/>
    </row>
    <row r="70" spans="1:17">
      <c r="A70" s="12"/>
      <c r="B70" s="25">
        <v>341.16</v>
      </c>
      <c r="C70" s="20" t="s">
        <v>264</v>
      </c>
      <c r="D70" s="47">
        <v>0</v>
      </c>
      <c r="E70" s="47">
        <v>475128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475128</v>
      </c>
      <c r="P70" s="48">
        <f t="shared" si="11"/>
        <v>3.0532275166275746</v>
      </c>
      <c r="Q70" s="9"/>
    </row>
    <row r="71" spans="1:17">
      <c r="A71" s="12"/>
      <c r="B71" s="25">
        <v>341.2</v>
      </c>
      <c r="C71" s="20" t="s">
        <v>196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13368846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13368846</v>
      </c>
      <c r="P71" s="48">
        <f t="shared" si="11"/>
        <v>85.909751630626872</v>
      </c>
      <c r="Q71" s="9"/>
    </row>
    <row r="72" spans="1:17">
      <c r="A72" s="12"/>
      <c r="B72" s="25">
        <v>341.3</v>
      </c>
      <c r="C72" s="20" t="s">
        <v>197</v>
      </c>
      <c r="D72" s="47">
        <v>100955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100955</v>
      </c>
      <c r="P72" s="48">
        <f t="shared" si="11"/>
        <v>0.64874851396073641</v>
      </c>
      <c r="Q72" s="9"/>
    </row>
    <row r="73" spans="1:17">
      <c r="A73" s="12"/>
      <c r="B73" s="25">
        <v>341.51</v>
      </c>
      <c r="C73" s="20" t="s">
        <v>288</v>
      </c>
      <c r="D73" s="47">
        <v>0</v>
      </c>
      <c r="E73" s="47">
        <v>89674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89674</v>
      </c>
      <c r="P73" s="48">
        <f t="shared" si="11"/>
        <v>0.5762555023615975</v>
      </c>
      <c r="Q73" s="9"/>
    </row>
    <row r="74" spans="1:17">
      <c r="A74" s="12"/>
      <c r="B74" s="25">
        <v>341.52</v>
      </c>
      <c r="C74" s="20" t="s">
        <v>198</v>
      </c>
      <c r="D74" s="47">
        <v>34455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34455</v>
      </c>
      <c r="P74" s="48">
        <f t="shared" si="11"/>
        <v>0.22141181762683546</v>
      </c>
      <c r="Q74" s="9"/>
    </row>
    <row r="75" spans="1:17">
      <c r="A75" s="12"/>
      <c r="B75" s="25">
        <v>341.56</v>
      </c>
      <c r="C75" s="20" t="s">
        <v>265</v>
      </c>
      <c r="D75" s="47">
        <v>0</v>
      </c>
      <c r="E75" s="47">
        <v>3854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3854</v>
      </c>
      <c r="P75" s="48">
        <f t="shared" si="11"/>
        <v>2.4766250040163224E-2</v>
      </c>
      <c r="Q75" s="9"/>
    </row>
    <row r="76" spans="1:17">
      <c r="A76" s="12"/>
      <c r="B76" s="25">
        <v>341.8</v>
      </c>
      <c r="C76" s="20" t="s">
        <v>199</v>
      </c>
      <c r="D76" s="47">
        <v>1833483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1833483</v>
      </c>
      <c r="P76" s="48">
        <f t="shared" si="11"/>
        <v>11.782173954952929</v>
      </c>
      <c r="Q76" s="9"/>
    </row>
    <row r="77" spans="1:17">
      <c r="A77" s="12"/>
      <c r="B77" s="25">
        <v>341.9</v>
      </c>
      <c r="C77" s="20" t="s">
        <v>200</v>
      </c>
      <c r="D77" s="47">
        <v>305380</v>
      </c>
      <c r="E77" s="47">
        <v>1750545</v>
      </c>
      <c r="F77" s="47">
        <v>0</v>
      </c>
      <c r="G77" s="47">
        <v>0</v>
      </c>
      <c r="H77" s="47">
        <v>0</v>
      </c>
      <c r="I77" s="47">
        <v>1195304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3251229</v>
      </c>
      <c r="P77" s="48">
        <f t="shared" si="11"/>
        <v>20.892773832856729</v>
      </c>
      <c r="Q77" s="9"/>
    </row>
    <row r="78" spans="1:17">
      <c r="A78" s="12"/>
      <c r="B78" s="25">
        <v>342.1</v>
      </c>
      <c r="C78" s="20" t="s">
        <v>80</v>
      </c>
      <c r="D78" s="47">
        <v>1939801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1939801</v>
      </c>
      <c r="P78" s="48">
        <f t="shared" si="11"/>
        <v>12.465385727596955</v>
      </c>
      <c r="Q78" s="9"/>
    </row>
    <row r="79" spans="1:17">
      <c r="A79" s="12"/>
      <c r="B79" s="25">
        <v>342.3</v>
      </c>
      <c r="C79" s="20" t="s">
        <v>82</v>
      </c>
      <c r="D79" s="47">
        <v>3598570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3598570</v>
      </c>
      <c r="P79" s="48">
        <f t="shared" si="11"/>
        <v>23.124827298139639</v>
      </c>
      <c r="Q79" s="9"/>
    </row>
    <row r="80" spans="1:17">
      <c r="A80" s="12"/>
      <c r="B80" s="25">
        <v>342.9</v>
      </c>
      <c r="C80" s="20" t="s">
        <v>84</v>
      </c>
      <c r="D80" s="47">
        <v>29600</v>
      </c>
      <c r="E80" s="47">
        <v>816776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8125146</v>
      </c>
      <c r="O80" s="47">
        <f t="shared" si="10"/>
        <v>8971522</v>
      </c>
      <c r="P80" s="48">
        <f t="shared" si="11"/>
        <v>57.652038685216723</v>
      </c>
      <c r="Q80" s="9"/>
    </row>
    <row r="81" spans="1:17">
      <c r="A81" s="12"/>
      <c r="B81" s="25">
        <v>343.3</v>
      </c>
      <c r="C81" s="20" t="s">
        <v>85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8895659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8895659</v>
      </c>
      <c r="P81" s="48">
        <f t="shared" si="11"/>
        <v>57.164534267262155</v>
      </c>
      <c r="Q81" s="9"/>
    </row>
    <row r="82" spans="1:17">
      <c r="A82" s="12"/>
      <c r="B82" s="25">
        <v>343.4</v>
      </c>
      <c r="C82" s="20" t="s">
        <v>86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7299899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0"/>
        <v>7299899</v>
      </c>
      <c r="P82" s="48">
        <f t="shared" si="11"/>
        <v>46.909995823024772</v>
      </c>
      <c r="Q82" s="9"/>
    </row>
    <row r="83" spans="1:17">
      <c r="A83" s="12"/>
      <c r="B83" s="25">
        <v>343.5</v>
      </c>
      <c r="C83" s="20" t="s">
        <v>87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10069175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0"/>
        <v>10069175</v>
      </c>
      <c r="P83" s="48">
        <f t="shared" si="11"/>
        <v>64.705683899367031</v>
      </c>
      <c r="Q83" s="9"/>
    </row>
    <row r="84" spans="1:17">
      <c r="A84" s="12"/>
      <c r="B84" s="25">
        <v>343.6</v>
      </c>
      <c r="C84" s="20" t="s">
        <v>88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1121252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0"/>
        <v>1121252</v>
      </c>
      <c r="P84" s="48">
        <f t="shared" si="11"/>
        <v>7.2052951193650996</v>
      </c>
      <c r="Q84" s="9"/>
    </row>
    <row r="85" spans="1:17">
      <c r="A85" s="12"/>
      <c r="B85" s="25">
        <v>343.7</v>
      </c>
      <c r="C85" s="20" t="s">
        <v>89</v>
      </c>
      <c r="D85" s="47">
        <v>0</v>
      </c>
      <c r="E85" s="47">
        <v>904788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0"/>
        <v>904788</v>
      </c>
      <c r="P85" s="48">
        <f t="shared" si="11"/>
        <v>5.8142724030459787</v>
      </c>
      <c r="Q85" s="9"/>
    </row>
    <row r="86" spans="1:17">
      <c r="A86" s="12"/>
      <c r="B86" s="25">
        <v>344.3</v>
      </c>
      <c r="C86" s="20" t="s">
        <v>202</v>
      </c>
      <c r="D86" s="47">
        <v>0</v>
      </c>
      <c r="E86" s="47">
        <v>50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0"/>
        <v>50</v>
      </c>
      <c r="P86" s="48">
        <f t="shared" si="11"/>
        <v>3.213057867172188E-4</v>
      </c>
      <c r="Q86" s="9"/>
    </row>
    <row r="87" spans="1:17">
      <c r="A87" s="12"/>
      <c r="B87" s="25">
        <v>344.9</v>
      </c>
      <c r="C87" s="20" t="s">
        <v>203</v>
      </c>
      <c r="D87" s="47">
        <v>6510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0"/>
        <v>6510</v>
      </c>
      <c r="P87" s="48">
        <f t="shared" si="11"/>
        <v>4.1834013430581886E-2</v>
      </c>
      <c r="Q87" s="9"/>
    </row>
    <row r="88" spans="1:17">
      <c r="A88" s="12"/>
      <c r="B88" s="25">
        <v>346.4</v>
      </c>
      <c r="C88" s="20" t="s">
        <v>94</v>
      </c>
      <c r="D88" s="47">
        <v>53962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0"/>
        <v>53962</v>
      </c>
      <c r="P88" s="48">
        <f t="shared" si="11"/>
        <v>0.34676605725669118</v>
      </c>
      <c r="Q88" s="9"/>
    </row>
    <row r="89" spans="1:17">
      <c r="A89" s="12"/>
      <c r="B89" s="25">
        <v>346.9</v>
      </c>
      <c r="C89" s="20" t="s">
        <v>95</v>
      </c>
      <c r="D89" s="47">
        <v>0</v>
      </c>
      <c r="E89" s="47">
        <v>31296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0"/>
        <v>31296</v>
      </c>
      <c r="P89" s="48">
        <f t="shared" si="11"/>
        <v>0.20111171802204159</v>
      </c>
      <c r="Q89" s="9"/>
    </row>
    <row r="90" spans="1:17">
      <c r="A90" s="12"/>
      <c r="B90" s="25">
        <v>347.2</v>
      </c>
      <c r="C90" s="20" t="s">
        <v>96</v>
      </c>
      <c r="D90" s="47">
        <v>125394</v>
      </c>
      <c r="E90" s="47">
        <v>265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0"/>
        <v>125659</v>
      </c>
      <c r="P90" s="48">
        <f t="shared" si="11"/>
        <v>0.80749927706197988</v>
      </c>
      <c r="Q90" s="9"/>
    </row>
    <row r="91" spans="1:17">
      <c r="A91" s="12"/>
      <c r="B91" s="25">
        <v>347.4</v>
      </c>
      <c r="C91" s="20" t="s">
        <v>98</v>
      </c>
      <c r="D91" s="47">
        <v>1055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0"/>
        <v>1055</v>
      </c>
      <c r="P91" s="48">
        <f t="shared" si="11"/>
        <v>6.7795520997333165E-3</v>
      </c>
      <c r="Q91" s="9"/>
    </row>
    <row r="92" spans="1:17">
      <c r="A92" s="12"/>
      <c r="B92" s="25">
        <v>348.11</v>
      </c>
      <c r="C92" s="20" t="s">
        <v>223</v>
      </c>
      <c r="D92" s="47">
        <v>1060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>SUM(D92:N92)</f>
        <v>1060</v>
      </c>
      <c r="P92" s="48">
        <f t="shared" si="11"/>
        <v>6.8116826784050382E-3</v>
      </c>
      <c r="Q92" s="9"/>
    </row>
    <row r="93" spans="1:17">
      <c r="A93" s="12"/>
      <c r="B93" s="25">
        <v>348.12</v>
      </c>
      <c r="C93" s="20" t="s">
        <v>224</v>
      </c>
      <c r="D93" s="47">
        <v>49304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ref="O93:O107" si="12">SUM(D93:N93)</f>
        <v>49304</v>
      </c>
      <c r="P93" s="48">
        <f t="shared" si="11"/>
        <v>0.3168332101661151</v>
      </c>
      <c r="Q93" s="9"/>
    </row>
    <row r="94" spans="1:17">
      <c r="A94" s="12"/>
      <c r="B94" s="25">
        <v>348.13</v>
      </c>
      <c r="C94" s="20" t="s">
        <v>225</v>
      </c>
      <c r="D94" s="47">
        <v>48563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48563</v>
      </c>
      <c r="P94" s="48">
        <f t="shared" si="11"/>
        <v>0.31207145840696593</v>
      </c>
      <c r="Q94" s="9"/>
    </row>
    <row r="95" spans="1:17">
      <c r="A95" s="12"/>
      <c r="B95" s="25">
        <v>348.22</v>
      </c>
      <c r="C95" s="20" t="s">
        <v>226</v>
      </c>
      <c r="D95" s="47">
        <v>66458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66458</v>
      </c>
      <c r="P95" s="48">
        <f t="shared" si="11"/>
        <v>0.42706679947305853</v>
      </c>
      <c r="Q95" s="9"/>
    </row>
    <row r="96" spans="1:17">
      <c r="A96" s="12"/>
      <c r="B96" s="25">
        <v>348.23</v>
      </c>
      <c r="C96" s="20" t="s">
        <v>227</v>
      </c>
      <c r="D96" s="47">
        <v>124776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124776</v>
      </c>
      <c r="P96" s="48">
        <f t="shared" si="11"/>
        <v>0.80182501686855379</v>
      </c>
      <c r="Q96" s="9"/>
    </row>
    <row r="97" spans="1:17">
      <c r="A97" s="12"/>
      <c r="B97" s="25">
        <v>348.31</v>
      </c>
      <c r="C97" s="20" t="s">
        <v>228</v>
      </c>
      <c r="D97" s="47">
        <v>658798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658798</v>
      </c>
      <c r="P97" s="48">
        <f t="shared" si="11"/>
        <v>4.2335121935546063</v>
      </c>
      <c r="Q97" s="9"/>
    </row>
    <row r="98" spans="1:17">
      <c r="A98" s="12"/>
      <c r="B98" s="25">
        <v>348.32</v>
      </c>
      <c r="C98" s="20" t="s">
        <v>229</v>
      </c>
      <c r="D98" s="47">
        <v>4487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2"/>
        <v>4487</v>
      </c>
      <c r="P98" s="48">
        <f t="shared" si="11"/>
        <v>2.8833981300003211E-2</v>
      </c>
      <c r="Q98" s="9"/>
    </row>
    <row r="99" spans="1:17">
      <c r="A99" s="12"/>
      <c r="B99" s="25">
        <v>348.41</v>
      </c>
      <c r="C99" s="20" t="s">
        <v>230</v>
      </c>
      <c r="D99" s="47">
        <v>288710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2"/>
        <v>288710</v>
      </c>
      <c r="P99" s="48">
        <f t="shared" si="11"/>
        <v>1.8552838736625648</v>
      </c>
      <c r="Q99" s="9"/>
    </row>
    <row r="100" spans="1:17">
      <c r="A100" s="12"/>
      <c r="B100" s="25">
        <v>348.42</v>
      </c>
      <c r="C100" s="20" t="s">
        <v>231</v>
      </c>
      <c r="D100" s="47">
        <v>115122</v>
      </c>
      <c r="E100" s="47">
        <v>13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2"/>
        <v>115135</v>
      </c>
      <c r="P100" s="48">
        <f t="shared" si="11"/>
        <v>0.73987083507373963</v>
      </c>
      <c r="Q100" s="9"/>
    </row>
    <row r="101" spans="1:17">
      <c r="A101" s="12"/>
      <c r="B101" s="25">
        <v>348.48</v>
      </c>
      <c r="C101" s="20" t="s">
        <v>232</v>
      </c>
      <c r="D101" s="47">
        <v>24756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2"/>
        <v>24756</v>
      </c>
      <c r="P101" s="48">
        <f t="shared" ref="P101:P132" si="13">(O101/P$144)</f>
        <v>0.15908492111942937</v>
      </c>
      <c r="Q101" s="9"/>
    </row>
    <row r="102" spans="1:17">
      <c r="A102" s="12"/>
      <c r="B102" s="25">
        <v>348.52</v>
      </c>
      <c r="C102" s="20" t="s">
        <v>307</v>
      </c>
      <c r="D102" s="47">
        <v>170560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2"/>
        <v>170560</v>
      </c>
      <c r="P102" s="48">
        <f t="shared" si="13"/>
        <v>1.0960382996497766</v>
      </c>
      <c r="Q102" s="9"/>
    </row>
    <row r="103" spans="1:17">
      <c r="A103" s="12"/>
      <c r="B103" s="25">
        <v>348.53</v>
      </c>
      <c r="C103" s="20" t="s">
        <v>308</v>
      </c>
      <c r="D103" s="47">
        <v>335444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2"/>
        <v>335444</v>
      </c>
      <c r="P103" s="48">
        <f t="shared" si="13"/>
        <v>2.1556019663914148</v>
      </c>
      <c r="Q103" s="9"/>
    </row>
    <row r="104" spans="1:17">
      <c r="A104" s="12"/>
      <c r="B104" s="25">
        <v>348.61</v>
      </c>
      <c r="C104" s="20" t="s">
        <v>253</v>
      </c>
      <c r="D104" s="47">
        <v>8385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2"/>
        <v>8385</v>
      </c>
      <c r="P104" s="48">
        <f t="shared" si="13"/>
        <v>5.3882980432477585E-2</v>
      </c>
      <c r="Q104" s="9"/>
    </row>
    <row r="105" spans="1:17">
      <c r="A105" s="12"/>
      <c r="B105" s="25">
        <v>348.62</v>
      </c>
      <c r="C105" s="20" t="s">
        <v>235</v>
      </c>
      <c r="D105" s="47">
        <v>2660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2"/>
        <v>2660</v>
      </c>
      <c r="P105" s="48">
        <f t="shared" si="13"/>
        <v>1.709346785335604E-2</v>
      </c>
      <c r="Q105" s="9"/>
    </row>
    <row r="106" spans="1:17">
      <c r="A106" s="12"/>
      <c r="B106" s="25">
        <v>348.71</v>
      </c>
      <c r="C106" s="20" t="s">
        <v>236</v>
      </c>
      <c r="D106" s="47">
        <v>260127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2"/>
        <v>260127</v>
      </c>
      <c r="P106" s="48">
        <f t="shared" si="13"/>
        <v>1.6716062076277993</v>
      </c>
      <c r="Q106" s="9"/>
    </row>
    <row r="107" spans="1:17">
      <c r="A107" s="12"/>
      <c r="B107" s="25">
        <v>348.72</v>
      </c>
      <c r="C107" s="20" t="s">
        <v>237</v>
      </c>
      <c r="D107" s="47">
        <v>19111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2"/>
        <v>19111</v>
      </c>
      <c r="P107" s="48">
        <f t="shared" si="13"/>
        <v>0.12280949779905537</v>
      </c>
      <c r="Q107" s="9"/>
    </row>
    <row r="108" spans="1:17">
      <c r="A108" s="12"/>
      <c r="B108" s="25">
        <v>348.92099999999999</v>
      </c>
      <c r="C108" s="20" t="s">
        <v>204</v>
      </c>
      <c r="D108" s="47">
        <v>0</v>
      </c>
      <c r="E108" s="47">
        <v>33965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ref="O108:O114" si="14">SUM(D108:N108)</f>
        <v>33965</v>
      </c>
      <c r="P108" s="48">
        <f t="shared" si="13"/>
        <v>0.21826302091700672</v>
      </c>
      <c r="Q108" s="9"/>
    </row>
    <row r="109" spans="1:17">
      <c r="A109" s="12"/>
      <c r="B109" s="25">
        <v>348.92200000000003</v>
      </c>
      <c r="C109" s="20" t="s">
        <v>205</v>
      </c>
      <c r="D109" s="47">
        <v>0</v>
      </c>
      <c r="E109" s="47">
        <v>33965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4"/>
        <v>33965</v>
      </c>
      <c r="P109" s="48">
        <f t="shared" si="13"/>
        <v>0.21826302091700672</v>
      </c>
      <c r="Q109" s="9"/>
    </row>
    <row r="110" spans="1:17">
      <c r="A110" s="12"/>
      <c r="B110" s="25">
        <v>348.923</v>
      </c>
      <c r="C110" s="20" t="s">
        <v>206</v>
      </c>
      <c r="D110" s="47">
        <v>0</v>
      </c>
      <c r="E110" s="47">
        <v>33965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4"/>
        <v>33965</v>
      </c>
      <c r="P110" s="48">
        <f t="shared" si="13"/>
        <v>0.21826302091700672</v>
      </c>
      <c r="Q110" s="9"/>
    </row>
    <row r="111" spans="1:17">
      <c r="A111" s="12"/>
      <c r="B111" s="25">
        <v>348.92399999999998</v>
      </c>
      <c r="C111" s="20" t="s">
        <v>207</v>
      </c>
      <c r="D111" s="47">
        <v>0</v>
      </c>
      <c r="E111" s="47">
        <v>33965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4"/>
        <v>33965</v>
      </c>
      <c r="P111" s="48">
        <f t="shared" si="13"/>
        <v>0.21826302091700672</v>
      </c>
      <c r="Q111" s="9"/>
    </row>
    <row r="112" spans="1:17">
      <c r="A112" s="12"/>
      <c r="B112" s="25">
        <v>348.93</v>
      </c>
      <c r="C112" s="20" t="s">
        <v>208</v>
      </c>
      <c r="D112" s="47">
        <v>0</v>
      </c>
      <c r="E112" s="47">
        <v>338883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4"/>
        <v>338883</v>
      </c>
      <c r="P112" s="48">
        <f t="shared" si="13"/>
        <v>2.1777013784018249</v>
      </c>
      <c r="Q112" s="9"/>
    </row>
    <row r="113" spans="1:17">
      <c r="A113" s="12"/>
      <c r="B113" s="25">
        <v>348.93200000000002</v>
      </c>
      <c r="C113" s="20" t="s">
        <v>266</v>
      </c>
      <c r="D113" s="47">
        <v>27878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4"/>
        <v>27878</v>
      </c>
      <c r="P113" s="48">
        <f t="shared" si="13"/>
        <v>0.17914725444205251</v>
      </c>
      <c r="Q113" s="9"/>
    </row>
    <row r="114" spans="1:17">
      <c r="A114" s="12"/>
      <c r="B114" s="25">
        <v>348.99</v>
      </c>
      <c r="C114" s="20" t="s">
        <v>209</v>
      </c>
      <c r="D114" s="47">
        <v>0</v>
      </c>
      <c r="E114" s="47">
        <v>113003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4"/>
        <v>113003</v>
      </c>
      <c r="P114" s="48">
        <f t="shared" si="13"/>
        <v>0.72617035632811744</v>
      </c>
      <c r="Q114" s="9"/>
    </row>
    <row r="115" spans="1:17">
      <c r="A115" s="12"/>
      <c r="B115" s="25">
        <v>349</v>
      </c>
      <c r="C115" s="20" t="s">
        <v>309</v>
      </c>
      <c r="D115" s="47">
        <v>210986</v>
      </c>
      <c r="E115" s="47">
        <v>0</v>
      </c>
      <c r="F115" s="47">
        <v>0</v>
      </c>
      <c r="G115" s="47">
        <v>0</v>
      </c>
      <c r="H115" s="47">
        <v>0</v>
      </c>
      <c r="I115" s="47">
        <v>2627886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0"/>
        <v>2838872</v>
      </c>
      <c r="P115" s="48">
        <f t="shared" si="13"/>
        <v>18.242920026989687</v>
      </c>
      <c r="Q115" s="9"/>
    </row>
    <row r="116" spans="1:17" ht="15.75">
      <c r="A116" s="29" t="s">
        <v>70</v>
      </c>
      <c r="B116" s="30"/>
      <c r="C116" s="31"/>
      <c r="D116" s="32">
        <f t="shared" ref="D116:N116" si="15">SUM(D117:D126)</f>
        <v>1090222</v>
      </c>
      <c r="E116" s="32">
        <f t="shared" si="15"/>
        <v>216865</v>
      </c>
      <c r="F116" s="32">
        <f t="shared" si="15"/>
        <v>0</v>
      </c>
      <c r="G116" s="32">
        <f t="shared" si="15"/>
        <v>0</v>
      </c>
      <c r="H116" s="32">
        <f t="shared" si="15"/>
        <v>0</v>
      </c>
      <c r="I116" s="32">
        <f t="shared" si="15"/>
        <v>0</v>
      </c>
      <c r="J116" s="32">
        <f t="shared" si="15"/>
        <v>0</v>
      </c>
      <c r="K116" s="32">
        <f t="shared" si="15"/>
        <v>0</v>
      </c>
      <c r="L116" s="32">
        <f t="shared" si="15"/>
        <v>0</v>
      </c>
      <c r="M116" s="32">
        <f t="shared" si="15"/>
        <v>0</v>
      </c>
      <c r="N116" s="32">
        <f t="shared" si="15"/>
        <v>0</v>
      </c>
      <c r="O116" s="32">
        <f>SUM(D116:N116)</f>
        <v>1307087</v>
      </c>
      <c r="P116" s="46">
        <f t="shared" si="13"/>
        <v>8.3994923368569872</v>
      </c>
      <c r="Q116" s="10"/>
    </row>
    <row r="117" spans="1:17">
      <c r="A117" s="13"/>
      <c r="B117" s="40">
        <v>351.1</v>
      </c>
      <c r="C117" s="21" t="s">
        <v>125</v>
      </c>
      <c r="D117" s="47">
        <v>97111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>SUM(D117:N117)</f>
        <v>97111</v>
      </c>
      <c r="P117" s="48">
        <f t="shared" si="13"/>
        <v>0.62404652507791669</v>
      </c>
      <c r="Q117" s="9"/>
    </row>
    <row r="118" spans="1:17">
      <c r="A118" s="13"/>
      <c r="B118" s="40">
        <v>351.2</v>
      </c>
      <c r="C118" s="21" t="s">
        <v>127</v>
      </c>
      <c r="D118" s="47">
        <v>131453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ref="O118:O126" si="16">SUM(D118:N118)</f>
        <v>131453</v>
      </c>
      <c r="P118" s="48">
        <f t="shared" si="13"/>
        <v>0.84473219162677116</v>
      </c>
      <c r="Q118" s="9"/>
    </row>
    <row r="119" spans="1:17">
      <c r="A119" s="13"/>
      <c r="B119" s="40">
        <v>351.3</v>
      </c>
      <c r="C119" s="21" t="s">
        <v>289</v>
      </c>
      <c r="D119" s="47">
        <v>790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si="16"/>
        <v>790</v>
      </c>
      <c r="P119" s="48">
        <f t="shared" si="13"/>
        <v>5.0766314301320566E-3</v>
      </c>
      <c r="Q119" s="9"/>
    </row>
    <row r="120" spans="1:17">
      <c r="A120" s="13"/>
      <c r="B120" s="40">
        <v>351.4</v>
      </c>
      <c r="C120" s="21" t="s">
        <v>176</v>
      </c>
      <c r="D120" s="47">
        <v>39252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si="16"/>
        <v>39252</v>
      </c>
      <c r="P120" s="48">
        <f t="shared" si="13"/>
        <v>0.25223789480448544</v>
      </c>
      <c r="Q120" s="9"/>
    </row>
    <row r="121" spans="1:17">
      <c r="A121" s="13"/>
      <c r="B121" s="40">
        <v>351.5</v>
      </c>
      <c r="C121" s="21" t="s">
        <v>128</v>
      </c>
      <c r="D121" s="47">
        <v>319631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si="16"/>
        <v>319631</v>
      </c>
      <c r="P121" s="48">
        <f t="shared" si="13"/>
        <v>2.0539857982842271</v>
      </c>
      <c r="Q121" s="9"/>
    </row>
    <row r="122" spans="1:17">
      <c r="A122" s="13"/>
      <c r="B122" s="40">
        <v>351.7</v>
      </c>
      <c r="C122" s="21" t="s">
        <v>210</v>
      </c>
      <c r="D122" s="47">
        <v>80</v>
      </c>
      <c r="E122" s="47">
        <v>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si="16"/>
        <v>80</v>
      </c>
      <c r="P122" s="48">
        <f t="shared" si="13"/>
        <v>5.140892587475501E-4</v>
      </c>
      <c r="Q122" s="9"/>
    </row>
    <row r="123" spans="1:17">
      <c r="A123" s="13"/>
      <c r="B123" s="40">
        <v>351.8</v>
      </c>
      <c r="C123" s="21" t="s">
        <v>211</v>
      </c>
      <c r="D123" s="47">
        <v>132766</v>
      </c>
      <c r="E123" s="47">
        <v>119215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si="16"/>
        <v>251981</v>
      </c>
      <c r="P123" s="48">
        <f t="shared" si="13"/>
        <v>1.6192590688558302</v>
      </c>
      <c r="Q123" s="9"/>
    </row>
    <row r="124" spans="1:17">
      <c r="A124" s="13"/>
      <c r="B124" s="40">
        <v>351.9</v>
      </c>
      <c r="C124" s="21" t="s">
        <v>310</v>
      </c>
      <c r="D124" s="47">
        <v>259163</v>
      </c>
      <c r="E124" s="47">
        <v>72301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16"/>
        <v>331464</v>
      </c>
      <c r="P124" s="48">
        <f t="shared" si="13"/>
        <v>2.130026025768724</v>
      </c>
      <c r="Q124" s="9"/>
    </row>
    <row r="125" spans="1:17">
      <c r="A125" s="13"/>
      <c r="B125" s="40">
        <v>354</v>
      </c>
      <c r="C125" s="21" t="s">
        <v>129</v>
      </c>
      <c r="D125" s="47">
        <v>4392</v>
      </c>
      <c r="E125" s="47">
        <v>250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f t="shared" si="16"/>
        <v>4642</v>
      </c>
      <c r="P125" s="48">
        <f t="shared" si="13"/>
        <v>2.9830029238826591E-2</v>
      </c>
      <c r="Q125" s="9"/>
    </row>
    <row r="126" spans="1:17">
      <c r="A126" s="13"/>
      <c r="B126" s="40">
        <v>359</v>
      </c>
      <c r="C126" s="21" t="s">
        <v>130</v>
      </c>
      <c r="D126" s="47">
        <v>105584</v>
      </c>
      <c r="E126" s="47">
        <v>25099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f t="shared" si="16"/>
        <v>130683</v>
      </c>
      <c r="P126" s="48">
        <f t="shared" si="13"/>
        <v>0.83978408251132608</v>
      </c>
      <c r="Q126" s="9"/>
    </row>
    <row r="127" spans="1:17" ht="15.75">
      <c r="A127" s="29" t="s">
        <v>5</v>
      </c>
      <c r="B127" s="30"/>
      <c r="C127" s="31"/>
      <c r="D127" s="32">
        <f t="shared" ref="D127:N127" si="17">SUM(D128:D137)</f>
        <v>4317499</v>
      </c>
      <c r="E127" s="32">
        <f t="shared" si="17"/>
        <v>1626395</v>
      </c>
      <c r="F127" s="32">
        <f t="shared" si="17"/>
        <v>957</v>
      </c>
      <c r="G127" s="32">
        <f t="shared" si="17"/>
        <v>25666</v>
      </c>
      <c r="H127" s="32">
        <f t="shared" si="17"/>
        <v>0</v>
      </c>
      <c r="I127" s="32">
        <f t="shared" si="17"/>
        <v>676774</v>
      </c>
      <c r="J127" s="32">
        <f t="shared" si="17"/>
        <v>1546367</v>
      </c>
      <c r="K127" s="32">
        <f t="shared" si="17"/>
        <v>0</v>
      </c>
      <c r="L127" s="32">
        <f t="shared" si="17"/>
        <v>0</v>
      </c>
      <c r="M127" s="32">
        <f t="shared" si="17"/>
        <v>173856741</v>
      </c>
      <c r="N127" s="32">
        <f t="shared" si="17"/>
        <v>92812</v>
      </c>
      <c r="O127" s="32">
        <f>SUM(D127:N127)</f>
        <v>182143211</v>
      </c>
      <c r="P127" s="46">
        <f t="shared" si="13"/>
        <v>1170.4733541111075</v>
      </c>
      <c r="Q127" s="10"/>
    </row>
    <row r="128" spans="1:17">
      <c r="A128" s="12"/>
      <c r="B128" s="25">
        <v>361.1</v>
      </c>
      <c r="C128" s="20" t="s">
        <v>132</v>
      </c>
      <c r="D128" s="47">
        <v>12781</v>
      </c>
      <c r="E128" s="47">
        <v>135652</v>
      </c>
      <c r="F128" s="47">
        <v>0</v>
      </c>
      <c r="G128" s="47">
        <v>0</v>
      </c>
      <c r="H128" s="47">
        <v>0</v>
      </c>
      <c r="I128" s="47">
        <v>45283</v>
      </c>
      <c r="J128" s="47">
        <v>0</v>
      </c>
      <c r="K128" s="47">
        <v>0</v>
      </c>
      <c r="L128" s="47">
        <v>0</v>
      </c>
      <c r="M128" s="47">
        <v>0</v>
      </c>
      <c r="N128" s="47">
        <v>11</v>
      </c>
      <c r="O128" s="47">
        <f>SUM(D128:N128)</f>
        <v>193727</v>
      </c>
      <c r="P128" s="48">
        <f t="shared" si="13"/>
        <v>1.2449121228673328</v>
      </c>
      <c r="Q128" s="9"/>
    </row>
    <row r="129" spans="1:120">
      <c r="A129" s="12"/>
      <c r="B129" s="25">
        <v>361.2</v>
      </c>
      <c r="C129" s="20" t="s">
        <v>267</v>
      </c>
      <c r="D129" s="47">
        <v>16689</v>
      </c>
      <c r="E129" s="47">
        <v>75279</v>
      </c>
      <c r="F129" s="47">
        <v>957</v>
      </c>
      <c r="G129" s="47">
        <v>25666</v>
      </c>
      <c r="H129" s="47">
        <v>0</v>
      </c>
      <c r="I129" s="47">
        <v>111209</v>
      </c>
      <c r="J129" s="47">
        <v>14471</v>
      </c>
      <c r="K129" s="47">
        <v>0</v>
      </c>
      <c r="L129" s="47">
        <v>0</v>
      </c>
      <c r="M129" s="47">
        <v>0</v>
      </c>
      <c r="N129" s="47">
        <v>0</v>
      </c>
      <c r="O129" s="47">
        <f t="shared" ref="O129:O137" si="18">SUM(D129:N129)</f>
        <v>244271</v>
      </c>
      <c r="P129" s="48">
        <f t="shared" si="13"/>
        <v>1.5697137165440349</v>
      </c>
      <c r="Q129" s="9"/>
    </row>
    <row r="130" spans="1:120">
      <c r="A130" s="12"/>
      <c r="B130" s="25">
        <v>361.3</v>
      </c>
      <c r="C130" s="20" t="s">
        <v>268</v>
      </c>
      <c r="D130" s="47">
        <v>92810</v>
      </c>
      <c r="E130" s="47">
        <v>39263</v>
      </c>
      <c r="F130" s="47">
        <v>0</v>
      </c>
      <c r="G130" s="47">
        <v>0</v>
      </c>
      <c r="H130" s="47">
        <v>0</v>
      </c>
      <c r="I130" s="47">
        <v>65190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f t="shared" si="18"/>
        <v>197263</v>
      </c>
      <c r="P130" s="48">
        <f t="shared" si="13"/>
        <v>1.2676348681039746</v>
      </c>
      <c r="Q130" s="9"/>
    </row>
    <row r="131" spans="1:120">
      <c r="A131" s="12"/>
      <c r="B131" s="25">
        <v>362</v>
      </c>
      <c r="C131" s="20" t="s">
        <v>133</v>
      </c>
      <c r="D131" s="47">
        <v>636637</v>
      </c>
      <c r="E131" s="47">
        <v>100600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f t="shared" si="18"/>
        <v>737237</v>
      </c>
      <c r="P131" s="48">
        <f t="shared" si="13"/>
        <v>4.7375702856408441</v>
      </c>
      <c r="Q131" s="9"/>
    </row>
    <row r="132" spans="1:120">
      <c r="A132" s="12"/>
      <c r="B132" s="25">
        <v>364</v>
      </c>
      <c r="C132" s="20" t="s">
        <v>213</v>
      </c>
      <c r="D132" s="47">
        <v>337494</v>
      </c>
      <c r="E132" s="47">
        <v>62172</v>
      </c>
      <c r="F132" s="47">
        <v>0</v>
      </c>
      <c r="G132" s="47">
        <v>0</v>
      </c>
      <c r="H132" s="47">
        <v>0</v>
      </c>
      <c r="I132" s="47">
        <v>7508</v>
      </c>
      <c r="J132" s="47">
        <v>520</v>
      </c>
      <c r="K132" s="47">
        <v>0</v>
      </c>
      <c r="L132" s="47">
        <v>0</v>
      </c>
      <c r="M132" s="47">
        <v>0</v>
      </c>
      <c r="N132" s="47">
        <v>0</v>
      </c>
      <c r="O132" s="47">
        <f t="shared" si="18"/>
        <v>407694</v>
      </c>
      <c r="P132" s="48">
        <f t="shared" si="13"/>
        <v>2.6198888281977957</v>
      </c>
      <c r="Q132" s="9"/>
    </row>
    <row r="133" spans="1:120">
      <c r="A133" s="12"/>
      <c r="B133" s="25">
        <v>365</v>
      </c>
      <c r="C133" s="20" t="s">
        <v>214</v>
      </c>
      <c r="D133" s="47">
        <v>855</v>
      </c>
      <c r="E133" s="47">
        <v>405</v>
      </c>
      <c r="F133" s="47">
        <v>0</v>
      </c>
      <c r="G133" s="47">
        <v>0</v>
      </c>
      <c r="H133" s="47">
        <v>0</v>
      </c>
      <c r="I133" s="47">
        <v>187943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47">
        <f t="shared" si="18"/>
        <v>189203</v>
      </c>
      <c r="P133" s="48">
        <f t="shared" ref="P133:P142" si="19">(O133/P$144)</f>
        <v>1.215840375285159</v>
      </c>
      <c r="Q133" s="9"/>
    </row>
    <row r="134" spans="1:120">
      <c r="A134" s="12"/>
      <c r="B134" s="25">
        <v>366</v>
      </c>
      <c r="C134" s="20" t="s">
        <v>136</v>
      </c>
      <c r="D134" s="47">
        <v>362747</v>
      </c>
      <c r="E134" s="47">
        <v>274489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v>0</v>
      </c>
      <c r="O134" s="47">
        <f t="shared" si="18"/>
        <v>637236</v>
      </c>
      <c r="P134" s="48">
        <f t="shared" si="19"/>
        <v>4.0949522860906722</v>
      </c>
      <c r="Q134" s="9"/>
    </row>
    <row r="135" spans="1:120">
      <c r="A135" s="12"/>
      <c r="B135" s="25">
        <v>367</v>
      </c>
      <c r="C135" s="20" t="s">
        <v>137</v>
      </c>
      <c r="D135" s="47">
        <v>618861</v>
      </c>
      <c r="E135" s="47">
        <v>202073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v>0</v>
      </c>
      <c r="O135" s="47">
        <f t="shared" si="18"/>
        <v>820934</v>
      </c>
      <c r="P135" s="48">
        <f t="shared" si="19"/>
        <v>5.2754168942582655</v>
      </c>
      <c r="Q135" s="9"/>
    </row>
    <row r="136" spans="1:120">
      <c r="A136" s="12"/>
      <c r="B136" s="25">
        <v>369.3</v>
      </c>
      <c r="C136" s="20" t="s">
        <v>138</v>
      </c>
      <c r="D136" s="47">
        <v>0</v>
      </c>
      <c r="E136" s="47">
        <v>19175</v>
      </c>
      <c r="F136" s="47">
        <v>0</v>
      </c>
      <c r="G136" s="47">
        <v>0</v>
      </c>
      <c r="H136" s="47">
        <v>0</v>
      </c>
      <c r="I136" s="47">
        <v>0</v>
      </c>
      <c r="J136" s="47">
        <v>120493</v>
      </c>
      <c r="K136" s="47">
        <v>0</v>
      </c>
      <c r="L136" s="47">
        <v>0</v>
      </c>
      <c r="M136" s="47">
        <v>0</v>
      </c>
      <c r="N136" s="47">
        <v>0</v>
      </c>
      <c r="O136" s="47">
        <f t="shared" si="18"/>
        <v>139668</v>
      </c>
      <c r="P136" s="48">
        <f t="shared" si="19"/>
        <v>0.89752273238441027</v>
      </c>
      <c r="Q136" s="9"/>
    </row>
    <row r="137" spans="1:120">
      <c r="A137" s="12"/>
      <c r="B137" s="25">
        <v>369.9</v>
      </c>
      <c r="C137" s="20" t="s">
        <v>140</v>
      </c>
      <c r="D137" s="47">
        <v>2238625</v>
      </c>
      <c r="E137" s="47">
        <v>717287</v>
      </c>
      <c r="F137" s="47">
        <v>0</v>
      </c>
      <c r="G137" s="47">
        <v>0</v>
      </c>
      <c r="H137" s="47">
        <v>0</v>
      </c>
      <c r="I137" s="47">
        <v>259641</v>
      </c>
      <c r="J137" s="47">
        <v>1410883</v>
      </c>
      <c r="K137" s="47">
        <v>0</v>
      </c>
      <c r="L137" s="47">
        <v>0</v>
      </c>
      <c r="M137" s="47">
        <v>173856741</v>
      </c>
      <c r="N137" s="47">
        <v>92801</v>
      </c>
      <c r="O137" s="47">
        <f t="shared" si="18"/>
        <v>178575978</v>
      </c>
      <c r="P137" s="48">
        <f t="shared" si="19"/>
        <v>1147.5499020017351</v>
      </c>
      <c r="Q137" s="9"/>
    </row>
    <row r="138" spans="1:120" ht="15.75">
      <c r="A138" s="29" t="s">
        <v>71</v>
      </c>
      <c r="B138" s="30"/>
      <c r="C138" s="31"/>
      <c r="D138" s="32">
        <f t="shared" ref="D138:N138" si="20">SUM(D139:D141)</f>
        <v>21505696</v>
      </c>
      <c r="E138" s="32">
        <f t="shared" si="20"/>
        <v>9914401</v>
      </c>
      <c r="F138" s="32">
        <f t="shared" si="20"/>
        <v>3323379</v>
      </c>
      <c r="G138" s="32">
        <f t="shared" si="20"/>
        <v>0</v>
      </c>
      <c r="H138" s="32">
        <f t="shared" si="20"/>
        <v>0</v>
      </c>
      <c r="I138" s="32">
        <f t="shared" si="20"/>
        <v>10829183</v>
      </c>
      <c r="J138" s="32">
        <f t="shared" si="20"/>
        <v>1199362</v>
      </c>
      <c r="K138" s="32">
        <f t="shared" si="20"/>
        <v>0</v>
      </c>
      <c r="L138" s="32">
        <f t="shared" si="20"/>
        <v>0</v>
      </c>
      <c r="M138" s="32">
        <f t="shared" si="20"/>
        <v>0</v>
      </c>
      <c r="N138" s="32">
        <f t="shared" si="20"/>
        <v>0</v>
      </c>
      <c r="O138" s="32">
        <f>SUM(D138:N138)</f>
        <v>46772021</v>
      </c>
      <c r="P138" s="46">
        <f t="shared" si="19"/>
        <v>300.56242007518557</v>
      </c>
      <c r="Q138" s="9"/>
    </row>
    <row r="139" spans="1:120">
      <c r="A139" s="12"/>
      <c r="B139" s="25">
        <v>381</v>
      </c>
      <c r="C139" s="20" t="s">
        <v>141</v>
      </c>
      <c r="D139" s="47">
        <v>21114340</v>
      </c>
      <c r="E139" s="47">
        <v>9914401</v>
      </c>
      <c r="F139" s="47">
        <v>3323379</v>
      </c>
      <c r="G139" s="47">
        <v>0</v>
      </c>
      <c r="H139" s="47">
        <v>0</v>
      </c>
      <c r="I139" s="47">
        <v>10558677</v>
      </c>
      <c r="J139" s="47">
        <v>1149682</v>
      </c>
      <c r="K139" s="47">
        <v>0</v>
      </c>
      <c r="L139" s="47">
        <v>0</v>
      </c>
      <c r="M139" s="47">
        <v>0</v>
      </c>
      <c r="N139" s="47">
        <v>0</v>
      </c>
      <c r="O139" s="47">
        <f>SUM(D139:N139)</f>
        <v>46060479</v>
      </c>
      <c r="P139" s="48">
        <f t="shared" si="19"/>
        <v>295.98996883333871</v>
      </c>
      <c r="Q139" s="9"/>
    </row>
    <row r="140" spans="1:120">
      <c r="A140" s="12"/>
      <c r="B140" s="25">
        <v>383</v>
      </c>
      <c r="C140" s="20" t="s">
        <v>169</v>
      </c>
      <c r="D140" s="47">
        <v>391356</v>
      </c>
      <c r="E140" s="47">
        <v>0</v>
      </c>
      <c r="F140" s="47">
        <v>0</v>
      </c>
      <c r="G140" s="47">
        <v>0</v>
      </c>
      <c r="H140" s="47">
        <v>0</v>
      </c>
      <c r="I140" s="47">
        <v>0</v>
      </c>
      <c r="J140" s="47">
        <v>0</v>
      </c>
      <c r="K140" s="47">
        <v>0</v>
      </c>
      <c r="L140" s="47">
        <v>0</v>
      </c>
      <c r="M140" s="47">
        <v>0</v>
      </c>
      <c r="N140" s="47">
        <v>0</v>
      </c>
      <c r="O140" s="47">
        <f>SUM(D140:N140)</f>
        <v>391356</v>
      </c>
      <c r="P140" s="48">
        <f t="shared" si="19"/>
        <v>2.5148989493300773</v>
      </c>
      <c r="Q140" s="9"/>
    </row>
    <row r="141" spans="1:120" ht="15.75" thickBot="1">
      <c r="A141" s="12"/>
      <c r="B141" s="25">
        <v>389.8</v>
      </c>
      <c r="C141" s="20" t="s">
        <v>311</v>
      </c>
      <c r="D141" s="47">
        <v>0</v>
      </c>
      <c r="E141" s="47">
        <v>0</v>
      </c>
      <c r="F141" s="47">
        <v>0</v>
      </c>
      <c r="G141" s="47">
        <v>0</v>
      </c>
      <c r="H141" s="47">
        <v>0</v>
      </c>
      <c r="I141" s="47">
        <v>270506</v>
      </c>
      <c r="J141" s="47">
        <v>49680</v>
      </c>
      <c r="K141" s="47">
        <v>0</v>
      </c>
      <c r="L141" s="47">
        <v>0</v>
      </c>
      <c r="M141" s="47">
        <v>0</v>
      </c>
      <c r="N141" s="47">
        <v>0</v>
      </c>
      <c r="O141" s="47">
        <f>SUM(D141:N141)</f>
        <v>320186</v>
      </c>
      <c r="P141" s="48">
        <f t="shared" si="19"/>
        <v>2.0575522925167884</v>
      </c>
      <c r="Q141" s="9"/>
    </row>
    <row r="142" spans="1:120" ht="16.5" thickBot="1">
      <c r="A142" s="14" t="s">
        <v>106</v>
      </c>
      <c r="B142" s="23"/>
      <c r="C142" s="22"/>
      <c r="D142" s="15">
        <f t="shared" ref="D142:N142" si="21">SUM(D5,D13,D26,D67,D116,D127,D138)</f>
        <v>123115492</v>
      </c>
      <c r="E142" s="15">
        <f t="shared" si="21"/>
        <v>96651897</v>
      </c>
      <c r="F142" s="15">
        <f t="shared" si="21"/>
        <v>3324336</v>
      </c>
      <c r="G142" s="15">
        <f t="shared" si="21"/>
        <v>25666</v>
      </c>
      <c r="H142" s="15">
        <f t="shared" si="21"/>
        <v>0</v>
      </c>
      <c r="I142" s="15">
        <f t="shared" si="21"/>
        <v>50909617</v>
      </c>
      <c r="J142" s="15">
        <f t="shared" si="21"/>
        <v>16114575</v>
      </c>
      <c r="K142" s="15">
        <f t="shared" si="21"/>
        <v>0</v>
      </c>
      <c r="L142" s="15">
        <f t="shared" si="21"/>
        <v>0</v>
      </c>
      <c r="M142" s="15">
        <f t="shared" si="21"/>
        <v>173856741</v>
      </c>
      <c r="N142" s="15">
        <f t="shared" si="21"/>
        <v>11615295</v>
      </c>
      <c r="O142" s="15">
        <f>SUM(D142:N142)</f>
        <v>475613619</v>
      </c>
      <c r="P142" s="38">
        <f t="shared" si="19"/>
        <v>3056.348160524371</v>
      </c>
      <c r="Q142" s="6"/>
      <c r="R142" s="2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</row>
    <row r="143" spans="1:120">
      <c r="A143" s="16"/>
      <c r="B143" s="18"/>
      <c r="C143" s="18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9"/>
    </row>
    <row r="144" spans="1:120">
      <c r="A144" s="41"/>
      <c r="B144" s="42"/>
      <c r="C144" s="42"/>
      <c r="D144" s="43"/>
      <c r="E144" s="43"/>
      <c r="F144" s="43"/>
      <c r="G144" s="43"/>
      <c r="H144" s="43"/>
      <c r="I144" s="43"/>
      <c r="J144" s="43"/>
      <c r="K144" s="43"/>
      <c r="L144" s="43"/>
      <c r="M144" s="49" t="s">
        <v>290</v>
      </c>
      <c r="N144" s="49"/>
      <c r="O144" s="49"/>
      <c r="P144" s="44">
        <v>155615</v>
      </c>
    </row>
    <row r="145" spans="1:16">
      <c r="A145" s="50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2"/>
    </row>
    <row r="146" spans="1:16" ht="15.75" customHeight="1" thickBot="1">
      <c r="A146" s="53" t="s">
        <v>172</v>
      </c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5"/>
    </row>
  </sheetData>
  <mergeCells count="10">
    <mergeCell ref="M144:O144"/>
    <mergeCell ref="A145:P145"/>
    <mergeCell ref="A146:P1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279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148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153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149</v>
      </c>
      <c r="F4" s="34" t="s">
        <v>150</v>
      </c>
      <c r="G4" s="34" t="s">
        <v>151</v>
      </c>
      <c r="H4" s="34" t="s">
        <v>7</v>
      </c>
      <c r="I4" s="34" t="s">
        <v>8</v>
      </c>
      <c r="J4" s="35" t="s">
        <v>152</v>
      </c>
      <c r="K4" s="35" t="s">
        <v>9</v>
      </c>
      <c r="L4" s="35" t="s">
        <v>10</v>
      </c>
      <c r="M4" s="35" t="s">
        <v>11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63324099</v>
      </c>
      <c r="E5" s="27">
        <f t="shared" si="0"/>
        <v>23378549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60840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86763488</v>
      </c>
      <c r="O5" s="33">
        <f t="shared" ref="O5:O36" si="1">(N5/O$138)</f>
        <v>580.81232804268222</v>
      </c>
      <c r="P5" s="6"/>
    </row>
    <row r="6" spans="1:133">
      <c r="A6" s="12"/>
      <c r="B6" s="25">
        <v>311</v>
      </c>
      <c r="C6" s="20" t="s">
        <v>3</v>
      </c>
      <c r="D6" s="47">
        <v>61773256</v>
      </c>
      <c r="E6" s="47">
        <v>15184216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76957472</v>
      </c>
      <c r="O6" s="48">
        <f t="shared" si="1"/>
        <v>515.16887463767625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1887568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1887568</v>
      </c>
      <c r="O7" s="48">
        <f t="shared" si="1"/>
        <v>12.635761766733832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623800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623800</v>
      </c>
      <c r="O8" s="48">
        <f t="shared" si="1"/>
        <v>4.1758433021160375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3254424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3254424</v>
      </c>
      <c r="O9" s="48">
        <f t="shared" si="1"/>
        <v>21.785772142747167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2312566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2312566</v>
      </c>
      <c r="O10" s="48">
        <f t="shared" si="1"/>
        <v>15.480784292724072</v>
      </c>
      <c r="P10" s="9"/>
    </row>
    <row r="11" spans="1:133">
      <c r="A11" s="12"/>
      <c r="B11" s="25">
        <v>315</v>
      </c>
      <c r="C11" s="20" t="s">
        <v>186</v>
      </c>
      <c r="D11" s="47">
        <v>1550843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1550843</v>
      </c>
      <c r="O11" s="48">
        <f t="shared" si="1"/>
        <v>10.381656547264415</v>
      </c>
      <c r="P11" s="9"/>
    </row>
    <row r="12" spans="1:133">
      <c r="A12" s="12"/>
      <c r="B12" s="25">
        <v>316</v>
      </c>
      <c r="C12" s="20" t="s">
        <v>187</v>
      </c>
      <c r="D12" s="47">
        <v>0</v>
      </c>
      <c r="E12" s="47">
        <v>115975</v>
      </c>
      <c r="F12" s="47">
        <v>0</v>
      </c>
      <c r="G12" s="47">
        <v>0</v>
      </c>
      <c r="H12" s="47">
        <v>0</v>
      </c>
      <c r="I12" s="47">
        <v>60840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176815</v>
      </c>
      <c r="O12" s="48">
        <f t="shared" si="1"/>
        <v>1.1836353534204025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SUM(D14:D23)</f>
        <v>83965</v>
      </c>
      <c r="E13" s="32">
        <f t="shared" si="3"/>
        <v>12912845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3787363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16784173</v>
      </c>
      <c r="O13" s="46">
        <f t="shared" si="1"/>
        <v>112.35664700802634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3140475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3140475</v>
      </c>
      <c r="O14" s="48">
        <f t="shared" si="1"/>
        <v>21.022974501784006</v>
      </c>
      <c r="P14" s="9"/>
    </row>
    <row r="15" spans="1:133">
      <c r="A15" s="12"/>
      <c r="B15" s="25">
        <v>324.11</v>
      </c>
      <c r="C15" s="20" t="s">
        <v>20</v>
      </c>
      <c r="D15" s="47">
        <v>0</v>
      </c>
      <c r="E15" s="47">
        <v>597957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3" si="4">SUM(D15:M15)</f>
        <v>597957</v>
      </c>
      <c r="O15" s="48">
        <f t="shared" si="1"/>
        <v>4.0028450359143948</v>
      </c>
      <c r="P15" s="9"/>
    </row>
    <row r="16" spans="1:133">
      <c r="A16" s="12"/>
      <c r="B16" s="25">
        <v>324.12</v>
      </c>
      <c r="C16" s="20" t="s">
        <v>280</v>
      </c>
      <c r="D16" s="47">
        <v>0</v>
      </c>
      <c r="E16" s="47">
        <v>29400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29400</v>
      </c>
      <c r="O16" s="48">
        <f t="shared" si="1"/>
        <v>0.19680954325458722</v>
      </c>
      <c r="P16" s="9"/>
    </row>
    <row r="17" spans="1:16">
      <c r="A17" s="12"/>
      <c r="B17" s="25">
        <v>324.31</v>
      </c>
      <c r="C17" s="20" t="s">
        <v>21</v>
      </c>
      <c r="D17" s="47">
        <v>0</v>
      </c>
      <c r="E17" s="47">
        <v>1317613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1317613</v>
      </c>
      <c r="O17" s="48">
        <f t="shared" si="1"/>
        <v>8.8203677794662045</v>
      </c>
      <c r="P17" s="9"/>
    </row>
    <row r="18" spans="1:16">
      <c r="A18" s="12"/>
      <c r="B18" s="25">
        <v>324.32</v>
      </c>
      <c r="C18" s="20" t="s">
        <v>281</v>
      </c>
      <c r="D18" s="47">
        <v>0</v>
      </c>
      <c r="E18" s="47">
        <v>113976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113976</v>
      </c>
      <c r="O18" s="48">
        <f t="shared" si="1"/>
        <v>0.76297838442125276</v>
      </c>
      <c r="P18" s="9"/>
    </row>
    <row r="19" spans="1:16">
      <c r="A19" s="12"/>
      <c r="B19" s="25">
        <v>324.61</v>
      </c>
      <c r="C19" s="20" t="s">
        <v>23</v>
      </c>
      <c r="D19" s="47">
        <v>0</v>
      </c>
      <c r="E19" s="47">
        <v>1867096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1867096</v>
      </c>
      <c r="O19" s="48">
        <f t="shared" si="1"/>
        <v>12.498718060287985</v>
      </c>
      <c r="P19" s="9"/>
    </row>
    <row r="20" spans="1:16">
      <c r="A20" s="12"/>
      <c r="B20" s="25">
        <v>324.91000000000003</v>
      </c>
      <c r="C20" s="20" t="s">
        <v>24</v>
      </c>
      <c r="D20" s="47">
        <v>0</v>
      </c>
      <c r="E20" s="47">
        <v>234113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234113</v>
      </c>
      <c r="O20" s="48">
        <f t="shared" si="1"/>
        <v>1.5671997482979991</v>
      </c>
      <c r="P20" s="9"/>
    </row>
    <row r="21" spans="1:16">
      <c r="A21" s="12"/>
      <c r="B21" s="25">
        <v>324.92</v>
      </c>
      <c r="C21" s="20" t="s">
        <v>282</v>
      </c>
      <c r="D21" s="47">
        <v>0</v>
      </c>
      <c r="E21" s="47">
        <v>11202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11202</v>
      </c>
      <c r="O21" s="48">
        <f t="shared" si="1"/>
        <v>7.4988452501288633E-2</v>
      </c>
      <c r="P21" s="9"/>
    </row>
    <row r="22" spans="1:16">
      <c r="A22" s="12"/>
      <c r="B22" s="25">
        <v>325.10000000000002</v>
      </c>
      <c r="C22" s="20" t="s">
        <v>25</v>
      </c>
      <c r="D22" s="47">
        <v>0</v>
      </c>
      <c r="E22" s="47">
        <v>8325234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8325234</v>
      </c>
      <c r="O22" s="48">
        <f t="shared" si="1"/>
        <v>55.730799354678915</v>
      </c>
      <c r="P22" s="9"/>
    </row>
    <row r="23" spans="1:16">
      <c r="A23" s="12"/>
      <c r="B23" s="25">
        <v>325.2</v>
      </c>
      <c r="C23" s="20" t="s">
        <v>26</v>
      </c>
      <c r="D23" s="47">
        <v>83965</v>
      </c>
      <c r="E23" s="47">
        <v>416254</v>
      </c>
      <c r="F23" s="47">
        <v>0</v>
      </c>
      <c r="G23" s="47">
        <v>0</v>
      </c>
      <c r="H23" s="47">
        <v>0</v>
      </c>
      <c r="I23" s="47">
        <v>646888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1147107</v>
      </c>
      <c r="O23" s="48">
        <f t="shared" si="1"/>
        <v>7.6789661474197199</v>
      </c>
      <c r="P23" s="9"/>
    </row>
    <row r="24" spans="1:16" ht="15.75">
      <c r="A24" s="29" t="s">
        <v>30</v>
      </c>
      <c r="B24" s="30"/>
      <c r="C24" s="31"/>
      <c r="D24" s="32">
        <f t="shared" ref="D24:M24" si="5">SUM(D25:D61)</f>
        <v>15851842</v>
      </c>
      <c r="E24" s="32">
        <f t="shared" si="5"/>
        <v>18753342</v>
      </c>
      <c r="F24" s="32">
        <f t="shared" si="5"/>
        <v>165357</v>
      </c>
      <c r="G24" s="32">
        <f t="shared" si="5"/>
        <v>0</v>
      </c>
      <c r="H24" s="32">
        <f t="shared" si="5"/>
        <v>0</v>
      </c>
      <c r="I24" s="32">
        <f t="shared" si="5"/>
        <v>2141584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190350</v>
      </c>
      <c r="N24" s="45">
        <f>SUM(D24:M24)</f>
        <v>37102475</v>
      </c>
      <c r="O24" s="46">
        <f t="shared" si="1"/>
        <v>248.37146797158979</v>
      </c>
      <c r="P24" s="10"/>
    </row>
    <row r="25" spans="1:16">
      <c r="A25" s="12"/>
      <c r="B25" s="25">
        <v>331.1</v>
      </c>
      <c r="C25" s="20" t="s">
        <v>28</v>
      </c>
      <c r="D25" s="47">
        <v>0</v>
      </c>
      <c r="E25" s="47">
        <v>188237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188237</v>
      </c>
      <c r="O25" s="48">
        <f t="shared" si="1"/>
        <v>1.2600965303950249</v>
      </c>
      <c r="P25" s="9"/>
    </row>
    <row r="26" spans="1:16">
      <c r="A26" s="12"/>
      <c r="B26" s="25">
        <v>331.2</v>
      </c>
      <c r="C26" s="20" t="s">
        <v>29</v>
      </c>
      <c r="D26" s="47">
        <v>92</v>
      </c>
      <c r="E26" s="47">
        <v>1778513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1778605</v>
      </c>
      <c r="O26" s="48">
        <f t="shared" si="1"/>
        <v>11.906341417698131</v>
      </c>
      <c r="P26" s="9"/>
    </row>
    <row r="27" spans="1:16">
      <c r="A27" s="12"/>
      <c r="B27" s="25">
        <v>331.41</v>
      </c>
      <c r="C27" s="20" t="s">
        <v>34</v>
      </c>
      <c r="D27" s="47">
        <v>0</v>
      </c>
      <c r="E27" s="47">
        <v>396961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34" si="6">SUM(D27:M27)</f>
        <v>396961</v>
      </c>
      <c r="O27" s="48">
        <f t="shared" si="1"/>
        <v>2.6573371802681698</v>
      </c>
      <c r="P27" s="9"/>
    </row>
    <row r="28" spans="1:16">
      <c r="A28" s="12"/>
      <c r="B28" s="25">
        <v>331.42</v>
      </c>
      <c r="C28" s="20" t="s">
        <v>35</v>
      </c>
      <c r="D28" s="47">
        <v>0</v>
      </c>
      <c r="E28" s="47">
        <v>984739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984739</v>
      </c>
      <c r="O28" s="48">
        <f t="shared" si="1"/>
        <v>6.5920419324822772</v>
      </c>
      <c r="P28" s="9"/>
    </row>
    <row r="29" spans="1:16">
      <c r="A29" s="12"/>
      <c r="B29" s="25">
        <v>331.49</v>
      </c>
      <c r="C29" s="20" t="s">
        <v>36</v>
      </c>
      <c r="D29" s="47">
        <v>0</v>
      </c>
      <c r="E29" s="47">
        <v>25739</v>
      </c>
      <c r="F29" s="47">
        <v>165357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191096</v>
      </c>
      <c r="O29" s="48">
        <f t="shared" si="1"/>
        <v>1.2792352543462107</v>
      </c>
      <c r="P29" s="9"/>
    </row>
    <row r="30" spans="1:16">
      <c r="A30" s="12"/>
      <c r="B30" s="25">
        <v>331.5</v>
      </c>
      <c r="C30" s="20" t="s">
        <v>31</v>
      </c>
      <c r="D30" s="47">
        <v>0</v>
      </c>
      <c r="E30" s="47">
        <v>2288448</v>
      </c>
      <c r="F30" s="47">
        <v>0</v>
      </c>
      <c r="G30" s="47">
        <v>0</v>
      </c>
      <c r="H30" s="47">
        <v>0</v>
      </c>
      <c r="I30" s="47">
        <v>170259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2458707</v>
      </c>
      <c r="O30" s="48">
        <f t="shared" si="1"/>
        <v>16.459081689348857</v>
      </c>
      <c r="P30" s="9"/>
    </row>
    <row r="31" spans="1:16">
      <c r="A31" s="12"/>
      <c r="B31" s="25">
        <v>331.65</v>
      </c>
      <c r="C31" s="20" t="s">
        <v>37</v>
      </c>
      <c r="D31" s="47">
        <v>287989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287989</v>
      </c>
      <c r="O31" s="48">
        <f t="shared" si="1"/>
        <v>1.9278565834131058</v>
      </c>
      <c r="P31" s="9"/>
    </row>
    <row r="32" spans="1:16">
      <c r="A32" s="12"/>
      <c r="B32" s="25">
        <v>331.69</v>
      </c>
      <c r="C32" s="20" t="s">
        <v>38</v>
      </c>
      <c r="D32" s="47">
        <v>0</v>
      </c>
      <c r="E32" s="47">
        <v>1574373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1574373</v>
      </c>
      <c r="O32" s="48">
        <f t="shared" si="1"/>
        <v>10.539171123889599</v>
      </c>
      <c r="P32" s="9"/>
    </row>
    <row r="33" spans="1:16">
      <c r="A33" s="12"/>
      <c r="B33" s="25">
        <v>333</v>
      </c>
      <c r="C33" s="20" t="s">
        <v>4</v>
      </c>
      <c r="D33" s="47">
        <v>50807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50807</v>
      </c>
      <c r="O33" s="48">
        <f t="shared" si="1"/>
        <v>0.34011232871210245</v>
      </c>
      <c r="P33" s="9"/>
    </row>
    <row r="34" spans="1:16">
      <c r="A34" s="12"/>
      <c r="B34" s="25">
        <v>334.2</v>
      </c>
      <c r="C34" s="20" t="s">
        <v>32</v>
      </c>
      <c r="D34" s="47">
        <v>0</v>
      </c>
      <c r="E34" s="47">
        <v>145807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145807</v>
      </c>
      <c r="O34" s="48">
        <f t="shared" si="1"/>
        <v>0.97606153310617672</v>
      </c>
      <c r="P34" s="9"/>
    </row>
    <row r="35" spans="1:16">
      <c r="A35" s="12"/>
      <c r="B35" s="25">
        <v>334.35</v>
      </c>
      <c r="C35" s="20" t="s">
        <v>40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1406056</v>
      </c>
      <c r="J35" s="47">
        <v>0</v>
      </c>
      <c r="K35" s="47">
        <v>0</v>
      </c>
      <c r="L35" s="47">
        <v>0</v>
      </c>
      <c r="M35" s="47">
        <v>0</v>
      </c>
      <c r="N35" s="47">
        <f>SUM(D35:M35)</f>
        <v>1406056</v>
      </c>
      <c r="O35" s="48">
        <f t="shared" si="1"/>
        <v>9.4124231003527843</v>
      </c>
      <c r="P35" s="9"/>
    </row>
    <row r="36" spans="1:16">
      <c r="A36" s="12"/>
      <c r="B36" s="25">
        <v>334.36</v>
      </c>
      <c r="C36" s="20" t="s">
        <v>246</v>
      </c>
      <c r="D36" s="47">
        <v>42375</v>
      </c>
      <c r="E36" s="47">
        <v>168</v>
      </c>
      <c r="F36" s="47">
        <v>0</v>
      </c>
      <c r="G36" s="47">
        <v>0</v>
      </c>
      <c r="H36" s="47">
        <v>0</v>
      </c>
      <c r="I36" s="47">
        <v>300259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57" si="7">SUM(D36:M36)</f>
        <v>342802</v>
      </c>
      <c r="O36" s="48">
        <f t="shared" si="1"/>
        <v>2.2947858859441839</v>
      </c>
      <c r="P36" s="9"/>
    </row>
    <row r="37" spans="1:16">
      <c r="A37" s="12"/>
      <c r="B37" s="25">
        <v>334.39</v>
      </c>
      <c r="C37" s="20" t="s">
        <v>41</v>
      </c>
      <c r="D37" s="47">
        <v>516983</v>
      </c>
      <c r="E37" s="47">
        <v>0</v>
      </c>
      <c r="F37" s="47">
        <v>0</v>
      </c>
      <c r="G37" s="47">
        <v>0</v>
      </c>
      <c r="H37" s="47">
        <v>0</v>
      </c>
      <c r="I37" s="47">
        <v>223855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740838</v>
      </c>
      <c r="O37" s="48">
        <f t="shared" ref="O37:O68" si="8">(N37/O$138)</f>
        <v>4.9593193335252339</v>
      </c>
      <c r="P37" s="9"/>
    </row>
    <row r="38" spans="1:16">
      <c r="A38" s="12"/>
      <c r="B38" s="25">
        <v>334.41</v>
      </c>
      <c r="C38" s="20" t="s">
        <v>42</v>
      </c>
      <c r="D38" s="47">
        <v>0</v>
      </c>
      <c r="E38" s="47">
        <v>464769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464769</v>
      </c>
      <c r="O38" s="48">
        <f t="shared" si="8"/>
        <v>3.1112576397582052</v>
      </c>
      <c r="P38" s="9"/>
    </row>
    <row r="39" spans="1:16">
      <c r="A39" s="12"/>
      <c r="B39" s="25">
        <v>334.42</v>
      </c>
      <c r="C39" s="20" t="s">
        <v>43</v>
      </c>
      <c r="D39" s="47">
        <v>0</v>
      </c>
      <c r="E39" s="47">
        <v>512121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512121</v>
      </c>
      <c r="O39" s="48">
        <f t="shared" si="8"/>
        <v>3.428241500036818</v>
      </c>
      <c r="P39" s="9"/>
    </row>
    <row r="40" spans="1:16">
      <c r="A40" s="12"/>
      <c r="B40" s="25">
        <v>334.49</v>
      </c>
      <c r="C40" s="20" t="s">
        <v>44</v>
      </c>
      <c r="D40" s="47">
        <v>0</v>
      </c>
      <c r="E40" s="47">
        <v>2049013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2049013</v>
      </c>
      <c r="O40" s="48">
        <f t="shared" si="8"/>
        <v>13.716507233085425</v>
      </c>
      <c r="P40" s="9"/>
    </row>
    <row r="41" spans="1:16">
      <c r="A41" s="12"/>
      <c r="B41" s="25">
        <v>334.5</v>
      </c>
      <c r="C41" s="20" t="s">
        <v>45</v>
      </c>
      <c r="D41" s="47">
        <v>0</v>
      </c>
      <c r="E41" s="47">
        <v>821869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821869</v>
      </c>
      <c r="O41" s="48">
        <f t="shared" si="8"/>
        <v>5.5017572280647729</v>
      </c>
      <c r="P41" s="9"/>
    </row>
    <row r="42" spans="1:16">
      <c r="A42" s="12"/>
      <c r="B42" s="25">
        <v>334.69</v>
      </c>
      <c r="C42" s="20" t="s">
        <v>46</v>
      </c>
      <c r="D42" s="47">
        <v>0</v>
      </c>
      <c r="E42" s="47">
        <v>838909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838909</v>
      </c>
      <c r="O42" s="48">
        <f t="shared" si="8"/>
        <v>5.6158264327266156</v>
      </c>
      <c r="P42" s="9"/>
    </row>
    <row r="43" spans="1:16">
      <c r="A43" s="12"/>
      <c r="B43" s="25">
        <v>334.7</v>
      </c>
      <c r="C43" s="20" t="s">
        <v>47</v>
      </c>
      <c r="D43" s="47">
        <v>0</v>
      </c>
      <c r="E43" s="47">
        <v>37469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37469</v>
      </c>
      <c r="O43" s="48">
        <f t="shared" si="8"/>
        <v>0.25082506041517444</v>
      </c>
      <c r="P43" s="9"/>
    </row>
    <row r="44" spans="1:16">
      <c r="A44" s="12"/>
      <c r="B44" s="25">
        <v>334.82</v>
      </c>
      <c r="C44" s="20" t="s">
        <v>222</v>
      </c>
      <c r="D44" s="47">
        <v>214239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214239</v>
      </c>
      <c r="O44" s="48">
        <f t="shared" si="8"/>
        <v>1.4341591747387588</v>
      </c>
      <c r="P44" s="9"/>
    </row>
    <row r="45" spans="1:16">
      <c r="A45" s="12"/>
      <c r="B45" s="25">
        <v>334.9</v>
      </c>
      <c r="C45" s="20" t="s">
        <v>48</v>
      </c>
      <c r="D45" s="47">
        <v>0</v>
      </c>
      <c r="E45" s="47">
        <v>355157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355157</v>
      </c>
      <c r="O45" s="48">
        <f t="shared" si="8"/>
        <v>2.377492753526171</v>
      </c>
      <c r="P45" s="9"/>
    </row>
    <row r="46" spans="1:16">
      <c r="A46" s="12"/>
      <c r="B46" s="25">
        <v>335.12</v>
      </c>
      <c r="C46" s="20" t="s">
        <v>189</v>
      </c>
      <c r="D46" s="47">
        <v>3905935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3905935</v>
      </c>
      <c r="O46" s="48">
        <f t="shared" si="8"/>
        <v>26.147118480683879</v>
      </c>
      <c r="P46" s="9"/>
    </row>
    <row r="47" spans="1:16">
      <c r="A47" s="12"/>
      <c r="B47" s="25">
        <v>335.13</v>
      </c>
      <c r="C47" s="20" t="s">
        <v>190</v>
      </c>
      <c r="D47" s="47">
        <v>43818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43818</v>
      </c>
      <c r="O47" s="48">
        <f t="shared" si="8"/>
        <v>0.29332654987515311</v>
      </c>
      <c r="P47" s="9"/>
    </row>
    <row r="48" spans="1:16">
      <c r="A48" s="12"/>
      <c r="B48" s="25">
        <v>335.14</v>
      </c>
      <c r="C48" s="20" t="s">
        <v>191</v>
      </c>
      <c r="D48" s="47">
        <v>109657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109657</v>
      </c>
      <c r="O48" s="48">
        <f t="shared" si="8"/>
        <v>0.73406612532885263</v>
      </c>
      <c r="P48" s="9"/>
    </row>
    <row r="49" spans="1:16">
      <c r="A49" s="12"/>
      <c r="B49" s="25">
        <v>335.15</v>
      </c>
      <c r="C49" s="20" t="s">
        <v>192</v>
      </c>
      <c r="D49" s="47">
        <v>42373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42373</v>
      </c>
      <c r="O49" s="48">
        <f t="shared" si="8"/>
        <v>0.28365342776621166</v>
      </c>
      <c r="P49" s="9"/>
    </row>
    <row r="50" spans="1:16">
      <c r="A50" s="12"/>
      <c r="B50" s="25">
        <v>335.16</v>
      </c>
      <c r="C50" s="20" t="s">
        <v>193</v>
      </c>
      <c r="D50" s="47">
        <v>0</v>
      </c>
      <c r="E50" s="47">
        <v>223250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223250</v>
      </c>
      <c r="O50" s="48">
        <f t="shared" si="8"/>
        <v>1.4944806303260745</v>
      </c>
      <c r="P50" s="9"/>
    </row>
    <row r="51" spans="1:16">
      <c r="A51" s="12"/>
      <c r="B51" s="25">
        <v>335.18</v>
      </c>
      <c r="C51" s="20" t="s">
        <v>194</v>
      </c>
      <c r="D51" s="47">
        <v>9331265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9331265</v>
      </c>
      <c r="O51" s="48">
        <f t="shared" si="8"/>
        <v>62.465374239371279</v>
      </c>
      <c r="P51" s="9"/>
    </row>
    <row r="52" spans="1:16">
      <c r="A52" s="12"/>
      <c r="B52" s="25">
        <v>335.21</v>
      </c>
      <c r="C52" s="20" t="s">
        <v>55</v>
      </c>
      <c r="D52" s="47">
        <v>0</v>
      </c>
      <c r="E52" s="47">
        <v>18557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18557</v>
      </c>
      <c r="O52" s="48">
        <f t="shared" si="8"/>
        <v>0.12422430932569302</v>
      </c>
      <c r="P52" s="9"/>
    </row>
    <row r="53" spans="1:16">
      <c r="A53" s="12"/>
      <c r="B53" s="25">
        <v>335.29</v>
      </c>
      <c r="C53" s="20" t="s">
        <v>56</v>
      </c>
      <c r="D53" s="47">
        <v>13274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7"/>
        <v>13274</v>
      </c>
      <c r="O53" s="48">
        <f t="shared" si="8"/>
        <v>8.8858839359230973E-2</v>
      </c>
      <c r="P53" s="9"/>
    </row>
    <row r="54" spans="1:16">
      <c r="A54" s="12"/>
      <c r="B54" s="25">
        <v>335.42</v>
      </c>
      <c r="C54" s="20" t="s">
        <v>57</v>
      </c>
      <c r="D54" s="47">
        <v>0</v>
      </c>
      <c r="E54" s="47">
        <v>2229980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7"/>
        <v>2229980</v>
      </c>
      <c r="O54" s="48">
        <f t="shared" si="8"/>
        <v>14.927936913838924</v>
      </c>
      <c r="P54" s="9"/>
    </row>
    <row r="55" spans="1:16">
      <c r="A55" s="12"/>
      <c r="B55" s="25">
        <v>335.49</v>
      </c>
      <c r="C55" s="20" t="s">
        <v>58</v>
      </c>
      <c r="D55" s="47">
        <v>114</v>
      </c>
      <c r="E55" s="47">
        <v>3497871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7"/>
        <v>3497985</v>
      </c>
      <c r="O55" s="48">
        <f t="shared" si="8"/>
        <v>23.416218712972693</v>
      </c>
      <c r="P55" s="9"/>
    </row>
    <row r="56" spans="1:16">
      <c r="A56" s="12"/>
      <c r="B56" s="25">
        <v>335.7</v>
      </c>
      <c r="C56" s="20" t="s">
        <v>59</v>
      </c>
      <c r="D56" s="47">
        <v>38953</v>
      </c>
      <c r="E56" s="47">
        <v>1708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7"/>
        <v>40661</v>
      </c>
      <c r="O56" s="48">
        <f t="shared" si="8"/>
        <v>0.27219295368281532</v>
      </c>
      <c r="P56" s="9"/>
    </row>
    <row r="57" spans="1:16">
      <c r="A57" s="12"/>
      <c r="B57" s="25">
        <v>336</v>
      </c>
      <c r="C57" s="20" t="s">
        <v>167</v>
      </c>
      <c r="D57" s="47">
        <v>15300</v>
      </c>
      <c r="E57" s="47">
        <v>3185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7"/>
        <v>18485</v>
      </c>
      <c r="O57" s="48">
        <f t="shared" si="8"/>
        <v>0.12374232677078383</v>
      </c>
      <c r="P57" s="9"/>
    </row>
    <row r="58" spans="1:16">
      <c r="A58" s="12"/>
      <c r="B58" s="25">
        <v>337.1</v>
      </c>
      <c r="C58" s="20" t="s">
        <v>276</v>
      </c>
      <c r="D58" s="47">
        <v>1238668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ref="N58:N63" si="9">SUM(D58:M58)</f>
        <v>1238668</v>
      </c>
      <c r="O58" s="48">
        <f t="shared" si="8"/>
        <v>8.291893990614728</v>
      </c>
      <c r="P58" s="9"/>
    </row>
    <row r="59" spans="1:16">
      <c r="A59" s="12"/>
      <c r="B59" s="25">
        <v>337.2</v>
      </c>
      <c r="C59" s="20" t="s">
        <v>61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190350</v>
      </c>
      <c r="N59" s="47">
        <f t="shared" si="9"/>
        <v>190350</v>
      </c>
      <c r="O59" s="48">
        <f t="shared" si="8"/>
        <v>1.2742413795411793</v>
      </c>
      <c r="P59" s="9"/>
    </row>
    <row r="60" spans="1:16">
      <c r="A60" s="12"/>
      <c r="B60" s="25">
        <v>337.3</v>
      </c>
      <c r="C60" s="20" t="s">
        <v>168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41155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41155</v>
      </c>
      <c r="O60" s="48">
        <f t="shared" si="8"/>
        <v>0.27549988954566451</v>
      </c>
      <c r="P60" s="9"/>
    </row>
    <row r="61" spans="1:16">
      <c r="A61" s="12"/>
      <c r="B61" s="25">
        <v>337.5</v>
      </c>
      <c r="C61" s="20" t="s">
        <v>62</v>
      </c>
      <c r="D61" s="47">
        <v>0</v>
      </c>
      <c r="E61" s="47">
        <v>316499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316499</v>
      </c>
      <c r="O61" s="48">
        <f t="shared" si="8"/>
        <v>2.1187082867528435</v>
      </c>
      <c r="P61" s="9"/>
    </row>
    <row r="62" spans="1:16" ht="15.75">
      <c r="A62" s="29" t="s">
        <v>69</v>
      </c>
      <c r="B62" s="30"/>
      <c r="C62" s="31"/>
      <c r="D62" s="32">
        <f t="shared" ref="D62:M62" si="10">SUM(D63:D109)</f>
        <v>10950834</v>
      </c>
      <c r="E62" s="32">
        <f t="shared" si="10"/>
        <v>5153865</v>
      </c>
      <c r="F62" s="32">
        <f t="shared" si="10"/>
        <v>0</v>
      </c>
      <c r="G62" s="32">
        <f t="shared" si="10"/>
        <v>0</v>
      </c>
      <c r="H62" s="32">
        <f t="shared" si="10"/>
        <v>0</v>
      </c>
      <c r="I62" s="32">
        <f t="shared" si="10"/>
        <v>27724027</v>
      </c>
      <c r="J62" s="32">
        <f t="shared" si="10"/>
        <v>12795836</v>
      </c>
      <c r="K62" s="32">
        <f t="shared" si="10"/>
        <v>0</v>
      </c>
      <c r="L62" s="32">
        <f t="shared" si="10"/>
        <v>0</v>
      </c>
      <c r="M62" s="32">
        <f t="shared" si="10"/>
        <v>8481837</v>
      </c>
      <c r="N62" s="32">
        <f t="shared" si="9"/>
        <v>65106399</v>
      </c>
      <c r="O62" s="46">
        <f t="shared" si="8"/>
        <v>435.83539626329633</v>
      </c>
      <c r="P62" s="10"/>
    </row>
    <row r="63" spans="1:16">
      <c r="A63" s="12"/>
      <c r="B63" s="25">
        <v>341.1</v>
      </c>
      <c r="C63" s="20" t="s">
        <v>195</v>
      </c>
      <c r="D63" s="47">
        <v>778129</v>
      </c>
      <c r="E63" s="47">
        <v>453776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1231905</v>
      </c>
      <c r="O63" s="48">
        <f t="shared" si="8"/>
        <v>8.2466211014640223</v>
      </c>
      <c r="P63" s="9"/>
    </row>
    <row r="64" spans="1:16">
      <c r="A64" s="12"/>
      <c r="B64" s="25">
        <v>341.16</v>
      </c>
      <c r="C64" s="20" t="s">
        <v>264</v>
      </c>
      <c r="D64" s="47">
        <v>0</v>
      </c>
      <c r="E64" s="47">
        <v>356606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ref="N64:N109" si="11">SUM(D64:M64)</f>
        <v>356606</v>
      </c>
      <c r="O64" s="48">
        <f t="shared" si="8"/>
        <v>2.3871926524437184</v>
      </c>
      <c r="P64" s="9"/>
    </row>
    <row r="65" spans="1:16">
      <c r="A65" s="12"/>
      <c r="B65" s="25">
        <v>341.2</v>
      </c>
      <c r="C65" s="20" t="s">
        <v>196</v>
      </c>
      <c r="D65" s="47">
        <v>80307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12795836</v>
      </c>
      <c r="K65" s="47">
        <v>0</v>
      </c>
      <c r="L65" s="47">
        <v>0</v>
      </c>
      <c r="M65" s="47">
        <v>0</v>
      </c>
      <c r="N65" s="47">
        <f t="shared" si="11"/>
        <v>12876143</v>
      </c>
      <c r="O65" s="48">
        <f t="shared" si="8"/>
        <v>86.195504173835047</v>
      </c>
      <c r="P65" s="9"/>
    </row>
    <row r="66" spans="1:16">
      <c r="A66" s="12"/>
      <c r="B66" s="25">
        <v>341.3</v>
      </c>
      <c r="C66" s="20" t="s">
        <v>197</v>
      </c>
      <c r="D66" s="47">
        <v>47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47</v>
      </c>
      <c r="O66" s="48">
        <f t="shared" si="8"/>
        <v>3.1462750112127885E-4</v>
      </c>
      <c r="P66" s="9"/>
    </row>
    <row r="67" spans="1:16">
      <c r="A67" s="12"/>
      <c r="B67" s="25">
        <v>341.52</v>
      </c>
      <c r="C67" s="20" t="s">
        <v>198</v>
      </c>
      <c r="D67" s="47">
        <v>39300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39300</v>
      </c>
      <c r="O67" s="48">
        <f t="shared" si="8"/>
        <v>0.26308214455460127</v>
      </c>
      <c r="P67" s="9"/>
    </row>
    <row r="68" spans="1:16">
      <c r="A68" s="12"/>
      <c r="B68" s="25">
        <v>341.56</v>
      </c>
      <c r="C68" s="20" t="s">
        <v>265</v>
      </c>
      <c r="D68" s="47">
        <v>0</v>
      </c>
      <c r="E68" s="47">
        <v>125311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125311</v>
      </c>
      <c r="O68" s="48">
        <f t="shared" si="8"/>
        <v>0.83885716580869307</v>
      </c>
      <c r="P68" s="9"/>
    </row>
    <row r="69" spans="1:16">
      <c r="A69" s="12"/>
      <c r="B69" s="25">
        <v>341.8</v>
      </c>
      <c r="C69" s="20" t="s">
        <v>199</v>
      </c>
      <c r="D69" s="47">
        <v>1745270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1745270</v>
      </c>
      <c r="O69" s="48">
        <f t="shared" ref="O69:O100" si="12">(N69/O$138)</f>
        <v>11.683190188977326</v>
      </c>
      <c r="P69" s="9"/>
    </row>
    <row r="70" spans="1:16">
      <c r="A70" s="12"/>
      <c r="B70" s="25">
        <v>341.9</v>
      </c>
      <c r="C70" s="20" t="s">
        <v>200</v>
      </c>
      <c r="D70" s="47">
        <v>212145</v>
      </c>
      <c r="E70" s="47">
        <v>0</v>
      </c>
      <c r="F70" s="47">
        <v>0</v>
      </c>
      <c r="G70" s="47">
        <v>0</v>
      </c>
      <c r="H70" s="47">
        <v>0</v>
      </c>
      <c r="I70" s="47">
        <v>1121692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1333837</v>
      </c>
      <c r="O70" s="48">
        <f t="shared" si="12"/>
        <v>8.9289745151724098</v>
      </c>
      <c r="P70" s="9"/>
    </row>
    <row r="71" spans="1:16">
      <c r="A71" s="12"/>
      <c r="B71" s="25">
        <v>342.1</v>
      </c>
      <c r="C71" s="20" t="s">
        <v>80</v>
      </c>
      <c r="D71" s="47">
        <v>1916446</v>
      </c>
      <c r="E71" s="47">
        <v>2468580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4385026</v>
      </c>
      <c r="O71" s="48">
        <f t="shared" si="12"/>
        <v>29.354250483656106</v>
      </c>
      <c r="P71" s="9"/>
    </row>
    <row r="72" spans="1:16">
      <c r="A72" s="12"/>
      <c r="B72" s="25">
        <v>342.3</v>
      </c>
      <c r="C72" s="20" t="s">
        <v>82</v>
      </c>
      <c r="D72" s="47">
        <v>3891930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3891930</v>
      </c>
      <c r="O72" s="48">
        <f t="shared" si="12"/>
        <v>26.05336617955189</v>
      </c>
      <c r="P72" s="9"/>
    </row>
    <row r="73" spans="1:16">
      <c r="A73" s="12"/>
      <c r="B73" s="25">
        <v>342.9</v>
      </c>
      <c r="C73" s="20" t="s">
        <v>84</v>
      </c>
      <c r="D73" s="47">
        <v>21812</v>
      </c>
      <c r="E73" s="47">
        <v>71230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8481837</v>
      </c>
      <c r="N73" s="47">
        <f t="shared" si="11"/>
        <v>8574879</v>
      </c>
      <c r="O73" s="48">
        <f t="shared" si="12"/>
        <v>57.401973450794266</v>
      </c>
      <c r="P73" s="9"/>
    </row>
    <row r="74" spans="1:16">
      <c r="A74" s="12"/>
      <c r="B74" s="25">
        <v>343.3</v>
      </c>
      <c r="C74" s="20" t="s">
        <v>85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9296717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9296717</v>
      </c>
      <c r="O74" s="48">
        <f t="shared" si="12"/>
        <v>62.234102943440689</v>
      </c>
      <c r="P74" s="9"/>
    </row>
    <row r="75" spans="1:16">
      <c r="A75" s="12"/>
      <c r="B75" s="25">
        <v>343.4</v>
      </c>
      <c r="C75" s="20" t="s">
        <v>86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6867906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6867906</v>
      </c>
      <c r="O75" s="48">
        <f t="shared" si="12"/>
        <v>45.975151121613571</v>
      </c>
      <c r="P75" s="9"/>
    </row>
    <row r="76" spans="1:16">
      <c r="A76" s="12"/>
      <c r="B76" s="25">
        <v>343.5</v>
      </c>
      <c r="C76" s="20" t="s">
        <v>87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9759149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9759149</v>
      </c>
      <c r="O76" s="48">
        <f t="shared" si="12"/>
        <v>65.329716232770792</v>
      </c>
      <c r="P76" s="9"/>
    </row>
    <row r="77" spans="1:16">
      <c r="A77" s="12"/>
      <c r="B77" s="25">
        <v>343.6</v>
      </c>
      <c r="C77" s="20" t="s">
        <v>88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678563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678563</v>
      </c>
      <c r="O77" s="48">
        <f t="shared" si="12"/>
        <v>4.5424378945395389</v>
      </c>
      <c r="P77" s="9"/>
    </row>
    <row r="78" spans="1:16">
      <c r="A78" s="12"/>
      <c r="B78" s="25">
        <v>343.7</v>
      </c>
      <c r="C78" s="20" t="s">
        <v>89</v>
      </c>
      <c r="D78" s="47">
        <v>0</v>
      </c>
      <c r="E78" s="47">
        <v>1129767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1129767</v>
      </c>
      <c r="O78" s="48">
        <f t="shared" si="12"/>
        <v>7.5628886821124226</v>
      </c>
      <c r="P78" s="9"/>
    </row>
    <row r="79" spans="1:16">
      <c r="A79" s="12"/>
      <c r="B79" s="25">
        <v>344.1</v>
      </c>
      <c r="C79" s="20" t="s">
        <v>201</v>
      </c>
      <c r="D79" s="47">
        <v>4535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4535</v>
      </c>
      <c r="O79" s="48">
        <f t="shared" si="12"/>
        <v>3.0358206757127651E-2</v>
      </c>
      <c r="P79" s="9"/>
    </row>
    <row r="80" spans="1:16">
      <c r="A80" s="12"/>
      <c r="B80" s="25">
        <v>344.3</v>
      </c>
      <c r="C80" s="20" t="s">
        <v>202</v>
      </c>
      <c r="D80" s="47">
        <v>0</v>
      </c>
      <c r="E80" s="47">
        <v>12451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12451</v>
      </c>
      <c r="O80" s="48">
        <f t="shared" si="12"/>
        <v>8.3349510988532827E-2</v>
      </c>
      <c r="P80" s="9"/>
    </row>
    <row r="81" spans="1:16">
      <c r="A81" s="12"/>
      <c r="B81" s="25">
        <v>344.9</v>
      </c>
      <c r="C81" s="20" t="s">
        <v>203</v>
      </c>
      <c r="D81" s="47">
        <v>7631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7631</v>
      </c>
      <c r="O81" s="48">
        <f t="shared" si="12"/>
        <v>5.1083456618222958E-2</v>
      </c>
      <c r="P81" s="9"/>
    </row>
    <row r="82" spans="1:16">
      <c r="A82" s="12"/>
      <c r="B82" s="25">
        <v>346.4</v>
      </c>
      <c r="C82" s="20" t="s">
        <v>94</v>
      </c>
      <c r="D82" s="47">
        <v>48332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48332</v>
      </c>
      <c r="O82" s="48">
        <f t="shared" si="12"/>
        <v>0.32354417838709892</v>
      </c>
      <c r="P82" s="9"/>
    </row>
    <row r="83" spans="1:16">
      <c r="A83" s="12"/>
      <c r="B83" s="25">
        <v>346.9</v>
      </c>
      <c r="C83" s="20" t="s">
        <v>95</v>
      </c>
      <c r="D83" s="47">
        <v>0</v>
      </c>
      <c r="E83" s="47">
        <v>58865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58865</v>
      </c>
      <c r="O83" s="48">
        <f t="shared" si="12"/>
        <v>0.39405420964902299</v>
      </c>
      <c r="P83" s="9"/>
    </row>
    <row r="84" spans="1:16">
      <c r="A84" s="12"/>
      <c r="B84" s="25">
        <v>347.2</v>
      </c>
      <c r="C84" s="20" t="s">
        <v>96</v>
      </c>
      <c r="D84" s="47">
        <v>131519</v>
      </c>
      <c r="E84" s="47">
        <v>182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131701</v>
      </c>
      <c r="O84" s="48">
        <f t="shared" si="12"/>
        <v>0.88163311755688401</v>
      </c>
      <c r="P84" s="9"/>
    </row>
    <row r="85" spans="1:16">
      <c r="A85" s="12"/>
      <c r="B85" s="25">
        <v>347.4</v>
      </c>
      <c r="C85" s="20" t="s">
        <v>98</v>
      </c>
      <c r="D85" s="47">
        <v>2196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2196</v>
      </c>
      <c r="O85" s="48">
        <f t="shared" si="12"/>
        <v>1.4700467924730391E-2</v>
      </c>
      <c r="P85" s="9"/>
    </row>
    <row r="86" spans="1:16">
      <c r="A86" s="12"/>
      <c r="B86" s="25">
        <v>348.11</v>
      </c>
      <c r="C86" s="20" t="s">
        <v>223</v>
      </c>
      <c r="D86" s="47">
        <v>1060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1060</v>
      </c>
      <c r="O86" s="48">
        <f t="shared" si="12"/>
        <v>7.0958542806075654E-3</v>
      </c>
      <c r="P86" s="9"/>
    </row>
    <row r="87" spans="1:16">
      <c r="A87" s="12"/>
      <c r="B87" s="25">
        <v>348.12</v>
      </c>
      <c r="C87" s="20" t="s">
        <v>224</v>
      </c>
      <c r="D87" s="47">
        <v>40957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ref="N87:N101" si="13">SUM(D87:M87)</f>
        <v>40957</v>
      </c>
      <c r="O87" s="48">
        <f t="shared" si="12"/>
        <v>0.27417443751966419</v>
      </c>
      <c r="P87" s="9"/>
    </row>
    <row r="88" spans="1:16">
      <c r="A88" s="12"/>
      <c r="B88" s="25">
        <v>348.13</v>
      </c>
      <c r="C88" s="20" t="s">
        <v>225</v>
      </c>
      <c r="D88" s="47">
        <v>38215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38215</v>
      </c>
      <c r="O88" s="48">
        <f t="shared" si="12"/>
        <v>0.25581893522020577</v>
      </c>
      <c r="P88" s="9"/>
    </row>
    <row r="89" spans="1:16">
      <c r="A89" s="12"/>
      <c r="B89" s="25">
        <v>348.22</v>
      </c>
      <c r="C89" s="20" t="s">
        <v>226</v>
      </c>
      <c r="D89" s="47">
        <v>52357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52357</v>
      </c>
      <c r="O89" s="48">
        <f t="shared" si="12"/>
        <v>0.35048834204695312</v>
      </c>
      <c r="P89" s="9"/>
    </row>
    <row r="90" spans="1:16">
      <c r="A90" s="12"/>
      <c r="B90" s="25">
        <v>348.23</v>
      </c>
      <c r="C90" s="20" t="s">
        <v>227</v>
      </c>
      <c r="D90" s="47">
        <v>106547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106547</v>
      </c>
      <c r="O90" s="48">
        <f t="shared" si="12"/>
        <v>0.71324715663763616</v>
      </c>
      <c r="P90" s="9"/>
    </row>
    <row r="91" spans="1:16">
      <c r="A91" s="12"/>
      <c r="B91" s="25">
        <v>348.31</v>
      </c>
      <c r="C91" s="20" t="s">
        <v>228</v>
      </c>
      <c r="D91" s="47">
        <v>513424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513424</v>
      </c>
      <c r="O91" s="48">
        <f t="shared" si="12"/>
        <v>3.4369640454402441</v>
      </c>
      <c r="P91" s="9"/>
    </row>
    <row r="92" spans="1:16">
      <c r="A92" s="12"/>
      <c r="B92" s="25">
        <v>348.32</v>
      </c>
      <c r="C92" s="20" t="s">
        <v>229</v>
      </c>
      <c r="D92" s="47">
        <v>4532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4532</v>
      </c>
      <c r="O92" s="48">
        <f t="shared" si="12"/>
        <v>3.0338124150673104E-2</v>
      </c>
      <c r="P92" s="9"/>
    </row>
    <row r="93" spans="1:16">
      <c r="A93" s="12"/>
      <c r="B93" s="25">
        <v>348.41</v>
      </c>
      <c r="C93" s="20" t="s">
        <v>230</v>
      </c>
      <c r="D93" s="47">
        <v>297516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297516</v>
      </c>
      <c r="O93" s="48">
        <f t="shared" si="12"/>
        <v>1.9916322473106043</v>
      </c>
      <c r="P93" s="9"/>
    </row>
    <row r="94" spans="1:16">
      <c r="A94" s="12"/>
      <c r="B94" s="25">
        <v>348.42</v>
      </c>
      <c r="C94" s="20" t="s">
        <v>231</v>
      </c>
      <c r="D94" s="47">
        <v>72161</v>
      </c>
      <c r="E94" s="47">
        <v>18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72179</v>
      </c>
      <c r="O94" s="48">
        <f t="shared" si="12"/>
        <v>0.4831808170943146</v>
      </c>
      <c r="P94" s="9"/>
    </row>
    <row r="95" spans="1:16">
      <c r="A95" s="12"/>
      <c r="B95" s="25">
        <v>348.48</v>
      </c>
      <c r="C95" s="20" t="s">
        <v>232</v>
      </c>
      <c r="D95" s="47">
        <v>26095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26095</v>
      </c>
      <c r="O95" s="48">
        <f t="shared" si="12"/>
        <v>0.17468520514382493</v>
      </c>
      <c r="P95" s="9"/>
    </row>
    <row r="96" spans="1:16">
      <c r="A96" s="12"/>
      <c r="B96" s="25">
        <v>348.52</v>
      </c>
      <c r="C96" s="20" t="s">
        <v>233</v>
      </c>
      <c r="D96" s="47">
        <v>122359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122359</v>
      </c>
      <c r="O96" s="48">
        <f t="shared" si="12"/>
        <v>0.81909588105741615</v>
      </c>
      <c r="P96" s="9"/>
    </row>
    <row r="97" spans="1:16">
      <c r="A97" s="12"/>
      <c r="B97" s="25">
        <v>348.53</v>
      </c>
      <c r="C97" s="20" t="s">
        <v>234</v>
      </c>
      <c r="D97" s="47">
        <v>265863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265863</v>
      </c>
      <c r="O97" s="48">
        <f t="shared" si="12"/>
        <v>1.7797406666086502</v>
      </c>
      <c r="P97" s="9"/>
    </row>
    <row r="98" spans="1:16">
      <c r="A98" s="12"/>
      <c r="B98" s="25">
        <v>348.61</v>
      </c>
      <c r="C98" s="20" t="s">
        <v>253</v>
      </c>
      <c r="D98" s="47">
        <v>10530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10530</v>
      </c>
      <c r="O98" s="48">
        <f t="shared" si="12"/>
        <v>7.0489948655469495E-2</v>
      </c>
      <c r="P98" s="9"/>
    </row>
    <row r="99" spans="1:16">
      <c r="A99" s="12"/>
      <c r="B99" s="25">
        <v>348.62</v>
      </c>
      <c r="C99" s="20" t="s">
        <v>235</v>
      </c>
      <c r="D99" s="47">
        <v>2013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2013</v>
      </c>
      <c r="O99" s="48">
        <f t="shared" si="12"/>
        <v>1.3475428931002859E-2</v>
      </c>
      <c r="P99" s="9"/>
    </row>
    <row r="100" spans="1:16">
      <c r="A100" s="12"/>
      <c r="B100" s="25">
        <v>348.71</v>
      </c>
      <c r="C100" s="20" t="s">
        <v>236</v>
      </c>
      <c r="D100" s="47">
        <v>203654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203654</v>
      </c>
      <c r="O100" s="48">
        <f t="shared" si="12"/>
        <v>1.3633010449649559</v>
      </c>
      <c r="P100" s="9"/>
    </row>
    <row r="101" spans="1:16">
      <c r="A101" s="12"/>
      <c r="B101" s="25">
        <v>348.72</v>
      </c>
      <c r="C101" s="20" t="s">
        <v>237</v>
      </c>
      <c r="D101" s="47">
        <v>14924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14924</v>
      </c>
      <c r="O101" s="48">
        <f t="shared" ref="O101:O132" si="14">(N101/O$138)</f>
        <v>9.9904272909233316E-2</v>
      </c>
      <c r="P101" s="9"/>
    </row>
    <row r="102" spans="1:16">
      <c r="A102" s="12"/>
      <c r="B102" s="25">
        <v>348.92099999999999</v>
      </c>
      <c r="C102" s="20" t="s">
        <v>204</v>
      </c>
      <c r="D102" s="47">
        <v>0</v>
      </c>
      <c r="E102" s="47">
        <v>27304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1"/>
        <v>27304</v>
      </c>
      <c r="O102" s="48">
        <f t="shared" si="14"/>
        <v>0.18277849554500847</v>
      </c>
      <c r="P102" s="9"/>
    </row>
    <row r="103" spans="1:16">
      <c r="A103" s="12"/>
      <c r="B103" s="25">
        <v>348.92200000000003</v>
      </c>
      <c r="C103" s="20" t="s">
        <v>205</v>
      </c>
      <c r="D103" s="47">
        <v>0</v>
      </c>
      <c r="E103" s="47">
        <v>27304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1"/>
        <v>27304</v>
      </c>
      <c r="O103" s="48">
        <f t="shared" si="14"/>
        <v>0.18277849554500847</v>
      </c>
      <c r="P103" s="9"/>
    </row>
    <row r="104" spans="1:16">
      <c r="A104" s="12"/>
      <c r="B104" s="25">
        <v>348.923</v>
      </c>
      <c r="C104" s="20" t="s">
        <v>206</v>
      </c>
      <c r="D104" s="47">
        <v>0</v>
      </c>
      <c r="E104" s="47">
        <v>27304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1"/>
        <v>27304</v>
      </c>
      <c r="O104" s="48">
        <f t="shared" si="14"/>
        <v>0.18277849554500847</v>
      </c>
      <c r="P104" s="9"/>
    </row>
    <row r="105" spans="1:16">
      <c r="A105" s="12"/>
      <c r="B105" s="25">
        <v>348.92399999999998</v>
      </c>
      <c r="C105" s="20" t="s">
        <v>207</v>
      </c>
      <c r="D105" s="47">
        <v>0</v>
      </c>
      <c r="E105" s="47">
        <v>27304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1"/>
        <v>27304</v>
      </c>
      <c r="O105" s="48">
        <f t="shared" si="14"/>
        <v>0.18277849554500847</v>
      </c>
      <c r="P105" s="9"/>
    </row>
    <row r="106" spans="1:16">
      <c r="A106" s="12"/>
      <c r="B106" s="25">
        <v>348.93</v>
      </c>
      <c r="C106" s="20" t="s">
        <v>208</v>
      </c>
      <c r="D106" s="47">
        <v>0</v>
      </c>
      <c r="E106" s="47">
        <v>272579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1"/>
        <v>272579</v>
      </c>
      <c r="O106" s="48">
        <f t="shared" si="14"/>
        <v>1.8246989282582355</v>
      </c>
      <c r="P106" s="9"/>
    </row>
    <row r="107" spans="1:16">
      <c r="A107" s="12"/>
      <c r="B107" s="25">
        <v>348.93200000000002</v>
      </c>
      <c r="C107" s="20" t="s">
        <v>266</v>
      </c>
      <c r="D107" s="47">
        <v>26659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1"/>
        <v>26659</v>
      </c>
      <c r="O107" s="48">
        <f t="shared" si="14"/>
        <v>0.17846073515728028</v>
      </c>
      <c r="P107" s="9"/>
    </row>
    <row r="108" spans="1:16">
      <c r="A108" s="12"/>
      <c r="B108" s="25">
        <v>348.99</v>
      </c>
      <c r="C108" s="20" t="s">
        <v>209</v>
      </c>
      <c r="D108" s="47">
        <v>0</v>
      </c>
      <c r="E108" s="47">
        <v>95284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1"/>
        <v>95284</v>
      </c>
      <c r="O108" s="48">
        <f t="shared" si="14"/>
        <v>0.63785035780510502</v>
      </c>
      <c r="P108" s="9"/>
    </row>
    <row r="109" spans="1:16">
      <c r="A109" s="12"/>
      <c r="B109" s="25">
        <v>349</v>
      </c>
      <c r="C109" s="20" t="s">
        <v>1</v>
      </c>
      <c r="D109" s="47">
        <v>272369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1"/>
        <v>272369</v>
      </c>
      <c r="O109" s="48">
        <f t="shared" si="14"/>
        <v>1.823293145806417</v>
      </c>
      <c r="P109" s="9"/>
    </row>
    <row r="110" spans="1:16" ht="15.75">
      <c r="A110" s="29" t="s">
        <v>70</v>
      </c>
      <c r="B110" s="30"/>
      <c r="C110" s="31"/>
      <c r="D110" s="32">
        <f t="shared" ref="D110:M110" si="15">SUM(D111:D119)</f>
        <v>905563</v>
      </c>
      <c r="E110" s="32">
        <f t="shared" si="15"/>
        <v>363118</v>
      </c>
      <c r="F110" s="32">
        <f t="shared" si="15"/>
        <v>0</v>
      </c>
      <c r="G110" s="32">
        <f t="shared" si="15"/>
        <v>0</v>
      </c>
      <c r="H110" s="32">
        <f t="shared" si="15"/>
        <v>0</v>
      </c>
      <c r="I110" s="32">
        <f t="shared" si="15"/>
        <v>4240</v>
      </c>
      <c r="J110" s="32">
        <f t="shared" si="15"/>
        <v>0</v>
      </c>
      <c r="K110" s="32">
        <f t="shared" si="15"/>
        <v>0</v>
      </c>
      <c r="L110" s="32">
        <f t="shared" si="15"/>
        <v>0</v>
      </c>
      <c r="M110" s="32">
        <f t="shared" si="15"/>
        <v>0</v>
      </c>
      <c r="N110" s="32">
        <f>SUM(D110:M110)</f>
        <v>1272921</v>
      </c>
      <c r="O110" s="46">
        <f t="shared" si="14"/>
        <v>8.5211904969106254</v>
      </c>
      <c r="P110" s="10"/>
    </row>
    <row r="111" spans="1:16">
      <c r="A111" s="13"/>
      <c r="B111" s="40">
        <v>351.1</v>
      </c>
      <c r="C111" s="21" t="s">
        <v>125</v>
      </c>
      <c r="D111" s="47">
        <v>299746</v>
      </c>
      <c r="E111" s="47">
        <v>38493</v>
      </c>
      <c r="F111" s="47">
        <v>0</v>
      </c>
      <c r="G111" s="47">
        <v>0</v>
      </c>
      <c r="H111" s="47">
        <v>0</v>
      </c>
      <c r="I111" s="47">
        <v>1360</v>
      </c>
      <c r="J111" s="47">
        <v>0</v>
      </c>
      <c r="K111" s="47">
        <v>0</v>
      </c>
      <c r="L111" s="47">
        <v>0</v>
      </c>
      <c r="M111" s="47">
        <v>0</v>
      </c>
      <c r="N111" s="47">
        <f>SUM(D111:M111)</f>
        <v>339599</v>
      </c>
      <c r="O111" s="48">
        <f t="shared" si="14"/>
        <v>2.2733443564528764</v>
      </c>
      <c r="P111" s="9"/>
    </row>
    <row r="112" spans="1:16">
      <c r="A112" s="13"/>
      <c r="B112" s="40">
        <v>351.2</v>
      </c>
      <c r="C112" s="21" t="s">
        <v>127</v>
      </c>
      <c r="D112" s="47">
        <v>71738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ref="N112:N119" si="16">SUM(D112:M112)</f>
        <v>71738</v>
      </c>
      <c r="O112" s="48">
        <f t="shared" si="14"/>
        <v>0.48022867394549579</v>
      </c>
      <c r="P112" s="9"/>
    </row>
    <row r="113" spans="1:16">
      <c r="A113" s="13"/>
      <c r="B113" s="40">
        <v>351.4</v>
      </c>
      <c r="C113" s="21" t="s">
        <v>176</v>
      </c>
      <c r="D113" s="47">
        <v>43880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6"/>
        <v>43880</v>
      </c>
      <c r="O113" s="48">
        <f t="shared" si="14"/>
        <v>0.29374159040854714</v>
      </c>
      <c r="P113" s="9"/>
    </row>
    <row r="114" spans="1:16">
      <c r="A114" s="13"/>
      <c r="B114" s="40">
        <v>351.5</v>
      </c>
      <c r="C114" s="21" t="s">
        <v>128</v>
      </c>
      <c r="D114" s="47">
        <v>300851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300851</v>
      </c>
      <c r="O114" s="48">
        <f t="shared" si="14"/>
        <v>2.013957411485912</v>
      </c>
      <c r="P114" s="9"/>
    </row>
    <row r="115" spans="1:16">
      <c r="A115" s="13"/>
      <c r="B115" s="40">
        <v>351.7</v>
      </c>
      <c r="C115" s="21" t="s">
        <v>210</v>
      </c>
      <c r="D115" s="47">
        <v>80</v>
      </c>
      <c r="E115" s="47">
        <v>92704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92784</v>
      </c>
      <c r="O115" s="48">
        <f t="shared" si="14"/>
        <v>0.62111485242631359</v>
      </c>
      <c r="P115" s="9"/>
    </row>
    <row r="116" spans="1:16">
      <c r="A116" s="13"/>
      <c r="B116" s="40">
        <v>351.8</v>
      </c>
      <c r="C116" s="21" t="s">
        <v>211</v>
      </c>
      <c r="D116" s="47">
        <v>102385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6"/>
        <v>102385</v>
      </c>
      <c r="O116" s="48">
        <f t="shared" si="14"/>
        <v>0.68538588728302419</v>
      </c>
      <c r="P116" s="9"/>
    </row>
    <row r="117" spans="1:16">
      <c r="A117" s="13"/>
      <c r="B117" s="40">
        <v>351.9</v>
      </c>
      <c r="C117" s="21" t="s">
        <v>212</v>
      </c>
      <c r="D117" s="47">
        <v>0</v>
      </c>
      <c r="E117" s="47">
        <v>231021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6"/>
        <v>231021</v>
      </c>
      <c r="O117" s="48">
        <f t="shared" si="14"/>
        <v>1.5465012752455098</v>
      </c>
      <c r="P117" s="9"/>
    </row>
    <row r="118" spans="1:16">
      <c r="A118" s="13"/>
      <c r="B118" s="40">
        <v>354</v>
      </c>
      <c r="C118" s="21" t="s">
        <v>129</v>
      </c>
      <c r="D118" s="47">
        <v>1945</v>
      </c>
      <c r="E118" s="47">
        <v>900</v>
      </c>
      <c r="F118" s="47">
        <v>0</v>
      </c>
      <c r="G118" s="47">
        <v>0</v>
      </c>
      <c r="H118" s="47">
        <v>0</v>
      </c>
      <c r="I118" s="47">
        <v>2880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6"/>
        <v>5725</v>
      </c>
      <c r="O118" s="48">
        <f t="shared" si="14"/>
        <v>3.8324307317432374E-2</v>
      </c>
      <c r="P118" s="9"/>
    </row>
    <row r="119" spans="1:16">
      <c r="A119" s="13"/>
      <c r="B119" s="40">
        <v>359</v>
      </c>
      <c r="C119" s="21" t="s">
        <v>130</v>
      </c>
      <c r="D119" s="47">
        <v>84938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6"/>
        <v>84938</v>
      </c>
      <c r="O119" s="48">
        <f t="shared" si="14"/>
        <v>0.56859214234551458</v>
      </c>
      <c r="P119" s="9"/>
    </row>
    <row r="120" spans="1:16" ht="15.75">
      <c r="A120" s="29" t="s">
        <v>5</v>
      </c>
      <c r="B120" s="30"/>
      <c r="C120" s="31"/>
      <c r="D120" s="32">
        <f t="shared" ref="D120:M120" si="17">SUM(D121:D130)</f>
        <v>5097167</v>
      </c>
      <c r="E120" s="32">
        <f t="shared" si="17"/>
        <v>2289492</v>
      </c>
      <c r="F120" s="32">
        <f t="shared" si="17"/>
        <v>7146</v>
      </c>
      <c r="G120" s="32">
        <f t="shared" si="17"/>
        <v>27085</v>
      </c>
      <c r="H120" s="32">
        <f t="shared" si="17"/>
        <v>0</v>
      </c>
      <c r="I120" s="32">
        <f t="shared" si="17"/>
        <v>4746719</v>
      </c>
      <c r="J120" s="32">
        <f t="shared" si="17"/>
        <v>1488222</v>
      </c>
      <c r="K120" s="32">
        <f t="shared" si="17"/>
        <v>0</v>
      </c>
      <c r="L120" s="32">
        <f t="shared" si="17"/>
        <v>0</v>
      </c>
      <c r="M120" s="32">
        <f t="shared" si="17"/>
        <v>44382</v>
      </c>
      <c r="N120" s="32">
        <f>SUM(D120:M120)</f>
        <v>13700213</v>
      </c>
      <c r="O120" s="46">
        <f t="shared" si="14"/>
        <v>91.711995340835301</v>
      </c>
      <c r="P120" s="10"/>
    </row>
    <row r="121" spans="1:16">
      <c r="A121" s="12"/>
      <c r="B121" s="25">
        <v>361.1</v>
      </c>
      <c r="C121" s="20" t="s">
        <v>132</v>
      </c>
      <c r="D121" s="47">
        <v>30612</v>
      </c>
      <c r="E121" s="47">
        <v>153745</v>
      </c>
      <c r="F121" s="47">
        <v>0</v>
      </c>
      <c r="G121" s="47">
        <v>0</v>
      </c>
      <c r="H121" s="47">
        <v>0</v>
      </c>
      <c r="I121" s="47">
        <v>54053</v>
      </c>
      <c r="J121" s="47">
        <v>3197</v>
      </c>
      <c r="K121" s="47">
        <v>0</v>
      </c>
      <c r="L121" s="47">
        <v>0</v>
      </c>
      <c r="M121" s="47">
        <v>44382</v>
      </c>
      <c r="N121" s="47">
        <f>SUM(D121:M121)</f>
        <v>285989</v>
      </c>
      <c r="O121" s="48">
        <f t="shared" si="14"/>
        <v>1.9144681791100728</v>
      </c>
      <c r="P121" s="9"/>
    </row>
    <row r="122" spans="1:16">
      <c r="A122" s="12"/>
      <c r="B122" s="25">
        <v>361.2</v>
      </c>
      <c r="C122" s="20" t="s">
        <v>267</v>
      </c>
      <c r="D122" s="47">
        <v>133135</v>
      </c>
      <c r="E122" s="47">
        <v>351810</v>
      </c>
      <c r="F122" s="47">
        <v>7146</v>
      </c>
      <c r="G122" s="47">
        <v>27085</v>
      </c>
      <c r="H122" s="47">
        <v>0</v>
      </c>
      <c r="I122" s="47">
        <v>674848</v>
      </c>
      <c r="J122" s="47">
        <v>91324</v>
      </c>
      <c r="K122" s="47">
        <v>0</v>
      </c>
      <c r="L122" s="47">
        <v>0</v>
      </c>
      <c r="M122" s="47">
        <v>0</v>
      </c>
      <c r="N122" s="47">
        <f t="shared" ref="N122:N130" si="18">SUM(D122:M122)</f>
        <v>1285348</v>
      </c>
      <c r="O122" s="48">
        <f t="shared" si="14"/>
        <v>8.6043793470475229</v>
      </c>
      <c r="P122" s="9"/>
    </row>
    <row r="123" spans="1:16">
      <c r="A123" s="12"/>
      <c r="B123" s="25">
        <v>361.3</v>
      </c>
      <c r="C123" s="20" t="s">
        <v>268</v>
      </c>
      <c r="D123" s="47">
        <v>890069</v>
      </c>
      <c r="E123" s="47">
        <v>400560</v>
      </c>
      <c r="F123" s="47">
        <v>0</v>
      </c>
      <c r="G123" s="47">
        <v>0</v>
      </c>
      <c r="H123" s="47">
        <v>0</v>
      </c>
      <c r="I123" s="47">
        <v>845827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8"/>
        <v>2136456</v>
      </c>
      <c r="O123" s="48">
        <f t="shared" si="14"/>
        <v>14.301868351820488</v>
      </c>
      <c r="P123" s="9"/>
    </row>
    <row r="124" spans="1:16">
      <c r="A124" s="12"/>
      <c r="B124" s="25">
        <v>362</v>
      </c>
      <c r="C124" s="20" t="s">
        <v>133</v>
      </c>
      <c r="D124" s="47">
        <v>649320</v>
      </c>
      <c r="E124" s="47">
        <v>85690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8"/>
        <v>735010</v>
      </c>
      <c r="O124" s="48">
        <f t="shared" si="14"/>
        <v>4.9203055233861956</v>
      </c>
      <c r="P124" s="9"/>
    </row>
    <row r="125" spans="1:16">
      <c r="A125" s="12"/>
      <c r="B125" s="25">
        <v>364</v>
      </c>
      <c r="C125" s="20" t="s">
        <v>213</v>
      </c>
      <c r="D125" s="47">
        <v>330343</v>
      </c>
      <c r="E125" s="47">
        <v>28153</v>
      </c>
      <c r="F125" s="47">
        <v>0</v>
      </c>
      <c r="G125" s="47">
        <v>0</v>
      </c>
      <c r="H125" s="47">
        <v>0</v>
      </c>
      <c r="I125" s="47">
        <v>13730</v>
      </c>
      <c r="J125" s="47">
        <v>6064</v>
      </c>
      <c r="K125" s="47">
        <v>0</v>
      </c>
      <c r="L125" s="47">
        <v>0</v>
      </c>
      <c r="M125" s="47">
        <v>0</v>
      </c>
      <c r="N125" s="47">
        <f t="shared" si="18"/>
        <v>378290</v>
      </c>
      <c r="O125" s="48">
        <f t="shared" si="14"/>
        <v>2.5323497318972037</v>
      </c>
      <c r="P125" s="9"/>
    </row>
    <row r="126" spans="1:16">
      <c r="A126" s="12"/>
      <c r="B126" s="25">
        <v>365</v>
      </c>
      <c r="C126" s="20" t="s">
        <v>214</v>
      </c>
      <c r="D126" s="47">
        <v>186</v>
      </c>
      <c r="E126" s="47">
        <v>239</v>
      </c>
      <c r="F126" s="47">
        <v>0</v>
      </c>
      <c r="G126" s="47">
        <v>0</v>
      </c>
      <c r="H126" s="47">
        <v>0</v>
      </c>
      <c r="I126" s="47">
        <v>128237</v>
      </c>
      <c r="J126" s="47">
        <v>0</v>
      </c>
      <c r="K126" s="47">
        <v>0</v>
      </c>
      <c r="L126" s="47">
        <v>0</v>
      </c>
      <c r="M126" s="47">
        <v>0</v>
      </c>
      <c r="N126" s="47">
        <f t="shared" si="18"/>
        <v>128662</v>
      </c>
      <c r="O126" s="48">
        <f t="shared" si="14"/>
        <v>0.8612894372184251</v>
      </c>
      <c r="P126" s="9"/>
    </row>
    <row r="127" spans="1:16">
      <c r="A127" s="12"/>
      <c r="B127" s="25">
        <v>366</v>
      </c>
      <c r="C127" s="20" t="s">
        <v>136</v>
      </c>
      <c r="D127" s="47">
        <v>733769</v>
      </c>
      <c r="E127" s="47">
        <v>104282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18"/>
        <v>838051</v>
      </c>
      <c r="O127" s="48">
        <f t="shared" si="14"/>
        <v>5.6100828072806141</v>
      </c>
      <c r="P127" s="9"/>
    </row>
    <row r="128" spans="1:16">
      <c r="A128" s="12"/>
      <c r="B128" s="25">
        <v>367</v>
      </c>
      <c r="C128" s="20" t="s">
        <v>137</v>
      </c>
      <c r="D128" s="47">
        <v>472728</v>
      </c>
      <c r="E128" s="47">
        <v>131925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18"/>
        <v>604653</v>
      </c>
      <c r="O128" s="48">
        <f t="shared" si="14"/>
        <v>4.0476694135209499</v>
      </c>
      <c r="P128" s="9"/>
    </row>
    <row r="129" spans="1:119">
      <c r="A129" s="12"/>
      <c r="B129" s="25">
        <v>369.3</v>
      </c>
      <c r="C129" s="20" t="s">
        <v>138</v>
      </c>
      <c r="D129" s="47">
        <v>14552</v>
      </c>
      <c r="E129" s="47">
        <v>12239</v>
      </c>
      <c r="F129" s="47">
        <v>0</v>
      </c>
      <c r="G129" s="47">
        <v>0</v>
      </c>
      <c r="H129" s="47">
        <v>0</v>
      </c>
      <c r="I129" s="47">
        <v>2606447</v>
      </c>
      <c r="J129" s="47">
        <v>105768</v>
      </c>
      <c r="K129" s="47">
        <v>0</v>
      </c>
      <c r="L129" s="47">
        <v>0</v>
      </c>
      <c r="M129" s="47">
        <v>0</v>
      </c>
      <c r="N129" s="47">
        <f t="shared" si="18"/>
        <v>2739006</v>
      </c>
      <c r="O129" s="48">
        <f t="shared" si="14"/>
        <v>18.335459858216797</v>
      </c>
      <c r="P129" s="9"/>
    </row>
    <row r="130" spans="1:119">
      <c r="A130" s="12"/>
      <c r="B130" s="25">
        <v>369.9</v>
      </c>
      <c r="C130" s="20" t="s">
        <v>140</v>
      </c>
      <c r="D130" s="47">
        <v>1842453</v>
      </c>
      <c r="E130" s="47">
        <v>1020849</v>
      </c>
      <c r="F130" s="47">
        <v>0</v>
      </c>
      <c r="G130" s="47">
        <v>0</v>
      </c>
      <c r="H130" s="47">
        <v>0</v>
      </c>
      <c r="I130" s="47">
        <v>423577</v>
      </c>
      <c r="J130" s="47">
        <v>1281869</v>
      </c>
      <c r="K130" s="47">
        <v>0</v>
      </c>
      <c r="L130" s="47">
        <v>0</v>
      </c>
      <c r="M130" s="47">
        <v>0</v>
      </c>
      <c r="N130" s="47">
        <f t="shared" si="18"/>
        <v>4568748</v>
      </c>
      <c r="O130" s="48">
        <f t="shared" si="14"/>
        <v>30.584122691337033</v>
      </c>
      <c r="P130" s="9"/>
    </row>
    <row r="131" spans="1:119" ht="15.75">
      <c r="A131" s="29" t="s">
        <v>71</v>
      </c>
      <c r="B131" s="30"/>
      <c r="C131" s="31"/>
      <c r="D131" s="32">
        <f t="shared" ref="D131:M131" si="19">SUM(D132:D135)</f>
        <v>19859147</v>
      </c>
      <c r="E131" s="32">
        <f t="shared" si="19"/>
        <v>6962917</v>
      </c>
      <c r="F131" s="32">
        <f t="shared" si="19"/>
        <v>19554297</v>
      </c>
      <c r="G131" s="32">
        <f t="shared" si="19"/>
        <v>14821793</v>
      </c>
      <c r="H131" s="32">
        <f t="shared" si="19"/>
        <v>0</v>
      </c>
      <c r="I131" s="32">
        <f t="shared" si="19"/>
        <v>4203151</v>
      </c>
      <c r="J131" s="32">
        <f t="shared" si="19"/>
        <v>1461752</v>
      </c>
      <c r="K131" s="32">
        <f t="shared" si="19"/>
        <v>0</v>
      </c>
      <c r="L131" s="32">
        <f t="shared" si="19"/>
        <v>0</v>
      </c>
      <c r="M131" s="32">
        <f t="shared" si="19"/>
        <v>0</v>
      </c>
      <c r="N131" s="32">
        <f t="shared" ref="N131:N136" si="20">SUM(D131:M131)</f>
        <v>66863057</v>
      </c>
      <c r="O131" s="46">
        <f t="shared" si="14"/>
        <v>447.59482002637515</v>
      </c>
      <c r="P131" s="9"/>
    </row>
    <row r="132" spans="1:119">
      <c r="A132" s="12"/>
      <c r="B132" s="25">
        <v>381</v>
      </c>
      <c r="C132" s="20" t="s">
        <v>141</v>
      </c>
      <c r="D132" s="47">
        <v>9884147</v>
      </c>
      <c r="E132" s="47">
        <v>5325130</v>
      </c>
      <c r="F132" s="47">
        <v>4375672</v>
      </c>
      <c r="G132" s="47">
        <v>0</v>
      </c>
      <c r="H132" s="47">
        <v>0</v>
      </c>
      <c r="I132" s="47">
        <v>2504836</v>
      </c>
      <c r="J132" s="47">
        <v>1461752</v>
      </c>
      <c r="K132" s="47">
        <v>0</v>
      </c>
      <c r="L132" s="47">
        <v>0</v>
      </c>
      <c r="M132" s="47">
        <v>0</v>
      </c>
      <c r="N132" s="47">
        <f t="shared" si="20"/>
        <v>23551537</v>
      </c>
      <c r="O132" s="48">
        <f t="shared" si="14"/>
        <v>157.65874965692214</v>
      </c>
      <c r="P132" s="9"/>
    </row>
    <row r="133" spans="1:119">
      <c r="A133" s="12"/>
      <c r="B133" s="25">
        <v>383</v>
      </c>
      <c r="C133" s="20" t="s">
        <v>169</v>
      </c>
      <c r="D133" s="47">
        <v>0</v>
      </c>
      <c r="E133" s="47">
        <v>1637787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f t="shared" si="20"/>
        <v>1637787</v>
      </c>
      <c r="O133" s="48">
        <f>(N133/O$138)</f>
        <v>10.963677259125872</v>
      </c>
      <c r="P133" s="9"/>
    </row>
    <row r="134" spans="1:119">
      <c r="A134" s="12"/>
      <c r="B134" s="25">
        <v>384</v>
      </c>
      <c r="C134" s="20" t="s">
        <v>162</v>
      </c>
      <c r="D134" s="47">
        <v>9975000</v>
      </c>
      <c r="E134" s="47">
        <v>0</v>
      </c>
      <c r="F134" s="47">
        <v>15178625</v>
      </c>
      <c r="G134" s="47">
        <v>14821793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f t="shared" si="20"/>
        <v>39975418</v>
      </c>
      <c r="O134" s="48">
        <f>(N134/O$138)</f>
        <v>267.60352918337429</v>
      </c>
      <c r="P134" s="9"/>
    </row>
    <row r="135" spans="1:119" ht="15.75" thickBot="1">
      <c r="A135" s="12"/>
      <c r="B135" s="25">
        <v>389.7</v>
      </c>
      <c r="C135" s="20" t="s">
        <v>218</v>
      </c>
      <c r="D135" s="47">
        <v>0</v>
      </c>
      <c r="E135" s="47">
        <v>0</v>
      </c>
      <c r="F135" s="47">
        <v>0</v>
      </c>
      <c r="G135" s="47">
        <v>0</v>
      </c>
      <c r="H135" s="47">
        <v>0</v>
      </c>
      <c r="I135" s="47">
        <v>1698315</v>
      </c>
      <c r="J135" s="47">
        <v>0</v>
      </c>
      <c r="K135" s="47">
        <v>0</v>
      </c>
      <c r="L135" s="47">
        <v>0</v>
      </c>
      <c r="M135" s="47">
        <v>0</v>
      </c>
      <c r="N135" s="47">
        <f t="shared" si="20"/>
        <v>1698315</v>
      </c>
      <c r="O135" s="48">
        <f>(N135/O$138)</f>
        <v>11.368863926952866</v>
      </c>
      <c r="P135" s="9"/>
    </row>
    <row r="136" spans="1:119" ht="16.5" thickBot="1">
      <c r="A136" s="14" t="s">
        <v>106</v>
      </c>
      <c r="B136" s="23"/>
      <c r="C136" s="22"/>
      <c r="D136" s="15">
        <f t="shared" ref="D136:M136" si="21">SUM(D5,D13,D24,D62,D110,D120,D131)</f>
        <v>116072617</v>
      </c>
      <c r="E136" s="15">
        <f t="shared" si="21"/>
        <v>69814128</v>
      </c>
      <c r="F136" s="15">
        <f t="shared" si="21"/>
        <v>19726800</v>
      </c>
      <c r="G136" s="15">
        <f t="shared" si="21"/>
        <v>14848878</v>
      </c>
      <c r="H136" s="15">
        <f t="shared" si="21"/>
        <v>0</v>
      </c>
      <c r="I136" s="15">
        <f t="shared" si="21"/>
        <v>42667924</v>
      </c>
      <c r="J136" s="15">
        <f t="shared" si="21"/>
        <v>15745810</v>
      </c>
      <c r="K136" s="15">
        <f t="shared" si="21"/>
        <v>0</v>
      </c>
      <c r="L136" s="15">
        <f t="shared" si="21"/>
        <v>0</v>
      </c>
      <c r="M136" s="15">
        <f t="shared" si="21"/>
        <v>8716569</v>
      </c>
      <c r="N136" s="15">
        <f t="shared" si="20"/>
        <v>287592726</v>
      </c>
      <c r="O136" s="38">
        <f>(N136/O$138)</f>
        <v>1925.2038451497158</v>
      </c>
      <c r="P136" s="6"/>
      <c r="Q136" s="2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</row>
    <row r="137" spans="1:119">
      <c r="A137" s="16"/>
      <c r="B137" s="18"/>
      <c r="C137" s="18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9"/>
    </row>
    <row r="138" spans="1:119">
      <c r="A138" s="41"/>
      <c r="B138" s="42"/>
      <c r="C138" s="42"/>
      <c r="D138" s="43"/>
      <c r="E138" s="43"/>
      <c r="F138" s="43"/>
      <c r="G138" s="43"/>
      <c r="H138" s="43"/>
      <c r="I138" s="43"/>
      <c r="J138" s="43"/>
      <c r="K138" s="43"/>
      <c r="L138" s="49" t="s">
        <v>283</v>
      </c>
      <c r="M138" s="49"/>
      <c r="N138" s="49"/>
      <c r="O138" s="44">
        <v>149383</v>
      </c>
    </row>
    <row r="139" spans="1:119">
      <c r="A139" s="50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2"/>
    </row>
    <row r="140" spans="1:119" ht="15.75" customHeight="1" thickBot="1">
      <c r="A140" s="53" t="s">
        <v>172</v>
      </c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5"/>
    </row>
  </sheetData>
  <mergeCells count="10">
    <mergeCell ref="L138:N138"/>
    <mergeCell ref="A139:O139"/>
    <mergeCell ref="A140:O1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274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148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153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149</v>
      </c>
      <c r="F4" s="34" t="s">
        <v>150</v>
      </c>
      <c r="G4" s="34" t="s">
        <v>151</v>
      </c>
      <c r="H4" s="34" t="s">
        <v>7</v>
      </c>
      <c r="I4" s="34" t="s">
        <v>8</v>
      </c>
      <c r="J4" s="35" t="s">
        <v>152</v>
      </c>
      <c r="K4" s="35" t="s">
        <v>9</v>
      </c>
      <c r="L4" s="35" t="s">
        <v>10</v>
      </c>
      <c r="M4" s="35" t="s">
        <v>11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57954899</v>
      </c>
      <c r="E5" s="27">
        <f t="shared" si="0"/>
        <v>21835536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60020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79850455</v>
      </c>
      <c r="O5" s="33">
        <f t="shared" ref="O5:O36" si="1">(N5/O$134)</f>
        <v>540.46495965995234</v>
      </c>
      <c r="P5" s="6"/>
    </row>
    <row r="6" spans="1:133">
      <c r="A6" s="12"/>
      <c r="B6" s="25">
        <v>311</v>
      </c>
      <c r="C6" s="20" t="s">
        <v>3</v>
      </c>
      <c r="D6" s="47">
        <v>56384347</v>
      </c>
      <c r="E6" s="47">
        <v>13560201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69944548</v>
      </c>
      <c r="O6" s="48">
        <f t="shared" si="1"/>
        <v>473.41718106995887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1915788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1915788</v>
      </c>
      <c r="O7" s="48">
        <f t="shared" si="1"/>
        <v>12.966942820012996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628996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628996</v>
      </c>
      <c r="O8" s="48">
        <f t="shared" si="1"/>
        <v>4.2573370153779511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3294772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3294772</v>
      </c>
      <c r="O9" s="48">
        <f t="shared" si="1"/>
        <v>22.300546891921162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2326524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2326524</v>
      </c>
      <c r="O10" s="48">
        <f t="shared" si="1"/>
        <v>15.746994801819364</v>
      </c>
      <c r="P10" s="9"/>
    </row>
    <row r="11" spans="1:133">
      <c r="A11" s="12"/>
      <c r="B11" s="25">
        <v>315</v>
      </c>
      <c r="C11" s="20" t="s">
        <v>186</v>
      </c>
      <c r="D11" s="47">
        <v>1570552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1570552</v>
      </c>
      <c r="O11" s="48">
        <f t="shared" si="1"/>
        <v>10.63022525449426</v>
      </c>
      <c r="P11" s="9"/>
    </row>
    <row r="12" spans="1:133">
      <c r="A12" s="12"/>
      <c r="B12" s="25">
        <v>316</v>
      </c>
      <c r="C12" s="20" t="s">
        <v>187</v>
      </c>
      <c r="D12" s="47">
        <v>0</v>
      </c>
      <c r="E12" s="47">
        <v>109255</v>
      </c>
      <c r="F12" s="47">
        <v>0</v>
      </c>
      <c r="G12" s="47">
        <v>0</v>
      </c>
      <c r="H12" s="47">
        <v>0</v>
      </c>
      <c r="I12" s="47">
        <v>60020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169275</v>
      </c>
      <c r="O12" s="48">
        <f t="shared" si="1"/>
        <v>1.1457318063677713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SUM(D14:D18)</f>
        <v>480954</v>
      </c>
      <c r="E13" s="32">
        <f t="shared" si="3"/>
        <v>10478602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2922146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1" si="4">SUM(D13:M13)</f>
        <v>13881702</v>
      </c>
      <c r="O13" s="46">
        <f t="shared" si="1"/>
        <v>93.957805393112409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2922146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2922146</v>
      </c>
      <c r="O14" s="48">
        <f t="shared" si="1"/>
        <v>19.778441087286115</v>
      </c>
      <c r="P14" s="9"/>
    </row>
    <row r="15" spans="1:133">
      <c r="A15" s="12"/>
      <c r="B15" s="25">
        <v>324.11</v>
      </c>
      <c r="C15" s="20" t="s">
        <v>20</v>
      </c>
      <c r="D15" s="47">
        <v>0</v>
      </c>
      <c r="E15" s="47">
        <v>3689299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3689299</v>
      </c>
      <c r="O15" s="48">
        <f t="shared" si="1"/>
        <v>24.970888834741174</v>
      </c>
      <c r="P15" s="9"/>
    </row>
    <row r="16" spans="1:133">
      <c r="A16" s="12"/>
      <c r="B16" s="25">
        <v>325.10000000000002</v>
      </c>
      <c r="C16" s="20" t="s">
        <v>25</v>
      </c>
      <c r="D16" s="47">
        <v>0</v>
      </c>
      <c r="E16" s="47">
        <v>6229014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6229014</v>
      </c>
      <c r="O16" s="48">
        <f t="shared" si="1"/>
        <v>42.160859324236519</v>
      </c>
      <c r="P16" s="9"/>
    </row>
    <row r="17" spans="1:16">
      <c r="A17" s="12"/>
      <c r="B17" s="25">
        <v>325.2</v>
      </c>
      <c r="C17" s="20" t="s">
        <v>26</v>
      </c>
      <c r="D17" s="47">
        <v>0</v>
      </c>
      <c r="E17" s="47">
        <v>413286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413286</v>
      </c>
      <c r="O17" s="48">
        <f t="shared" si="1"/>
        <v>2.797311565951917</v>
      </c>
      <c r="P17" s="9"/>
    </row>
    <row r="18" spans="1:16">
      <c r="A18" s="12"/>
      <c r="B18" s="25">
        <v>367</v>
      </c>
      <c r="C18" s="20" t="s">
        <v>137</v>
      </c>
      <c r="D18" s="47">
        <v>480954</v>
      </c>
      <c r="E18" s="47">
        <v>147003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627957</v>
      </c>
      <c r="O18" s="48">
        <f t="shared" si="1"/>
        <v>4.2503045808966862</v>
      </c>
      <c r="P18" s="9"/>
    </row>
    <row r="19" spans="1:16" ht="15.75">
      <c r="A19" s="29" t="s">
        <v>30</v>
      </c>
      <c r="B19" s="30"/>
      <c r="C19" s="31"/>
      <c r="D19" s="32">
        <f t="shared" ref="D19:M19" si="5">SUM(D20:D59)</f>
        <v>15930053</v>
      </c>
      <c r="E19" s="32">
        <f t="shared" si="5"/>
        <v>15755229</v>
      </c>
      <c r="F19" s="32">
        <f t="shared" si="5"/>
        <v>309752</v>
      </c>
      <c r="G19" s="32">
        <f t="shared" si="5"/>
        <v>0</v>
      </c>
      <c r="H19" s="32">
        <f t="shared" si="5"/>
        <v>0</v>
      </c>
      <c r="I19" s="32">
        <f t="shared" si="5"/>
        <v>5468927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603170</v>
      </c>
      <c r="N19" s="45">
        <f t="shared" si="4"/>
        <v>38067131</v>
      </c>
      <c r="O19" s="46">
        <f t="shared" si="1"/>
        <v>257.6560198722114</v>
      </c>
      <c r="P19" s="10"/>
    </row>
    <row r="20" spans="1:16">
      <c r="A20" s="12"/>
      <c r="B20" s="25">
        <v>331.1</v>
      </c>
      <c r="C20" s="20" t="s">
        <v>28</v>
      </c>
      <c r="D20" s="47">
        <v>0</v>
      </c>
      <c r="E20" s="47">
        <v>161905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161905</v>
      </c>
      <c r="O20" s="48">
        <f t="shared" si="1"/>
        <v>1.0958482239549492</v>
      </c>
      <c r="P20" s="9"/>
    </row>
    <row r="21" spans="1:16">
      <c r="A21" s="12"/>
      <c r="B21" s="25">
        <v>331.2</v>
      </c>
      <c r="C21" s="20" t="s">
        <v>29</v>
      </c>
      <c r="D21" s="47">
        <v>260454</v>
      </c>
      <c r="E21" s="47">
        <v>537372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797826</v>
      </c>
      <c r="O21" s="48">
        <f t="shared" si="1"/>
        <v>5.4000568551007149</v>
      </c>
      <c r="P21" s="9"/>
    </row>
    <row r="22" spans="1:16">
      <c r="A22" s="12"/>
      <c r="B22" s="25">
        <v>331.35</v>
      </c>
      <c r="C22" s="20" t="s">
        <v>33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859973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1" si="6">SUM(D22:M22)</f>
        <v>859973</v>
      </c>
      <c r="O22" s="48">
        <f t="shared" si="1"/>
        <v>5.8206966103530435</v>
      </c>
      <c r="P22" s="9"/>
    </row>
    <row r="23" spans="1:16">
      <c r="A23" s="12"/>
      <c r="B23" s="25">
        <v>331.41</v>
      </c>
      <c r="C23" s="20" t="s">
        <v>34</v>
      </c>
      <c r="D23" s="47">
        <v>0</v>
      </c>
      <c r="E23" s="47">
        <v>73709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73709</v>
      </c>
      <c r="O23" s="48">
        <f t="shared" si="1"/>
        <v>0.49889674030755904</v>
      </c>
      <c r="P23" s="9"/>
    </row>
    <row r="24" spans="1:16">
      <c r="A24" s="12"/>
      <c r="B24" s="25">
        <v>331.42</v>
      </c>
      <c r="C24" s="20" t="s">
        <v>35</v>
      </c>
      <c r="D24" s="47">
        <v>0</v>
      </c>
      <c r="E24" s="47">
        <v>670873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670873</v>
      </c>
      <c r="O24" s="48">
        <f t="shared" si="1"/>
        <v>4.5407799978340915</v>
      </c>
      <c r="P24" s="9"/>
    </row>
    <row r="25" spans="1:16">
      <c r="A25" s="12"/>
      <c r="B25" s="25">
        <v>331.49</v>
      </c>
      <c r="C25" s="20" t="s">
        <v>36</v>
      </c>
      <c r="D25" s="47">
        <v>0</v>
      </c>
      <c r="E25" s="47">
        <v>795997</v>
      </c>
      <c r="F25" s="47">
        <v>309752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1105749</v>
      </c>
      <c r="O25" s="48">
        <f t="shared" si="1"/>
        <v>7.4842227095516574</v>
      </c>
      <c r="P25" s="9"/>
    </row>
    <row r="26" spans="1:16">
      <c r="A26" s="12"/>
      <c r="B26" s="25">
        <v>331.5</v>
      </c>
      <c r="C26" s="20" t="s">
        <v>31</v>
      </c>
      <c r="D26" s="47">
        <v>0</v>
      </c>
      <c r="E26" s="47">
        <v>2481237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2481237</v>
      </c>
      <c r="O26" s="48">
        <f t="shared" si="1"/>
        <v>16.794164230019494</v>
      </c>
      <c r="P26" s="9"/>
    </row>
    <row r="27" spans="1:16">
      <c r="A27" s="12"/>
      <c r="B27" s="25">
        <v>331.65</v>
      </c>
      <c r="C27" s="20" t="s">
        <v>37</v>
      </c>
      <c r="D27" s="47">
        <v>215089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215089</v>
      </c>
      <c r="O27" s="48">
        <f t="shared" si="1"/>
        <v>1.4558222330517652</v>
      </c>
      <c r="P27" s="9"/>
    </row>
    <row r="28" spans="1:16">
      <c r="A28" s="12"/>
      <c r="B28" s="25">
        <v>331.69</v>
      </c>
      <c r="C28" s="20" t="s">
        <v>38</v>
      </c>
      <c r="D28" s="47">
        <v>0</v>
      </c>
      <c r="E28" s="47">
        <v>891176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891176</v>
      </c>
      <c r="O28" s="48">
        <f t="shared" si="1"/>
        <v>6.0318930041152266</v>
      </c>
      <c r="P28" s="9"/>
    </row>
    <row r="29" spans="1:16">
      <c r="A29" s="12"/>
      <c r="B29" s="25">
        <v>331.7</v>
      </c>
      <c r="C29" s="20" t="s">
        <v>166</v>
      </c>
      <c r="D29" s="47">
        <v>0</v>
      </c>
      <c r="E29" s="47">
        <v>2875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2875</v>
      </c>
      <c r="O29" s="48">
        <f t="shared" si="1"/>
        <v>1.9459335066060211E-2</v>
      </c>
      <c r="P29" s="9"/>
    </row>
    <row r="30" spans="1:16">
      <c r="A30" s="12"/>
      <c r="B30" s="25">
        <v>333</v>
      </c>
      <c r="C30" s="20" t="s">
        <v>4</v>
      </c>
      <c r="D30" s="47">
        <v>57602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57602</v>
      </c>
      <c r="O30" s="48">
        <f t="shared" si="1"/>
        <v>0.3898770846870262</v>
      </c>
      <c r="P30" s="9"/>
    </row>
    <row r="31" spans="1:16">
      <c r="A31" s="12"/>
      <c r="B31" s="25">
        <v>334.2</v>
      </c>
      <c r="C31" s="20" t="s">
        <v>32</v>
      </c>
      <c r="D31" s="47">
        <v>0</v>
      </c>
      <c r="E31" s="47">
        <v>128976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128976</v>
      </c>
      <c r="O31" s="48">
        <f t="shared" si="1"/>
        <v>0.87296946068875891</v>
      </c>
      <c r="P31" s="9"/>
    </row>
    <row r="32" spans="1:16">
      <c r="A32" s="12"/>
      <c r="B32" s="25">
        <v>334.35</v>
      </c>
      <c r="C32" s="20" t="s">
        <v>40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4182662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4182662</v>
      </c>
      <c r="O32" s="48">
        <f t="shared" si="1"/>
        <v>28.310198722113928</v>
      </c>
      <c r="P32" s="9"/>
    </row>
    <row r="33" spans="1:16">
      <c r="A33" s="12"/>
      <c r="B33" s="25">
        <v>334.39</v>
      </c>
      <c r="C33" s="20" t="s">
        <v>41</v>
      </c>
      <c r="D33" s="47">
        <v>516500</v>
      </c>
      <c r="E33" s="47">
        <v>305760</v>
      </c>
      <c r="F33" s="47">
        <v>0</v>
      </c>
      <c r="G33" s="47">
        <v>0</v>
      </c>
      <c r="H33" s="47">
        <v>0</v>
      </c>
      <c r="I33" s="47">
        <v>391631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54" si="7">SUM(D33:M33)</f>
        <v>1213891</v>
      </c>
      <c r="O33" s="48">
        <f t="shared" si="1"/>
        <v>8.2161779835390938</v>
      </c>
      <c r="P33" s="9"/>
    </row>
    <row r="34" spans="1:16">
      <c r="A34" s="12"/>
      <c r="B34" s="25">
        <v>334.41</v>
      </c>
      <c r="C34" s="20" t="s">
        <v>42</v>
      </c>
      <c r="D34" s="47">
        <v>0</v>
      </c>
      <c r="E34" s="47">
        <v>1433687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1433687</v>
      </c>
      <c r="O34" s="48">
        <f t="shared" si="1"/>
        <v>9.703859378384232</v>
      </c>
      <c r="P34" s="9"/>
    </row>
    <row r="35" spans="1:16">
      <c r="A35" s="12"/>
      <c r="B35" s="25">
        <v>334.42</v>
      </c>
      <c r="C35" s="20" t="s">
        <v>43</v>
      </c>
      <c r="D35" s="47">
        <v>0</v>
      </c>
      <c r="E35" s="47">
        <v>533466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533466</v>
      </c>
      <c r="O35" s="48">
        <f t="shared" si="1"/>
        <v>3.6107456140350878</v>
      </c>
      <c r="P35" s="9"/>
    </row>
    <row r="36" spans="1:16">
      <c r="A36" s="12"/>
      <c r="B36" s="25">
        <v>334.49</v>
      </c>
      <c r="C36" s="20" t="s">
        <v>44</v>
      </c>
      <c r="D36" s="47">
        <v>0</v>
      </c>
      <c r="E36" s="47">
        <v>2279748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2279748</v>
      </c>
      <c r="O36" s="48">
        <f t="shared" si="1"/>
        <v>15.430393112410655</v>
      </c>
      <c r="P36" s="9"/>
    </row>
    <row r="37" spans="1:16">
      <c r="A37" s="12"/>
      <c r="B37" s="25">
        <v>334.5</v>
      </c>
      <c r="C37" s="20" t="s">
        <v>45</v>
      </c>
      <c r="D37" s="47">
        <v>0</v>
      </c>
      <c r="E37" s="47">
        <v>274552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274552</v>
      </c>
      <c r="O37" s="48">
        <f t="shared" ref="O37:O68" si="8">(N37/O$134)</f>
        <v>1.8582954299328569</v>
      </c>
      <c r="P37" s="9"/>
    </row>
    <row r="38" spans="1:16">
      <c r="A38" s="12"/>
      <c r="B38" s="25">
        <v>334.69</v>
      </c>
      <c r="C38" s="20" t="s">
        <v>46</v>
      </c>
      <c r="D38" s="47">
        <v>0</v>
      </c>
      <c r="E38" s="47">
        <v>673785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673785</v>
      </c>
      <c r="O38" s="48">
        <f t="shared" si="8"/>
        <v>4.5604897660818713</v>
      </c>
      <c r="P38" s="9"/>
    </row>
    <row r="39" spans="1:16">
      <c r="A39" s="12"/>
      <c r="B39" s="25">
        <v>334.7</v>
      </c>
      <c r="C39" s="20" t="s">
        <v>47</v>
      </c>
      <c r="D39" s="47">
        <v>0</v>
      </c>
      <c r="E39" s="47">
        <v>75605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75605</v>
      </c>
      <c r="O39" s="48">
        <f t="shared" si="8"/>
        <v>0.51172974875460253</v>
      </c>
      <c r="P39" s="9"/>
    </row>
    <row r="40" spans="1:16">
      <c r="A40" s="12"/>
      <c r="B40" s="25">
        <v>334.82</v>
      </c>
      <c r="C40" s="20" t="s">
        <v>222</v>
      </c>
      <c r="D40" s="47">
        <v>7536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7536</v>
      </c>
      <c r="O40" s="48">
        <f t="shared" si="8"/>
        <v>5.1007147498375566E-2</v>
      </c>
      <c r="P40" s="9"/>
    </row>
    <row r="41" spans="1:16">
      <c r="A41" s="12"/>
      <c r="B41" s="25">
        <v>334.9</v>
      </c>
      <c r="C41" s="20" t="s">
        <v>48</v>
      </c>
      <c r="D41" s="47">
        <v>0</v>
      </c>
      <c r="E41" s="47">
        <v>799730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341370</v>
      </c>
      <c r="N41" s="47">
        <f t="shared" si="7"/>
        <v>1141100</v>
      </c>
      <c r="O41" s="48">
        <f t="shared" si="8"/>
        <v>7.723494693523933</v>
      </c>
      <c r="P41" s="9"/>
    </row>
    <row r="42" spans="1:16">
      <c r="A42" s="12"/>
      <c r="B42" s="25">
        <v>335.12</v>
      </c>
      <c r="C42" s="20" t="s">
        <v>189</v>
      </c>
      <c r="D42" s="47">
        <v>4172388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4172388</v>
      </c>
      <c r="O42" s="48">
        <f t="shared" si="8"/>
        <v>28.24065951916829</v>
      </c>
      <c r="P42" s="9"/>
    </row>
    <row r="43" spans="1:16">
      <c r="A43" s="12"/>
      <c r="B43" s="25">
        <v>335.13</v>
      </c>
      <c r="C43" s="20" t="s">
        <v>190</v>
      </c>
      <c r="D43" s="47">
        <v>33997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33997</v>
      </c>
      <c r="O43" s="48">
        <f t="shared" si="8"/>
        <v>0.23010748321420835</v>
      </c>
      <c r="P43" s="9"/>
    </row>
    <row r="44" spans="1:16">
      <c r="A44" s="12"/>
      <c r="B44" s="25">
        <v>335.14</v>
      </c>
      <c r="C44" s="20" t="s">
        <v>191</v>
      </c>
      <c r="D44" s="47">
        <v>100947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100947</v>
      </c>
      <c r="O44" s="48">
        <f t="shared" si="8"/>
        <v>0.68325617283950613</v>
      </c>
      <c r="P44" s="9"/>
    </row>
    <row r="45" spans="1:16">
      <c r="A45" s="12"/>
      <c r="B45" s="25">
        <v>335.15</v>
      </c>
      <c r="C45" s="20" t="s">
        <v>192</v>
      </c>
      <c r="D45" s="47">
        <v>48229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48229</v>
      </c>
      <c r="O45" s="48">
        <f t="shared" si="8"/>
        <v>0.32643626813948451</v>
      </c>
      <c r="P45" s="9"/>
    </row>
    <row r="46" spans="1:16">
      <c r="A46" s="12"/>
      <c r="B46" s="25">
        <v>335.16</v>
      </c>
      <c r="C46" s="20" t="s">
        <v>193</v>
      </c>
      <c r="D46" s="47">
        <v>0</v>
      </c>
      <c r="E46" s="47">
        <v>223250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223250</v>
      </c>
      <c r="O46" s="48">
        <f t="shared" si="8"/>
        <v>1.5110596707818931</v>
      </c>
      <c r="P46" s="9"/>
    </row>
    <row r="47" spans="1:16">
      <c r="A47" s="12"/>
      <c r="B47" s="25">
        <v>335.18</v>
      </c>
      <c r="C47" s="20" t="s">
        <v>194</v>
      </c>
      <c r="D47" s="47">
        <v>9306629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9306629</v>
      </c>
      <c r="O47" s="48">
        <f t="shared" si="8"/>
        <v>62.99158679878709</v>
      </c>
      <c r="P47" s="9"/>
    </row>
    <row r="48" spans="1:16">
      <c r="A48" s="12"/>
      <c r="B48" s="25">
        <v>335.19</v>
      </c>
      <c r="C48" s="20" t="s">
        <v>275</v>
      </c>
      <c r="D48" s="47">
        <v>75116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75116</v>
      </c>
      <c r="O48" s="48">
        <f t="shared" si="8"/>
        <v>0.50841996967727965</v>
      </c>
      <c r="P48" s="9"/>
    </row>
    <row r="49" spans="1:16">
      <c r="A49" s="12"/>
      <c r="B49" s="25">
        <v>335.21</v>
      </c>
      <c r="C49" s="20" t="s">
        <v>55</v>
      </c>
      <c r="D49" s="47">
        <v>0</v>
      </c>
      <c r="E49" s="47">
        <v>13012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13012</v>
      </c>
      <c r="O49" s="48">
        <f t="shared" si="8"/>
        <v>8.8071258392895826E-2</v>
      </c>
      <c r="P49" s="9"/>
    </row>
    <row r="50" spans="1:16">
      <c r="A50" s="12"/>
      <c r="B50" s="25">
        <v>335.29</v>
      </c>
      <c r="C50" s="20" t="s">
        <v>56</v>
      </c>
      <c r="D50" s="47">
        <v>17947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17947</v>
      </c>
      <c r="O50" s="48">
        <f t="shared" si="8"/>
        <v>0.12147363006281135</v>
      </c>
      <c r="P50" s="9"/>
    </row>
    <row r="51" spans="1:16">
      <c r="A51" s="12"/>
      <c r="B51" s="25">
        <v>335.42</v>
      </c>
      <c r="C51" s="20" t="s">
        <v>57</v>
      </c>
      <c r="D51" s="47">
        <v>0</v>
      </c>
      <c r="E51" s="47">
        <v>2442028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2442028</v>
      </c>
      <c r="O51" s="48">
        <f t="shared" si="8"/>
        <v>16.528779510504656</v>
      </c>
      <c r="P51" s="9"/>
    </row>
    <row r="52" spans="1:16">
      <c r="A52" s="12"/>
      <c r="B52" s="25">
        <v>335.49</v>
      </c>
      <c r="C52" s="20" t="s">
        <v>58</v>
      </c>
      <c r="D52" s="47">
        <v>0</v>
      </c>
      <c r="E52" s="47">
        <v>2787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2787</v>
      </c>
      <c r="O52" s="48">
        <f t="shared" si="8"/>
        <v>1.88637102014295E-2</v>
      </c>
      <c r="P52" s="9"/>
    </row>
    <row r="53" spans="1:16">
      <c r="A53" s="12"/>
      <c r="B53" s="25">
        <v>335.7</v>
      </c>
      <c r="C53" s="20" t="s">
        <v>59</v>
      </c>
      <c r="D53" s="47">
        <v>0</v>
      </c>
      <c r="E53" s="47">
        <v>2871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7"/>
        <v>2871</v>
      </c>
      <c r="O53" s="48">
        <f t="shared" si="8"/>
        <v>1.9432261208576999E-2</v>
      </c>
      <c r="P53" s="9"/>
    </row>
    <row r="54" spans="1:16">
      <c r="A54" s="12"/>
      <c r="B54" s="25">
        <v>336</v>
      </c>
      <c r="C54" s="20" t="s">
        <v>167</v>
      </c>
      <c r="D54" s="47">
        <v>15300</v>
      </c>
      <c r="E54" s="47">
        <v>3185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7"/>
        <v>18485</v>
      </c>
      <c r="O54" s="48">
        <f t="shared" si="8"/>
        <v>0.12511506389430366</v>
      </c>
      <c r="P54" s="9"/>
    </row>
    <row r="55" spans="1:16">
      <c r="A55" s="12"/>
      <c r="B55" s="25">
        <v>337.1</v>
      </c>
      <c r="C55" s="20" t="s">
        <v>276</v>
      </c>
      <c r="D55" s="47">
        <v>1102319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ref="N55:N61" si="9">SUM(D55:M55)</f>
        <v>1102319</v>
      </c>
      <c r="O55" s="48">
        <f t="shared" si="8"/>
        <v>7.461006876759801</v>
      </c>
      <c r="P55" s="9"/>
    </row>
    <row r="56" spans="1:16">
      <c r="A56" s="12"/>
      <c r="B56" s="25">
        <v>337.2</v>
      </c>
      <c r="C56" s="20" t="s">
        <v>61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261800</v>
      </c>
      <c r="N56" s="47">
        <f t="shared" si="9"/>
        <v>261800</v>
      </c>
      <c r="O56" s="48">
        <f t="shared" si="8"/>
        <v>1.7719839722763699</v>
      </c>
      <c r="P56" s="9"/>
    </row>
    <row r="57" spans="1:16">
      <c r="A57" s="12"/>
      <c r="B57" s="25">
        <v>337.3</v>
      </c>
      <c r="C57" s="20" t="s">
        <v>168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34661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34661</v>
      </c>
      <c r="O57" s="48">
        <f t="shared" si="8"/>
        <v>0.23460174355642191</v>
      </c>
      <c r="P57" s="9"/>
    </row>
    <row r="58" spans="1:16">
      <c r="A58" s="12"/>
      <c r="B58" s="25">
        <v>337.5</v>
      </c>
      <c r="C58" s="20" t="s">
        <v>62</v>
      </c>
      <c r="D58" s="47">
        <v>0</v>
      </c>
      <c r="E58" s="47">
        <v>252330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252330</v>
      </c>
      <c r="O58" s="48">
        <f t="shared" si="8"/>
        <v>1.7078866146848604</v>
      </c>
      <c r="P58" s="9"/>
    </row>
    <row r="59" spans="1:16">
      <c r="A59" s="12"/>
      <c r="B59" s="25">
        <v>338</v>
      </c>
      <c r="C59" s="20" t="s">
        <v>64</v>
      </c>
      <c r="D59" s="47">
        <v>0</v>
      </c>
      <c r="E59" s="47">
        <v>695313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695313</v>
      </c>
      <c r="O59" s="48">
        <f t="shared" si="8"/>
        <v>4.7062012670565299</v>
      </c>
      <c r="P59" s="9"/>
    </row>
    <row r="60" spans="1:16" ht="15.75">
      <c r="A60" s="29" t="s">
        <v>69</v>
      </c>
      <c r="B60" s="30"/>
      <c r="C60" s="31"/>
      <c r="D60" s="32">
        <f t="shared" ref="D60:M60" si="10">SUM(D61:D107)</f>
        <v>10755600</v>
      </c>
      <c r="E60" s="32">
        <f t="shared" si="10"/>
        <v>5069512</v>
      </c>
      <c r="F60" s="32">
        <f t="shared" si="10"/>
        <v>0</v>
      </c>
      <c r="G60" s="32">
        <f t="shared" si="10"/>
        <v>0</v>
      </c>
      <c r="H60" s="32">
        <f t="shared" si="10"/>
        <v>0</v>
      </c>
      <c r="I60" s="32">
        <f t="shared" si="10"/>
        <v>25675568</v>
      </c>
      <c r="J60" s="32">
        <f t="shared" si="10"/>
        <v>11155573</v>
      </c>
      <c r="K60" s="32">
        <f t="shared" si="10"/>
        <v>0</v>
      </c>
      <c r="L60" s="32">
        <f t="shared" si="10"/>
        <v>0</v>
      </c>
      <c r="M60" s="32">
        <f t="shared" si="10"/>
        <v>9939188</v>
      </c>
      <c r="N60" s="32">
        <f t="shared" si="9"/>
        <v>62595441</v>
      </c>
      <c r="O60" s="46">
        <f t="shared" si="8"/>
        <v>423.67501218323588</v>
      </c>
      <c r="P60" s="10"/>
    </row>
    <row r="61" spans="1:16">
      <c r="A61" s="12"/>
      <c r="B61" s="25">
        <v>341.1</v>
      </c>
      <c r="C61" s="20" t="s">
        <v>195</v>
      </c>
      <c r="D61" s="47">
        <v>660441</v>
      </c>
      <c r="E61" s="47">
        <v>377819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1038260</v>
      </c>
      <c r="O61" s="48">
        <f t="shared" si="8"/>
        <v>7.0274258176304958</v>
      </c>
      <c r="P61" s="9"/>
    </row>
    <row r="62" spans="1:16">
      <c r="A62" s="12"/>
      <c r="B62" s="25">
        <v>341.16</v>
      </c>
      <c r="C62" s="20" t="s">
        <v>264</v>
      </c>
      <c r="D62" s="47">
        <v>0</v>
      </c>
      <c r="E62" s="47">
        <v>294921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ref="N62:N107" si="11">SUM(D62:M62)</f>
        <v>294921</v>
      </c>
      <c r="O62" s="48">
        <f t="shared" si="8"/>
        <v>1.9961622807017543</v>
      </c>
      <c r="P62" s="9"/>
    </row>
    <row r="63" spans="1:16">
      <c r="A63" s="12"/>
      <c r="B63" s="25">
        <v>341.2</v>
      </c>
      <c r="C63" s="20" t="s">
        <v>196</v>
      </c>
      <c r="D63" s="47">
        <v>94589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11131346</v>
      </c>
      <c r="K63" s="47">
        <v>0</v>
      </c>
      <c r="L63" s="47">
        <v>0</v>
      </c>
      <c r="M63" s="47">
        <v>0</v>
      </c>
      <c r="N63" s="47">
        <f t="shared" si="11"/>
        <v>11225935</v>
      </c>
      <c r="O63" s="48">
        <f t="shared" si="8"/>
        <v>75.982341076456578</v>
      </c>
      <c r="P63" s="9"/>
    </row>
    <row r="64" spans="1:16">
      <c r="A64" s="12"/>
      <c r="B64" s="25">
        <v>341.3</v>
      </c>
      <c r="C64" s="20" t="s">
        <v>197</v>
      </c>
      <c r="D64" s="47">
        <v>130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24227</v>
      </c>
      <c r="K64" s="47">
        <v>0</v>
      </c>
      <c r="L64" s="47">
        <v>0</v>
      </c>
      <c r="M64" s="47">
        <v>0</v>
      </c>
      <c r="N64" s="47">
        <f t="shared" si="11"/>
        <v>24357</v>
      </c>
      <c r="O64" s="48">
        <f t="shared" si="8"/>
        <v>0.16485948667966213</v>
      </c>
      <c r="P64" s="9"/>
    </row>
    <row r="65" spans="1:16">
      <c r="A65" s="12"/>
      <c r="B65" s="25">
        <v>341.52</v>
      </c>
      <c r="C65" s="20" t="s">
        <v>198</v>
      </c>
      <c r="D65" s="47">
        <v>48470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48470</v>
      </c>
      <c r="O65" s="48">
        <f t="shared" si="8"/>
        <v>0.32806746805284814</v>
      </c>
      <c r="P65" s="9"/>
    </row>
    <row r="66" spans="1:16">
      <c r="A66" s="12"/>
      <c r="B66" s="25">
        <v>341.56</v>
      </c>
      <c r="C66" s="20" t="s">
        <v>265</v>
      </c>
      <c r="D66" s="47">
        <v>0</v>
      </c>
      <c r="E66" s="47">
        <v>14150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14150</v>
      </c>
      <c r="O66" s="48">
        <f t="shared" si="8"/>
        <v>9.5773770846870263E-2</v>
      </c>
      <c r="P66" s="9"/>
    </row>
    <row r="67" spans="1:16">
      <c r="A67" s="12"/>
      <c r="B67" s="25">
        <v>341.8</v>
      </c>
      <c r="C67" s="20" t="s">
        <v>199</v>
      </c>
      <c r="D67" s="47">
        <v>1691171</v>
      </c>
      <c r="E67" s="47">
        <v>75869</v>
      </c>
      <c r="F67" s="47"/>
      <c r="G67" s="47"/>
      <c r="H67" s="47"/>
      <c r="I67" s="47">
        <v>945646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2712686</v>
      </c>
      <c r="O67" s="48">
        <f t="shared" si="8"/>
        <v>18.360718540177604</v>
      </c>
      <c r="P67" s="9"/>
    </row>
    <row r="68" spans="1:16">
      <c r="A68" s="12"/>
      <c r="B68" s="25">
        <v>341.9</v>
      </c>
      <c r="C68" s="20" t="s">
        <v>200</v>
      </c>
      <c r="D68" s="47">
        <v>227076</v>
      </c>
      <c r="E68" s="47">
        <v>475641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702717</v>
      </c>
      <c r="O68" s="48">
        <f t="shared" si="8"/>
        <v>4.7563149772579596</v>
      </c>
      <c r="P68" s="9"/>
    </row>
    <row r="69" spans="1:16">
      <c r="A69" s="12"/>
      <c r="B69" s="25">
        <v>342.1</v>
      </c>
      <c r="C69" s="20" t="s">
        <v>80</v>
      </c>
      <c r="D69" s="47">
        <v>1766291</v>
      </c>
      <c r="E69" s="47">
        <v>1343246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3109537</v>
      </c>
      <c r="O69" s="48">
        <f t="shared" ref="O69:O100" si="12">(N69/O$134)</f>
        <v>21.046790394195366</v>
      </c>
      <c r="P69" s="9"/>
    </row>
    <row r="70" spans="1:16">
      <c r="A70" s="12"/>
      <c r="B70" s="25">
        <v>342.3</v>
      </c>
      <c r="C70" s="20" t="s">
        <v>82</v>
      </c>
      <c r="D70" s="47">
        <v>3709887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3709887</v>
      </c>
      <c r="O70" s="48">
        <f t="shared" si="12"/>
        <v>25.110237979207277</v>
      </c>
      <c r="P70" s="9"/>
    </row>
    <row r="71" spans="1:16">
      <c r="A71" s="12"/>
      <c r="B71" s="25">
        <v>342.9</v>
      </c>
      <c r="C71" s="20" t="s">
        <v>84</v>
      </c>
      <c r="D71" s="47">
        <v>21248</v>
      </c>
      <c r="E71" s="47">
        <v>781507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9939188</v>
      </c>
      <c r="N71" s="47">
        <f t="shared" si="11"/>
        <v>10741943</v>
      </c>
      <c r="O71" s="48">
        <f t="shared" si="12"/>
        <v>72.706458468702621</v>
      </c>
      <c r="P71" s="9"/>
    </row>
    <row r="72" spans="1:16">
      <c r="A72" s="12"/>
      <c r="B72" s="25">
        <v>343.3</v>
      </c>
      <c r="C72" s="20" t="s">
        <v>85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8528317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8528317</v>
      </c>
      <c r="O72" s="48">
        <f t="shared" si="12"/>
        <v>57.723609757418238</v>
      </c>
      <c r="P72" s="9"/>
    </row>
    <row r="73" spans="1:16">
      <c r="A73" s="12"/>
      <c r="B73" s="25">
        <v>343.4</v>
      </c>
      <c r="C73" s="20" t="s">
        <v>86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6454813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6454813</v>
      </c>
      <c r="O73" s="48">
        <f t="shared" si="12"/>
        <v>43.689171810699591</v>
      </c>
      <c r="P73" s="9"/>
    </row>
    <row r="74" spans="1:16">
      <c r="A74" s="12"/>
      <c r="B74" s="25">
        <v>343.5</v>
      </c>
      <c r="C74" s="20" t="s">
        <v>87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9129277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9129277</v>
      </c>
      <c r="O74" s="48">
        <f t="shared" si="12"/>
        <v>61.79118610569634</v>
      </c>
      <c r="P74" s="9"/>
    </row>
    <row r="75" spans="1:16">
      <c r="A75" s="12"/>
      <c r="B75" s="25">
        <v>343.6</v>
      </c>
      <c r="C75" s="20" t="s">
        <v>88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617515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617515</v>
      </c>
      <c r="O75" s="48">
        <f t="shared" si="12"/>
        <v>4.1796282759367553</v>
      </c>
      <c r="P75" s="9"/>
    </row>
    <row r="76" spans="1:16">
      <c r="A76" s="12"/>
      <c r="B76" s="25">
        <v>343.7</v>
      </c>
      <c r="C76" s="20" t="s">
        <v>89</v>
      </c>
      <c r="D76" s="47">
        <v>0</v>
      </c>
      <c r="E76" s="47">
        <v>1111391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1111391</v>
      </c>
      <c r="O76" s="48">
        <f t="shared" si="12"/>
        <v>7.5224103855317308</v>
      </c>
      <c r="P76" s="9"/>
    </row>
    <row r="77" spans="1:16">
      <c r="A77" s="12"/>
      <c r="B77" s="25">
        <v>344.1</v>
      </c>
      <c r="C77" s="20" t="s">
        <v>201</v>
      </c>
      <c r="D77" s="47">
        <v>1258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1258</v>
      </c>
      <c r="O77" s="48">
        <f t="shared" si="12"/>
        <v>8.5147281784708692E-3</v>
      </c>
      <c r="P77" s="9"/>
    </row>
    <row r="78" spans="1:16">
      <c r="A78" s="12"/>
      <c r="B78" s="25">
        <v>344.3</v>
      </c>
      <c r="C78" s="20" t="s">
        <v>202</v>
      </c>
      <c r="D78" s="47">
        <v>0</v>
      </c>
      <c r="E78" s="47">
        <v>27907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27907</v>
      </c>
      <c r="O78" s="48">
        <f t="shared" si="12"/>
        <v>0.18888753519601473</v>
      </c>
      <c r="P78" s="9"/>
    </row>
    <row r="79" spans="1:16">
      <c r="A79" s="12"/>
      <c r="B79" s="25">
        <v>344.9</v>
      </c>
      <c r="C79" s="20" t="s">
        <v>203</v>
      </c>
      <c r="D79" s="47">
        <v>6555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6555</v>
      </c>
      <c r="O79" s="48">
        <f t="shared" si="12"/>
        <v>4.4367283950617287E-2</v>
      </c>
      <c r="P79" s="9"/>
    </row>
    <row r="80" spans="1:16">
      <c r="A80" s="12"/>
      <c r="B80" s="25">
        <v>346.4</v>
      </c>
      <c r="C80" s="20" t="s">
        <v>94</v>
      </c>
      <c r="D80" s="47">
        <v>63246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63246</v>
      </c>
      <c r="O80" s="48">
        <f t="shared" si="12"/>
        <v>0.42807829759584143</v>
      </c>
      <c r="P80" s="9"/>
    </row>
    <row r="81" spans="1:16">
      <c r="A81" s="12"/>
      <c r="B81" s="25">
        <v>346.9</v>
      </c>
      <c r="C81" s="20" t="s">
        <v>95</v>
      </c>
      <c r="D81" s="47">
        <v>0</v>
      </c>
      <c r="E81" s="47">
        <v>87836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87836</v>
      </c>
      <c r="O81" s="48">
        <f t="shared" si="12"/>
        <v>0.5945148364739008</v>
      </c>
      <c r="P81" s="9"/>
    </row>
    <row r="82" spans="1:16">
      <c r="A82" s="12"/>
      <c r="B82" s="25">
        <v>347.2</v>
      </c>
      <c r="C82" s="20" t="s">
        <v>96</v>
      </c>
      <c r="D82" s="47">
        <v>205187</v>
      </c>
      <c r="E82" s="47">
        <v>352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205539</v>
      </c>
      <c r="O82" s="48">
        <f t="shared" si="12"/>
        <v>1.3911833983105912</v>
      </c>
      <c r="P82" s="9"/>
    </row>
    <row r="83" spans="1:16">
      <c r="A83" s="12"/>
      <c r="B83" s="25">
        <v>347.4</v>
      </c>
      <c r="C83" s="20" t="s">
        <v>98</v>
      </c>
      <c r="D83" s="47">
        <v>9841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9841</v>
      </c>
      <c r="O83" s="48">
        <f t="shared" si="12"/>
        <v>6.6608457873077759E-2</v>
      </c>
      <c r="P83" s="9"/>
    </row>
    <row r="84" spans="1:16">
      <c r="A84" s="12"/>
      <c r="B84" s="25">
        <v>348.11</v>
      </c>
      <c r="C84" s="20" t="s">
        <v>223</v>
      </c>
      <c r="D84" s="47">
        <v>1810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1810</v>
      </c>
      <c r="O84" s="48">
        <f t="shared" si="12"/>
        <v>1.225092051115443E-2</v>
      </c>
      <c r="P84" s="9"/>
    </row>
    <row r="85" spans="1:16">
      <c r="A85" s="12"/>
      <c r="B85" s="25">
        <v>348.12</v>
      </c>
      <c r="C85" s="20" t="s">
        <v>224</v>
      </c>
      <c r="D85" s="47">
        <v>37258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ref="N85:N99" si="13">SUM(D85:M85)</f>
        <v>37258</v>
      </c>
      <c r="O85" s="48">
        <f t="shared" si="12"/>
        <v>0.25217944552739874</v>
      </c>
      <c r="P85" s="9"/>
    </row>
    <row r="86" spans="1:16">
      <c r="A86" s="12"/>
      <c r="B86" s="25">
        <v>348.13</v>
      </c>
      <c r="C86" s="20" t="s">
        <v>225</v>
      </c>
      <c r="D86" s="47">
        <v>41257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41257</v>
      </c>
      <c r="O86" s="48">
        <f t="shared" si="12"/>
        <v>0.27924653454624215</v>
      </c>
      <c r="P86" s="9"/>
    </row>
    <row r="87" spans="1:16">
      <c r="A87" s="12"/>
      <c r="B87" s="25">
        <v>348.22</v>
      </c>
      <c r="C87" s="20" t="s">
        <v>226</v>
      </c>
      <c r="D87" s="47">
        <v>50183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50183</v>
      </c>
      <c r="O87" s="48">
        <f t="shared" si="12"/>
        <v>0.33966184752003464</v>
      </c>
      <c r="P87" s="9"/>
    </row>
    <row r="88" spans="1:16">
      <c r="A88" s="12"/>
      <c r="B88" s="25">
        <v>348.23</v>
      </c>
      <c r="C88" s="20" t="s">
        <v>227</v>
      </c>
      <c r="D88" s="47">
        <v>135961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135961</v>
      </c>
      <c r="O88" s="48">
        <f t="shared" si="12"/>
        <v>0.9202471843188218</v>
      </c>
      <c r="P88" s="9"/>
    </row>
    <row r="89" spans="1:16">
      <c r="A89" s="12"/>
      <c r="B89" s="25">
        <v>348.31</v>
      </c>
      <c r="C89" s="20" t="s">
        <v>228</v>
      </c>
      <c r="D89" s="47">
        <v>614935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614935</v>
      </c>
      <c r="O89" s="48">
        <f t="shared" si="12"/>
        <v>4.162165637860082</v>
      </c>
      <c r="P89" s="9"/>
    </row>
    <row r="90" spans="1:16">
      <c r="A90" s="12"/>
      <c r="B90" s="25">
        <v>348.32</v>
      </c>
      <c r="C90" s="20" t="s">
        <v>229</v>
      </c>
      <c r="D90" s="47">
        <v>4120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4120</v>
      </c>
      <c r="O90" s="48">
        <f t="shared" si="12"/>
        <v>2.7886073207710634E-2</v>
      </c>
      <c r="P90" s="9"/>
    </row>
    <row r="91" spans="1:16">
      <c r="A91" s="12"/>
      <c r="B91" s="25">
        <v>348.41</v>
      </c>
      <c r="C91" s="20" t="s">
        <v>230</v>
      </c>
      <c r="D91" s="47">
        <v>349780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349780</v>
      </c>
      <c r="O91" s="48">
        <f t="shared" si="12"/>
        <v>2.3674734676196665</v>
      </c>
      <c r="P91" s="9"/>
    </row>
    <row r="92" spans="1:16">
      <c r="A92" s="12"/>
      <c r="B92" s="25">
        <v>348.42</v>
      </c>
      <c r="C92" s="20" t="s">
        <v>231</v>
      </c>
      <c r="D92" s="47">
        <v>113459</v>
      </c>
      <c r="E92" s="47">
        <v>19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113478</v>
      </c>
      <c r="O92" s="48">
        <f t="shared" si="12"/>
        <v>0.76807179987004548</v>
      </c>
      <c r="P92" s="9"/>
    </row>
    <row r="93" spans="1:16">
      <c r="A93" s="12"/>
      <c r="B93" s="25">
        <v>348.48</v>
      </c>
      <c r="C93" s="20" t="s">
        <v>232</v>
      </c>
      <c r="D93" s="47">
        <v>27828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27828</v>
      </c>
      <c r="O93" s="48">
        <f t="shared" si="12"/>
        <v>0.18835282651072124</v>
      </c>
      <c r="P93" s="9"/>
    </row>
    <row r="94" spans="1:16">
      <c r="A94" s="12"/>
      <c r="B94" s="25">
        <v>348.52</v>
      </c>
      <c r="C94" s="20" t="s">
        <v>233</v>
      </c>
      <c r="D94" s="47">
        <v>101060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101060</v>
      </c>
      <c r="O94" s="48">
        <f t="shared" si="12"/>
        <v>0.68402100931340692</v>
      </c>
      <c r="P94" s="9"/>
    </row>
    <row r="95" spans="1:16">
      <c r="A95" s="12"/>
      <c r="B95" s="25">
        <v>348.53</v>
      </c>
      <c r="C95" s="20" t="s">
        <v>234</v>
      </c>
      <c r="D95" s="47">
        <v>254290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254290</v>
      </c>
      <c r="O95" s="48">
        <f t="shared" si="12"/>
        <v>1.7211528048516354</v>
      </c>
      <c r="P95" s="9"/>
    </row>
    <row r="96" spans="1:16">
      <c r="A96" s="12"/>
      <c r="B96" s="25">
        <v>348.61</v>
      </c>
      <c r="C96" s="20" t="s">
        <v>253</v>
      </c>
      <c r="D96" s="47">
        <v>6435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6435</v>
      </c>
      <c r="O96" s="48">
        <f t="shared" si="12"/>
        <v>4.355506822612086E-2</v>
      </c>
      <c r="P96" s="9"/>
    </row>
    <row r="97" spans="1:16">
      <c r="A97" s="12"/>
      <c r="B97" s="25">
        <v>348.62</v>
      </c>
      <c r="C97" s="20" t="s">
        <v>235</v>
      </c>
      <c r="D97" s="47">
        <v>2399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2399</v>
      </c>
      <c r="O97" s="48">
        <f t="shared" si="12"/>
        <v>1.6237546025557721E-2</v>
      </c>
      <c r="P97" s="9"/>
    </row>
    <row r="98" spans="1:16">
      <c r="A98" s="12"/>
      <c r="B98" s="25">
        <v>348.71</v>
      </c>
      <c r="C98" s="20" t="s">
        <v>236</v>
      </c>
      <c r="D98" s="47">
        <v>215866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215866</v>
      </c>
      <c r="O98" s="48">
        <f t="shared" si="12"/>
        <v>1.4610813298678795</v>
      </c>
      <c r="P98" s="9"/>
    </row>
    <row r="99" spans="1:16">
      <c r="A99" s="12"/>
      <c r="B99" s="25">
        <v>348.72</v>
      </c>
      <c r="C99" s="20" t="s">
        <v>237</v>
      </c>
      <c r="D99" s="47">
        <v>17562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17562</v>
      </c>
      <c r="O99" s="48">
        <f t="shared" si="12"/>
        <v>0.11886777128005198</v>
      </c>
      <c r="P99" s="9"/>
    </row>
    <row r="100" spans="1:16">
      <c r="A100" s="12"/>
      <c r="B100" s="25">
        <v>348.92099999999999</v>
      </c>
      <c r="C100" s="20" t="s">
        <v>204</v>
      </c>
      <c r="D100" s="47">
        <v>0</v>
      </c>
      <c r="E100" s="47">
        <v>30664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1"/>
        <v>30664</v>
      </c>
      <c r="O100" s="48">
        <f t="shared" si="12"/>
        <v>0.20754819146632011</v>
      </c>
      <c r="P100" s="9"/>
    </row>
    <row r="101" spans="1:16">
      <c r="A101" s="12"/>
      <c r="B101" s="25">
        <v>348.92200000000003</v>
      </c>
      <c r="C101" s="20" t="s">
        <v>205</v>
      </c>
      <c r="D101" s="47">
        <v>0</v>
      </c>
      <c r="E101" s="47">
        <v>30664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1"/>
        <v>30664</v>
      </c>
      <c r="O101" s="48">
        <f t="shared" ref="O101:O132" si="14">(N101/O$134)</f>
        <v>0.20754819146632011</v>
      </c>
      <c r="P101" s="9"/>
    </row>
    <row r="102" spans="1:16">
      <c r="A102" s="12"/>
      <c r="B102" s="25">
        <v>348.923</v>
      </c>
      <c r="C102" s="20" t="s">
        <v>206</v>
      </c>
      <c r="D102" s="47">
        <v>0</v>
      </c>
      <c r="E102" s="47">
        <v>30664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1"/>
        <v>30664</v>
      </c>
      <c r="O102" s="48">
        <f t="shared" si="14"/>
        <v>0.20754819146632011</v>
      </c>
      <c r="P102" s="9"/>
    </row>
    <row r="103" spans="1:16">
      <c r="A103" s="12"/>
      <c r="B103" s="25">
        <v>348.92399999999998</v>
      </c>
      <c r="C103" s="20" t="s">
        <v>207</v>
      </c>
      <c r="D103" s="47">
        <v>0</v>
      </c>
      <c r="E103" s="47">
        <v>30664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1"/>
        <v>30664</v>
      </c>
      <c r="O103" s="48">
        <f t="shared" si="14"/>
        <v>0.20754819146632011</v>
      </c>
      <c r="P103" s="9"/>
    </row>
    <row r="104" spans="1:16">
      <c r="A104" s="12"/>
      <c r="B104" s="25">
        <v>348.93</v>
      </c>
      <c r="C104" s="20" t="s">
        <v>208</v>
      </c>
      <c r="D104" s="47">
        <v>0</v>
      </c>
      <c r="E104" s="47">
        <v>256437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1"/>
        <v>256437</v>
      </c>
      <c r="O104" s="48">
        <f t="shared" si="14"/>
        <v>1.7356846978557505</v>
      </c>
      <c r="P104" s="9"/>
    </row>
    <row r="105" spans="1:16">
      <c r="A105" s="12"/>
      <c r="B105" s="25">
        <v>348.93200000000002</v>
      </c>
      <c r="C105" s="20" t="s">
        <v>266</v>
      </c>
      <c r="D105" s="47">
        <v>25615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1"/>
        <v>25615</v>
      </c>
      <c r="O105" s="48">
        <f t="shared" si="14"/>
        <v>0.17337421485813298</v>
      </c>
      <c r="P105" s="9"/>
    </row>
    <row r="106" spans="1:16">
      <c r="A106" s="12"/>
      <c r="B106" s="25">
        <v>348.99</v>
      </c>
      <c r="C106" s="20" t="s">
        <v>209</v>
      </c>
      <c r="D106" s="47">
        <v>0</v>
      </c>
      <c r="E106" s="47">
        <v>99761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1"/>
        <v>99761</v>
      </c>
      <c r="O106" s="48">
        <f t="shared" si="14"/>
        <v>0.67522877409573312</v>
      </c>
      <c r="P106" s="9"/>
    </row>
    <row r="107" spans="1:16">
      <c r="A107" s="12"/>
      <c r="B107" s="25">
        <v>349</v>
      </c>
      <c r="C107" s="20" t="s">
        <v>1</v>
      </c>
      <c r="D107" s="47">
        <v>250392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1"/>
        <v>250392</v>
      </c>
      <c r="O107" s="48">
        <f t="shared" si="14"/>
        <v>1.6947693307342431</v>
      </c>
      <c r="P107" s="9"/>
    </row>
    <row r="108" spans="1:16" ht="15.75">
      <c r="A108" s="29" t="s">
        <v>70</v>
      </c>
      <c r="B108" s="30"/>
      <c r="C108" s="31"/>
      <c r="D108" s="32">
        <f t="shared" ref="D108:M108" si="15">SUM(D109:D117)</f>
        <v>1015334</v>
      </c>
      <c r="E108" s="32">
        <f t="shared" si="15"/>
        <v>192462</v>
      </c>
      <c r="F108" s="32">
        <f t="shared" si="15"/>
        <v>0</v>
      </c>
      <c r="G108" s="32">
        <f t="shared" si="15"/>
        <v>0</v>
      </c>
      <c r="H108" s="32">
        <f t="shared" si="15"/>
        <v>0</v>
      </c>
      <c r="I108" s="32">
        <f t="shared" si="15"/>
        <v>3665</v>
      </c>
      <c r="J108" s="32">
        <f t="shared" si="15"/>
        <v>0</v>
      </c>
      <c r="K108" s="32">
        <f t="shared" si="15"/>
        <v>0</v>
      </c>
      <c r="L108" s="32">
        <f t="shared" si="15"/>
        <v>0</v>
      </c>
      <c r="M108" s="32">
        <f t="shared" si="15"/>
        <v>0</v>
      </c>
      <c r="N108" s="32">
        <f>SUM(D108:M108)</f>
        <v>1211461</v>
      </c>
      <c r="O108" s="46">
        <f t="shared" si="14"/>
        <v>8.1997306151180425</v>
      </c>
      <c r="P108" s="10"/>
    </row>
    <row r="109" spans="1:16">
      <c r="A109" s="13"/>
      <c r="B109" s="40">
        <v>351.1</v>
      </c>
      <c r="C109" s="21" t="s">
        <v>125</v>
      </c>
      <c r="D109" s="47">
        <v>353028</v>
      </c>
      <c r="E109" s="47">
        <v>31725</v>
      </c>
      <c r="F109" s="47">
        <v>0</v>
      </c>
      <c r="G109" s="47">
        <v>0</v>
      </c>
      <c r="H109" s="47">
        <v>0</v>
      </c>
      <c r="I109" s="47">
        <v>950</v>
      </c>
      <c r="J109" s="47">
        <v>0</v>
      </c>
      <c r="K109" s="47">
        <v>0</v>
      </c>
      <c r="L109" s="47">
        <v>0</v>
      </c>
      <c r="M109" s="47">
        <v>0</v>
      </c>
      <c r="N109" s="47">
        <f>SUM(D109:M109)</f>
        <v>385703</v>
      </c>
      <c r="O109" s="48">
        <f t="shared" si="14"/>
        <v>2.6106170132120425</v>
      </c>
      <c r="P109" s="9"/>
    </row>
    <row r="110" spans="1:16">
      <c r="A110" s="13"/>
      <c r="B110" s="40">
        <v>351.2</v>
      </c>
      <c r="C110" s="21" t="s">
        <v>127</v>
      </c>
      <c r="D110" s="47">
        <v>77311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ref="N110:N117" si="16">SUM(D110:M110)</f>
        <v>77311</v>
      </c>
      <c r="O110" s="48">
        <f t="shared" si="14"/>
        <v>0.52327674897119336</v>
      </c>
      <c r="P110" s="9"/>
    </row>
    <row r="111" spans="1:16">
      <c r="A111" s="13"/>
      <c r="B111" s="40">
        <v>351.4</v>
      </c>
      <c r="C111" s="21" t="s">
        <v>176</v>
      </c>
      <c r="D111" s="47">
        <v>33514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6"/>
        <v>33514</v>
      </c>
      <c r="O111" s="48">
        <f t="shared" si="14"/>
        <v>0.22683831492311024</v>
      </c>
      <c r="P111" s="9"/>
    </row>
    <row r="112" spans="1:16">
      <c r="A112" s="13"/>
      <c r="B112" s="40">
        <v>351.5</v>
      </c>
      <c r="C112" s="21" t="s">
        <v>128</v>
      </c>
      <c r="D112" s="47">
        <v>333954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6"/>
        <v>333954</v>
      </c>
      <c r="O112" s="48">
        <f t="shared" si="14"/>
        <v>2.2603557504873293</v>
      </c>
      <c r="P112" s="9"/>
    </row>
    <row r="113" spans="1:16">
      <c r="A113" s="13"/>
      <c r="B113" s="40">
        <v>351.7</v>
      </c>
      <c r="C113" s="21" t="s">
        <v>210</v>
      </c>
      <c r="D113" s="47">
        <v>0</v>
      </c>
      <c r="E113" s="47">
        <v>83129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6"/>
        <v>83129</v>
      </c>
      <c r="O113" s="48">
        <f t="shared" si="14"/>
        <v>0.56265567468052846</v>
      </c>
      <c r="P113" s="9"/>
    </row>
    <row r="114" spans="1:16">
      <c r="A114" s="13"/>
      <c r="B114" s="40">
        <v>351.8</v>
      </c>
      <c r="C114" s="21" t="s">
        <v>211</v>
      </c>
      <c r="D114" s="47">
        <v>118505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118505</v>
      </c>
      <c r="O114" s="48">
        <f t="shared" si="14"/>
        <v>0.80209687026207499</v>
      </c>
      <c r="P114" s="9"/>
    </row>
    <row r="115" spans="1:16">
      <c r="A115" s="13"/>
      <c r="B115" s="40">
        <v>351.9</v>
      </c>
      <c r="C115" s="21" t="s">
        <v>212</v>
      </c>
      <c r="D115" s="47">
        <v>0</v>
      </c>
      <c r="E115" s="47">
        <v>37801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37801</v>
      </c>
      <c r="O115" s="48">
        <f t="shared" si="14"/>
        <v>0.25585472168074508</v>
      </c>
      <c r="P115" s="9"/>
    </row>
    <row r="116" spans="1:16">
      <c r="A116" s="13"/>
      <c r="B116" s="40">
        <v>354</v>
      </c>
      <c r="C116" s="21" t="s">
        <v>129</v>
      </c>
      <c r="D116" s="47">
        <v>2440</v>
      </c>
      <c r="E116" s="47">
        <v>50</v>
      </c>
      <c r="F116" s="47">
        <v>0</v>
      </c>
      <c r="G116" s="47">
        <v>0</v>
      </c>
      <c r="H116" s="47">
        <v>0</v>
      </c>
      <c r="I116" s="47">
        <v>2715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6"/>
        <v>5205</v>
      </c>
      <c r="O116" s="48">
        <f t="shared" si="14"/>
        <v>3.5229857050032488E-2</v>
      </c>
      <c r="P116" s="9"/>
    </row>
    <row r="117" spans="1:16">
      <c r="A117" s="13"/>
      <c r="B117" s="40">
        <v>359</v>
      </c>
      <c r="C117" s="21" t="s">
        <v>130</v>
      </c>
      <c r="D117" s="47">
        <v>96582</v>
      </c>
      <c r="E117" s="47">
        <v>39757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6"/>
        <v>136339</v>
      </c>
      <c r="O117" s="48">
        <f t="shared" si="14"/>
        <v>0.9228056638509855</v>
      </c>
      <c r="P117" s="9"/>
    </row>
    <row r="118" spans="1:16" ht="15.75">
      <c r="A118" s="29" t="s">
        <v>5</v>
      </c>
      <c r="B118" s="30"/>
      <c r="C118" s="31"/>
      <c r="D118" s="32">
        <f t="shared" ref="D118:M118" si="17">SUM(D119:D127)</f>
        <v>3569277</v>
      </c>
      <c r="E118" s="32">
        <f t="shared" si="17"/>
        <v>2145470</v>
      </c>
      <c r="F118" s="32">
        <f t="shared" si="17"/>
        <v>7942</v>
      </c>
      <c r="G118" s="32">
        <f t="shared" si="17"/>
        <v>2491</v>
      </c>
      <c r="H118" s="32">
        <f t="shared" si="17"/>
        <v>0</v>
      </c>
      <c r="I118" s="32">
        <f t="shared" si="17"/>
        <v>2433282</v>
      </c>
      <c r="J118" s="32">
        <f t="shared" si="17"/>
        <v>1750431</v>
      </c>
      <c r="K118" s="32">
        <f t="shared" si="17"/>
        <v>0</v>
      </c>
      <c r="L118" s="32">
        <f t="shared" si="17"/>
        <v>0</v>
      </c>
      <c r="M118" s="32">
        <f t="shared" si="17"/>
        <v>9576</v>
      </c>
      <c r="N118" s="32">
        <f>SUM(D118:M118)</f>
        <v>9918469</v>
      </c>
      <c r="O118" s="46">
        <f t="shared" si="14"/>
        <v>67.13280403941954</v>
      </c>
      <c r="P118" s="10"/>
    </row>
    <row r="119" spans="1:16">
      <c r="A119" s="12"/>
      <c r="B119" s="25">
        <v>361.1</v>
      </c>
      <c r="C119" s="20" t="s">
        <v>132</v>
      </c>
      <c r="D119" s="47">
        <v>32701</v>
      </c>
      <c r="E119" s="47">
        <v>184993</v>
      </c>
      <c r="F119" s="47">
        <v>0</v>
      </c>
      <c r="G119" s="47">
        <v>0</v>
      </c>
      <c r="H119" s="47">
        <v>0</v>
      </c>
      <c r="I119" s="47">
        <v>61921</v>
      </c>
      <c r="J119" s="47">
        <v>0</v>
      </c>
      <c r="K119" s="47">
        <v>0</v>
      </c>
      <c r="L119" s="47">
        <v>0</v>
      </c>
      <c r="M119" s="47">
        <v>576</v>
      </c>
      <c r="N119" s="47">
        <f>SUM(D119:M119)</f>
        <v>280191</v>
      </c>
      <c r="O119" s="48">
        <f t="shared" si="14"/>
        <v>1.8964628005198181</v>
      </c>
      <c r="P119" s="9"/>
    </row>
    <row r="120" spans="1:16">
      <c r="A120" s="12"/>
      <c r="B120" s="25">
        <v>361.2</v>
      </c>
      <c r="C120" s="20" t="s">
        <v>267</v>
      </c>
      <c r="D120" s="47">
        <v>324880</v>
      </c>
      <c r="E120" s="47">
        <v>664632</v>
      </c>
      <c r="F120" s="47">
        <v>7942</v>
      </c>
      <c r="G120" s="47">
        <v>2491</v>
      </c>
      <c r="H120" s="47">
        <v>0</v>
      </c>
      <c r="I120" s="47">
        <v>1242352</v>
      </c>
      <c r="J120" s="47">
        <v>146272</v>
      </c>
      <c r="K120" s="47">
        <v>0</v>
      </c>
      <c r="L120" s="47">
        <v>0</v>
      </c>
      <c r="M120" s="47">
        <v>0</v>
      </c>
      <c r="N120" s="47">
        <f t="shared" ref="N120:N127" si="18">SUM(D120:M120)</f>
        <v>2388569</v>
      </c>
      <c r="O120" s="48">
        <f t="shared" si="14"/>
        <v>16.166944173705868</v>
      </c>
      <c r="P120" s="9"/>
    </row>
    <row r="121" spans="1:16">
      <c r="A121" s="12"/>
      <c r="B121" s="25">
        <v>361.3</v>
      </c>
      <c r="C121" s="20" t="s">
        <v>268</v>
      </c>
      <c r="D121" s="47">
        <v>491813</v>
      </c>
      <c r="E121" s="47">
        <v>190567</v>
      </c>
      <c r="F121" s="47">
        <v>0</v>
      </c>
      <c r="G121" s="47">
        <v>0</v>
      </c>
      <c r="H121" s="47">
        <v>0</v>
      </c>
      <c r="I121" s="47">
        <v>609739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8"/>
        <v>1292119</v>
      </c>
      <c r="O121" s="48">
        <f t="shared" si="14"/>
        <v>8.7456614143383149</v>
      </c>
      <c r="P121" s="9"/>
    </row>
    <row r="122" spans="1:16">
      <c r="A122" s="12"/>
      <c r="B122" s="25">
        <v>362</v>
      </c>
      <c r="C122" s="20" t="s">
        <v>133</v>
      </c>
      <c r="D122" s="47">
        <v>584233</v>
      </c>
      <c r="E122" s="47">
        <v>80348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8"/>
        <v>664581</v>
      </c>
      <c r="O122" s="48">
        <f t="shared" si="14"/>
        <v>4.4981928200129957</v>
      </c>
      <c r="P122" s="9"/>
    </row>
    <row r="123" spans="1:16">
      <c r="A123" s="12"/>
      <c r="B123" s="25">
        <v>364</v>
      </c>
      <c r="C123" s="20" t="s">
        <v>213</v>
      </c>
      <c r="D123" s="47">
        <v>135702</v>
      </c>
      <c r="E123" s="47">
        <v>15799</v>
      </c>
      <c r="F123" s="47">
        <v>0</v>
      </c>
      <c r="G123" s="47">
        <v>0</v>
      </c>
      <c r="H123" s="47">
        <v>0</v>
      </c>
      <c r="I123" s="47">
        <v>134503</v>
      </c>
      <c r="J123" s="47">
        <v>18921</v>
      </c>
      <c r="K123" s="47">
        <v>0</v>
      </c>
      <c r="L123" s="47">
        <v>0</v>
      </c>
      <c r="M123" s="47">
        <v>0</v>
      </c>
      <c r="N123" s="47">
        <f t="shared" si="18"/>
        <v>304925</v>
      </c>
      <c r="O123" s="48">
        <f t="shared" si="14"/>
        <v>2.0638739982672729</v>
      </c>
      <c r="P123" s="9"/>
    </row>
    <row r="124" spans="1:16">
      <c r="A124" s="12"/>
      <c r="B124" s="25">
        <v>365</v>
      </c>
      <c r="C124" s="20" t="s">
        <v>214</v>
      </c>
      <c r="D124" s="47">
        <v>0</v>
      </c>
      <c r="E124" s="47">
        <v>354</v>
      </c>
      <c r="F124" s="47">
        <v>0</v>
      </c>
      <c r="G124" s="47">
        <v>0</v>
      </c>
      <c r="H124" s="47">
        <v>0</v>
      </c>
      <c r="I124" s="47">
        <v>122085</v>
      </c>
      <c r="J124" s="47">
        <v>53</v>
      </c>
      <c r="K124" s="47">
        <v>0</v>
      </c>
      <c r="L124" s="47">
        <v>0</v>
      </c>
      <c r="M124" s="47">
        <v>0</v>
      </c>
      <c r="N124" s="47">
        <f t="shared" si="18"/>
        <v>122492</v>
      </c>
      <c r="O124" s="48">
        <f t="shared" si="14"/>
        <v>0.82908273770846874</v>
      </c>
      <c r="P124" s="9"/>
    </row>
    <row r="125" spans="1:16">
      <c r="A125" s="12"/>
      <c r="B125" s="25">
        <v>366</v>
      </c>
      <c r="C125" s="20" t="s">
        <v>136</v>
      </c>
      <c r="D125" s="47">
        <v>222715</v>
      </c>
      <c r="E125" s="47">
        <v>170608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f t="shared" si="18"/>
        <v>393323</v>
      </c>
      <c r="O125" s="48">
        <f t="shared" si="14"/>
        <v>2.6621927117175654</v>
      </c>
      <c r="P125" s="9"/>
    </row>
    <row r="126" spans="1:16">
      <c r="A126" s="12"/>
      <c r="B126" s="25">
        <v>369.3</v>
      </c>
      <c r="C126" s="20" t="s">
        <v>138</v>
      </c>
      <c r="D126" s="47">
        <v>0</v>
      </c>
      <c r="E126" s="47">
        <v>48053</v>
      </c>
      <c r="F126" s="47">
        <v>0</v>
      </c>
      <c r="G126" s="47">
        <v>0</v>
      </c>
      <c r="H126" s="47">
        <v>0</v>
      </c>
      <c r="I126" s="47">
        <v>0</v>
      </c>
      <c r="J126" s="47">
        <v>2814</v>
      </c>
      <c r="K126" s="47">
        <v>0</v>
      </c>
      <c r="L126" s="47">
        <v>0</v>
      </c>
      <c r="M126" s="47">
        <v>0</v>
      </c>
      <c r="N126" s="47">
        <f t="shared" si="18"/>
        <v>50867</v>
      </c>
      <c r="O126" s="48">
        <f t="shared" si="14"/>
        <v>0.34429147714966429</v>
      </c>
      <c r="P126" s="9"/>
    </row>
    <row r="127" spans="1:16">
      <c r="A127" s="12"/>
      <c r="B127" s="25">
        <v>369.9</v>
      </c>
      <c r="C127" s="20" t="s">
        <v>140</v>
      </c>
      <c r="D127" s="47">
        <v>1777233</v>
      </c>
      <c r="E127" s="47">
        <v>790116</v>
      </c>
      <c r="F127" s="47">
        <v>0</v>
      </c>
      <c r="G127" s="47">
        <v>0</v>
      </c>
      <c r="H127" s="47">
        <v>0</v>
      </c>
      <c r="I127" s="47">
        <v>262682</v>
      </c>
      <c r="J127" s="47">
        <v>1582371</v>
      </c>
      <c r="K127" s="47">
        <v>0</v>
      </c>
      <c r="L127" s="47">
        <v>0</v>
      </c>
      <c r="M127" s="47">
        <v>9000</v>
      </c>
      <c r="N127" s="47">
        <f t="shared" si="18"/>
        <v>4421402</v>
      </c>
      <c r="O127" s="48">
        <f t="shared" si="14"/>
        <v>29.926101905999566</v>
      </c>
      <c r="P127" s="9"/>
    </row>
    <row r="128" spans="1:16" ht="15.75">
      <c r="A128" s="29" t="s">
        <v>71</v>
      </c>
      <c r="B128" s="30"/>
      <c r="C128" s="31"/>
      <c r="D128" s="32">
        <f t="shared" ref="D128:M128" si="19">SUM(D129:D131)</f>
        <v>9493054</v>
      </c>
      <c r="E128" s="32">
        <f t="shared" si="19"/>
        <v>5146622</v>
      </c>
      <c r="F128" s="32">
        <f t="shared" si="19"/>
        <v>4073020</v>
      </c>
      <c r="G128" s="32">
        <f t="shared" si="19"/>
        <v>0</v>
      </c>
      <c r="H128" s="32">
        <f t="shared" si="19"/>
        <v>0</v>
      </c>
      <c r="I128" s="32">
        <f t="shared" si="19"/>
        <v>7316125</v>
      </c>
      <c r="J128" s="32">
        <f t="shared" si="19"/>
        <v>1149481</v>
      </c>
      <c r="K128" s="32">
        <f t="shared" si="19"/>
        <v>0</v>
      </c>
      <c r="L128" s="32">
        <f t="shared" si="19"/>
        <v>0</v>
      </c>
      <c r="M128" s="32">
        <f t="shared" si="19"/>
        <v>0</v>
      </c>
      <c r="N128" s="32">
        <f>SUM(D128:M128)</f>
        <v>27178302</v>
      </c>
      <c r="O128" s="46">
        <f t="shared" si="14"/>
        <v>183.95536874593893</v>
      </c>
      <c r="P128" s="9"/>
    </row>
    <row r="129" spans="1:119">
      <c r="A129" s="12"/>
      <c r="B129" s="25">
        <v>381</v>
      </c>
      <c r="C129" s="20" t="s">
        <v>141</v>
      </c>
      <c r="D129" s="47">
        <v>9202054</v>
      </c>
      <c r="E129" s="47">
        <v>4405830</v>
      </c>
      <c r="F129" s="47">
        <v>4073020</v>
      </c>
      <c r="G129" s="47">
        <v>0</v>
      </c>
      <c r="H129" s="47">
        <v>0</v>
      </c>
      <c r="I129" s="47">
        <v>4684428</v>
      </c>
      <c r="J129" s="47">
        <v>1149481</v>
      </c>
      <c r="K129" s="47">
        <v>0</v>
      </c>
      <c r="L129" s="47">
        <v>0</v>
      </c>
      <c r="M129" s="47">
        <v>0</v>
      </c>
      <c r="N129" s="47">
        <f>SUM(D129:M129)</f>
        <v>23514813</v>
      </c>
      <c r="O129" s="48">
        <f t="shared" si="14"/>
        <v>159.15917397660817</v>
      </c>
      <c r="P129" s="9"/>
    </row>
    <row r="130" spans="1:119">
      <c r="A130" s="12"/>
      <c r="B130" s="25">
        <v>383</v>
      </c>
      <c r="C130" s="20" t="s">
        <v>169</v>
      </c>
      <c r="D130" s="47">
        <v>291000</v>
      </c>
      <c r="E130" s="47">
        <v>740792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f>SUM(D130:M130)</f>
        <v>1031792</v>
      </c>
      <c r="O130" s="48">
        <f t="shared" si="14"/>
        <v>6.9836473900801384</v>
      </c>
      <c r="P130" s="9"/>
    </row>
    <row r="131" spans="1:119" ht="15.75" thickBot="1">
      <c r="A131" s="12"/>
      <c r="B131" s="25">
        <v>389.8</v>
      </c>
      <c r="C131" s="20" t="s">
        <v>277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2631697</v>
      </c>
      <c r="J131" s="47">
        <v>0</v>
      </c>
      <c r="K131" s="47">
        <v>0</v>
      </c>
      <c r="L131" s="47">
        <v>0</v>
      </c>
      <c r="M131" s="47">
        <v>0</v>
      </c>
      <c r="N131" s="47">
        <f>SUM(D131:M131)</f>
        <v>2631697</v>
      </c>
      <c r="O131" s="48">
        <f t="shared" si="14"/>
        <v>17.812547379250596</v>
      </c>
      <c r="P131" s="9"/>
    </row>
    <row r="132" spans="1:119" ht="16.5" thickBot="1">
      <c r="A132" s="14" t="s">
        <v>106</v>
      </c>
      <c r="B132" s="23"/>
      <c r="C132" s="22"/>
      <c r="D132" s="15">
        <f t="shared" ref="D132:M132" si="20">SUM(D5,D13,D19,D60,D108,D118,D128)</f>
        <v>99199171</v>
      </c>
      <c r="E132" s="15">
        <f t="shared" si="20"/>
        <v>60623433</v>
      </c>
      <c r="F132" s="15">
        <f t="shared" si="20"/>
        <v>4390714</v>
      </c>
      <c r="G132" s="15">
        <f t="shared" si="20"/>
        <v>2491</v>
      </c>
      <c r="H132" s="15">
        <f t="shared" si="20"/>
        <v>0</v>
      </c>
      <c r="I132" s="15">
        <f t="shared" si="20"/>
        <v>43879733</v>
      </c>
      <c r="J132" s="15">
        <f t="shared" si="20"/>
        <v>14055485</v>
      </c>
      <c r="K132" s="15">
        <f t="shared" si="20"/>
        <v>0</v>
      </c>
      <c r="L132" s="15">
        <f t="shared" si="20"/>
        <v>0</v>
      </c>
      <c r="M132" s="15">
        <f t="shared" si="20"/>
        <v>10551934</v>
      </c>
      <c r="N132" s="15">
        <f>SUM(D132:M132)</f>
        <v>232702961</v>
      </c>
      <c r="O132" s="38">
        <f t="shared" si="14"/>
        <v>1575.0417005089885</v>
      </c>
      <c r="P132" s="6"/>
      <c r="Q132" s="2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</row>
    <row r="133" spans="1:119">
      <c r="A133" s="16"/>
      <c r="B133" s="18"/>
      <c r="C133" s="18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9"/>
    </row>
    <row r="134" spans="1:119">
      <c r="A134" s="41"/>
      <c r="B134" s="42"/>
      <c r="C134" s="42"/>
      <c r="D134" s="43"/>
      <c r="E134" s="43"/>
      <c r="F134" s="43"/>
      <c r="G134" s="43"/>
      <c r="H134" s="43"/>
      <c r="I134" s="43"/>
      <c r="J134" s="43"/>
      <c r="K134" s="43"/>
      <c r="L134" s="49" t="s">
        <v>278</v>
      </c>
      <c r="M134" s="49"/>
      <c r="N134" s="49"/>
      <c r="O134" s="44">
        <v>147744</v>
      </c>
    </row>
    <row r="135" spans="1:119">
      <c r="A135" s="50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2"/>
    </row>
    <row r="136" spans="1:119" ht="15.75" customHeight="1" thickBot="1">
      <c r="A136" s="53" t="s">
        <v>172</v>
      </c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5"/>
    </row>
  </sheetData>
  <mergeCells count="10">
    <mergeCell ref="L134:N134"/>
    <mergeCell ref="A135:O135"/>
    <mergeCell ref="A136:O1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270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148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153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149</v>
      </c>
      <c r="F4" s="34" t="s">
        <v>150</v>
      </c>
      <c r="G4" s="34" t="s">
        <v>151</v>
      </c>
      <c r="H4" s="34" t="s">
        <v>7</v>
      </c>
      <c r="I4" s="34" t="s">
        <v>8</v>
      </c>
      <c r="J4" s="35" t="s">
        <v>152</v>
      </c>
      <c r="K4" s="35" t="s">
        <v>9</v>
      </c>
      <c r="L4" s="35" t="s">
        <v>10</v>
      </c>
      <c r="M4" s="35" t="s">
        <v>11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55891106</v>
      </c>
      <c r="E5" s="27">
        <f t="shared" si="0"/>
        <v>21468527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60329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77419962</v>
      </c>
      <c r="O5" s="33">
        <f t="shared" ref="O5:O36" si="1">(N5/O$134)</f>
        <v>531.288983742906</v>
      </c>
      <c r="P5" s="6"/>
    </row>
    <row r="6" spans="1:133">
      <c r="A6" s="12"/>
      <c r="B6" s="25">
        <v>311</v>
      </c>
      <c r="C6" s="20" t="s">
        <v>3</v>
      </c>
      <c r="D6" s="47">
        <v>54164785</v>
      </c>
      <c r="E6" s="47">
        <v>13066195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67230980</v>
      </c>
      <c r="O6" s="48">
        <f t="shared" si="1"/>
        <v>461.36781932597222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1951889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1951889</v>
      </c>
      <c r="O7" s="48">
        <f t="shared" si="1"/>
        <v>13.394699459926846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636295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636295</v>
      </c>
      <c r="O8" s="48">
        <f t="shared" si="1"/>
        <v>4.3665291893412759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3324486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3324486</v>
      </c>
      <c r="O9" s="48">
        <f t="shared" si="1"/>
        <v>22.814048764419677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2372413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2372413</v>
      </c>
      <c r="O10" s="48">
        <f t="shared" si="1"/>
        <v>16.280515505658073</v>
      </c>
      <c r="P10" s="9"/>
    </row>
    <row r="11" spans="1:133">
      <c r="A11" s="12"/>
      <c r="B11" s="25">
        <v>315</v>
      </c>
      <c r="C11" s="20" t="s">
        <v>186</v>
      </c>
      <c r="D11" s="47">
        <v>1726321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1726321</v>
      </c>
      <c r="O11" s="48">
        <f t="shared" si="1"/>
        <v>11.846755100500271</v>
      </c>
      <c r="P11" s="9"/>
    </row>
    <row r="12" spans="1:133">
      <c r="A12" s="12"/>
      <c r="B12" s="25">
        <v>316</v>
      </c>
      <c r="C12" s="20" t="s">
        <v>187</v>
      </c>
      <c r="D12" s="47">
        <v>0</v>
      </c>
      <c r="E12" s="47">
        <v>117249</v>
      </c>
      <c r="F12" s="47">
        <v>0</v>
      </c>
      <c r="G12" s="47">
        <v>0</v>
      </c>
      <c r="H12" s="47">
        <v>0</v>
      </c>
      <c r="I12" s="47">
        <v>60329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177578</v>
      </c>
      <c r="O12" s="48">
        <f t="shared" si="1"/>
        <v>1.2186163970875852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SUM(D14:D18)</f>
        <v>473919</v>
      </c>
      <c r="E13" s="32">
        <f t="shared" si="3"/>
        <v>9406411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2890364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1" si="4">SUM(D13:M13)</f>
        <v>12770694</v>
      </c>
      <c r="O13" s="46">
        <f t="shared" si="1"/>
        <v>87.637979426438193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2890364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2890364</v>
      </c>
      <c r="O14" s="48">
        <f t="shared" si="1"/>
        <v>19.834917410668332</v>
      </c>
      <c r="P14" s="9"/>
    </row>
    <row r="15" spans="1:133">
      <c r="A15" s="12"/>
      <c r="B15" s="25">
        <v>324.11</v>
      </c>
      <c r="C15" s="20" t="s">
        <v>20</v>
      </c>
      <c r="D15" s="47">
        <v>0</v>
      </c>
      <c r="E15" s="47">
        <v>2822850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2822850</v>
      </c>
      <c r="O15" s="48">
        <f t="shared" si="1"/>
        <v>19.371607386718456</v>
      </c>
      <c r="P15" s="9"/>
    </row>
    <row r="16" spans="1:133">
      <c r="A16" s="12"/>
      <c r="B16" s="25">
        <v>325.10000000000002</v>
      </c>
      <c r="C16" s="20" t="s">
        <v>25</v>
      </c>
      <c r="D16" s="47">
        <v>0</v>
      </c>
      <c r="E16" s="47">
        <v>6006253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6006253</v>
      </c>
      <c r="O16" s="48">
        <f t="shared" si="1"/>
        <v>41.217484096321051</v>
      </c>
      <c r="P16" s="9"/>
    </row>
    <row r="17" spans="1:16">
      <c r="A17" s="12"/>
      <c r="B17" s="25">
        <v>325.2</v>
      </c>
      <c r="C17" s="20" t="s">
        <v>26</v>
      </c>
      <c r="D17" s="47">
        <v>0</v>
      </c>
      <c r="E17" s="47">
        <v>429058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429058</v>
      </c>
      <c r="O17" s="48">
        <f t="shared" si="1"/>
        <v>2.9443800138621063</v>
      </c>
      <c r="P17" s="9"/>
    </row>
    <row r="18" spans="1:16">
      <c r="A18" s="12"/>
      <c r="B18" s="25">
        <v>367</v>
      </c>
      <c r="C18" s="20" t="s">
        <v>137</v>
      </c>
      <c r="D18" s="47">
        <v>473919</v>
      </c>
      <c r="E18" s="47">
        <v>148250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622169</v>
      </c>
      <c r="O18" s="48">
        <f t="shared" si="1"/>
        <v>4.2695905188682479</v>
      </c>
      <c r="P18" s="9"/>
    </row>
    <row r="19" spans="1:16" ht="15.75">
      <c r="A19" s="29" t="s">
        <v>30</v>
      </c>
      <c r="B19" s="30"/>
      <c r="C19" s="31"/>
      <c r="D19" s="32">
        <f t="shared" ref="D19:M19" si="5">SUM(D20:D56)</f>
        <v>15207835</v>
      </c>
      <c r="E19" s="32">
        <f t="shared" si="5"/>
        <v>18994496</v>
      </c>
      <c r="F19" s="32">
        <f t="shared" si="5"/>
        <v>301495</v>
      </c>
      <c r="G19" s="32">
        <f t="shared" si="5"/>
        <v>0</v>
      </c>
      <c r="H19" s="32">
        <f t="shared" si="5"/>
        <v>0</v>
      </c>
      <c r="I19" s="32">
        <f t="shared" si="5"/>
        <v>5099737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277200</v>
      </c>
      <c r="N19" s="45">
        <f t="shared" si="4"/>
        <v>39880763</v>
      </c>
      <c r="O19" s="46">
        <f t="shared" si="1"/>
        <v>273.67890008989781</v>
      </c>
      <c r="P19" s="10"/>
    </row>
    <row r="20" spans="1:16">
      <c r="A20" s="12"/>
      <c r="B20" s="25">
        <v>331.1</v>
      </c>
      <c r="C20" s="20" t="s">
        <v>28</v>
      </c>
      <c r="D20" s="47">
        <v>0</v>
      </c>
      <c r="E20" s="47">
        <v>63439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63439</v>
      </c>
      <c r="O20" s="48">
        <f t="shared" si="1"/>
        <v>0.43534562623094819</v>
      </c>
      <c r="P20" s="9"/>
    </row>
    <row r="21" spans="1:16">
      <c r="A21" s="12"/>
      <c r="B21" s="25">
        <v>331.2</v>
      </c>
      <c r="C21" s="20" t="s">
        <v>29</v>
      </c>
      <c r="D21" s="47">
        <v>918</v>
      </c>
      <c r="E21" s="47">
        <v>426514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427432</v>
      </c>
      <c r="O21" s="48">
        <f t="shared" si="1"/>
        <v>2.9332217044900872</v>
      </c>
      <c r="P21" s="9"/>
    </row>
    <row r="22" spans="1:16">
      <c r="A22" s="12"/>
      <c r="B22" s="25">
        <v>331.41</v>
      </c>
      <c r="C22" s="20" t="s">
        <v>34</v>
      </c>
      <c r="D22" s="47">
        <v>0</v>
      </c>
      <c r="E22" s="47">
        <v>4167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9" si="6">SUM(D22:M22)</f>
        <v>4167</v>
      </c>
      <c r="O22" s="48">
        <f t="shared" si="1"/>
        <v>2.8595741176632057E-2</v>
      </c>
      <c r="P22" s="9"/>
    </row>
    <row r="23" spans="1:16">
      <c r="A23" s="12"/>
      <c r="B23" s="25">
        <v>331.42</v>
      </c>
      <c r="C23" s="20" t="s">
        <v>35</v>
      </c>
      <c r="D23" s="47">
        <v>0</v>
      </c>
      <c r="E23" s="47">
        <v>703258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703258</v>
      </c>
      <c r="O23" s="48">
        <f t="shared" si="1"/>
        <v>4.8260580149738201</v>
      </c>
      <c r="P23" s="9"/>
    </row>
    <row r="24" spans="1:16">
      <c r="A24" s="12"/>
      <c r="B24" s="25">
        <v>331.49</v>
      </c>
      <c r="C24" s="20" t="s">
        <v>36</v>
      </c>
      <c r="D24" s="47">
        <v>0</v>
      </c>
      <c r="E24" s="47">
        <v>84377</v>
      </c>
      <c r="F24" s="47">
        <v>301495</v>
      </c>
      <c r="G24" s="47">
        <v>0</v>
      </c>
      <c r="H24" s="47">
        <v>0</v>
      </c>
      <c r="I24" s="47">
        <v>2464544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2850416</v>
      </c>
      <c r="O24" s="48">
        <f t="shared" si="1"/>
        <v>19.560777101447286</v>
      </c>
      <c r="P24" s="9"/>
    </row>
    <row r="25" spans="1:16">
      <c r="A25" s="12"/>
      <c r="B25" s="25">
        <v>331.5</v>
      </c>
      <c r="C25" s="20" t="s">
        <v>31</v>
      </c>
      <c r="D25" s="47">
        <v>0</v>
      </c>
      <c r="E25" s="47">
        <v>4792941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4792941</v>
      </c>
      <c r="O25" s="48">
        <f t="shared" si="1"/>
        <v>32.891216777266145</v>
      </c>
      <c r="P25" s="9"/>
    </row>
    <row r="26" spans="1:16">
      <c r="A26" s="12"/>
      <c r="B26" s="25">
        <v>331.65</v>
      </c>
      <c r="C26" s="20" t="s">
        <v>37</v>
      </c>
      <c r="D26" s="47">
        <v>283526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283526</v>
      </c>
      <c r="O26" s="48">
        <f t="shared" si="1"/>
        <v>1.9456770129219536</v>
      </c>
      <c r="P26" s="9"/>
    </row>
    <row r="27" spans="1:16">
      <c r="A27" s="12"/>
      <c r="B27" s="25">
        <v>331.69</v>
      </c>
      <c r="C27" s="20" t="s">
        <v>38</v>
      </c>
      <c r="D27" s="47">
        <v>0</v>
      </c>
      <c r="E27" s="47">
        <v>824149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824149</v>
      </c>
      <c r="O27" s="48">
        <f t="shared" si="1"/>
        <v>5.6556639056827773</v>
      </c>
      <c r="P27" s="9"/>
    </row>
    <row r="28" spans="1:16">
      <c r="A28" s="12"/>
      <c r="B28" s="25">
        <v>333</v>
      </c>
      <c r="C28" s="20" t="s">
        <v>4</v>
      </c>
      <c r="D28" s="47">
        <v>50364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50364</v>
      </c>
      <c r="O28" s="48">
        <f t="shared" si="1"/>
        <v>0.3456193685192937</v>
      </c>
      <c r="P28" s="9"/>
    </row>
    <row r="29" spans="1:16">
      <c r="A29" s="12"/>
      <c r="B29" s="25">
        <v>334.2</v>
      </c>
      <c r="C29" s="20" t="s">
        <v>32</v>
      </c>
      <c r="D29" s="47">
        <v>153</v>
      </c>
      <c r="E29" s="47">
        <v>1912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2065</v>
      </c>
      <c r="O29" s="48">
        <f t="shared" si="1"/>
        <v>1.4170915653886536E-2</v>
      </c>
      <c r="P29" s="9"/>
    </row>
    <row r="30" spans="1:16">
      <c r="A30" s="12"/>
      <c r="B30" s="25">
        <v>334.35</v>
      </c>
      <c r="C30" s="20" t="s">
        <v>40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404329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404329</v>
      </c>
      <c r="O30" s="48">
        <f t="shared" si="1"/>
        <v>2.7746790098887599</v>
      </c>
      <c r="P30" s="9"/>
    </row>
    <row r="31" spans="1:16">
      <c r="A31" s="12"/>
      <c r="B31" s="25">
        <v>334.36</v>
      </c>
      <c r="C31" s="20" t="s">
        <v>246</v>
      </c>
      <c r="D31" s="47">
        <v>0</v>
      </c>
      <c r="E31" s="47">
        <v>2050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52" si="7">SUM(D31:M31)</f>
        <v>2050</v>
      </c>
      <c r="O31" s="48">
        <f t="shared" si="1"/>
        <v>1.4067979220565328E-2</v>
      </c>
      <c r="P31" s="9"/>
    </row>
    <row r="32" spans="1:16">
      <c r="A32" s="12"/>
      <c r="B32" s="25">
        <v>334.39</v>
      </c>
      <c r="C32" s="20" t="s">
        <v>41</v>
      </c>
      <c r="D32" s="47">
        <v>453555</v>
      </c>
      <c r="E32" s="47">
        <v>630258</v>
      </c>
      <c r="F32" s="47">
        <v>0</v>
      </c>
      <c r="G32" s="47">
        <v>0</v>
      </c>
      <c r="H32" s="47">
        <v>0</v>
      </c>
      <c r="I32" s="47">
        <v>2183972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3267785</v>
      </c>
      <c r="O32" s="48">
        <f t="shared" si="1"/>
        <v>22.424942184036617</v>
      </c>
      <c r="P32" s="9"/>
    </row>
    <row r="33" spans="1:16">
      <c r="A33" s="12"/>
      <c r="B33" s="25">
        <v>334.41</v>
      </c>
      <c r="C33" s="20" t="s">
        <v>42</v>
      </c>
      <c r="D33" s="47">
        <v>0</v>
      </c>
      <c r="E33" s="47">
        <v>384329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384329</v>
      </c>
      <c r="O33" s="48">
        <f t="shared" si="1"/>
        <v>2.6374304321271471</v>
      </c>
      <c r="P33" s="9"/>
    </row>
    <row r="34" spans="1:16">
      <c r="A34" s="12"/>
      <c r="B34" s="25">
        <v>334.42</v>
      </c>
      <c r="C34" s="20" t="s">
        <v>43</v>
      </c>
      <c r="D34" s="47">
        <v>0</v>
      </c>
      <c r="E34" s="47">
        <v>539775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539775</v>
      </c>
      <c r="O34" s="48">
        <f t="shared" si="1"/>
        <v>3.7041675530637312</v>
      </c>
      <c r="P34" s="9"/>
    </row>
    <row r="35" spans="1:16">
      <c r="A35" s="12"/>
      <c r="B35" s="25">
        <v>334.49</v>
      </c>
      <c r="C35" s="20" t="s">
        <v>44</v>
      </c>
      <c r="D35" s="47">
        <v>0</v>
      </c>
      <c r="E35" s="47">
        <v>5196585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5196585</v>
      </c>
      <c r="O35" s="48">
        <f t="shared" si="1"/>
        <v>35.661195023366574</v>
      </c>
      <c r="P35" s="9"/>
    </row>
    <row r="36" spans="1:16">
      <c r="A36" s="12"/>
      <c r="B36" s="25">
        <v>334.5</v>
      </c>
      <c r="C36" s="20" t="s">
        <v>45</v>
      </c>
      <c r="D36" s="47">
        <v>0</v>
      </c>
      <c r="E36" s="47">
        <v>929878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929878</v>
      </c>
      <c r="O36" s="48">
        <f t="shared" si="1"/>
        <v>6.381221649590656</v>
      </c>
      <c r="P36" s="9"/>
    </row>
    <row r="37" spans="1:16">
      <c r="A37" s="12"/>
      <c r="B37" s="25">
        <v>334.61</v>
      </c>
      <c r="C37" s="20" t="s">
        <v>271</v>
      </c>
      <c r="D37" s="47">
        <v>0</v>
      </c>
      <c r="E37" s="47">
        <v>1577730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1577730</v>
      </c>
      <c r="O37" s="48">
        <f t="shared" ref="O37:O68" si="8">(N37/O$134)</f>
        <v>10.82705992959148</v>
      </c>
      <c r="P37" s="9"/>
    </row>
    <row r="38" spans="1:16">
      <c r="A38" s="12"/>
      <c r="B38" s="25">
        <v>334.7</v>
      </c>
      <c r="C38" s="20" t="s">
        <v>47</v>
      </c>
      <c r="D38" s="47">
        <v>0</v>
      </c>
      <c r="E38" s="47">
        <v>57258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57258</v>
      </c>
      <c r="O38" s="48">
        <f t="shared" si="8"/>
        <v>0.39292895327372168</v>
      </c>
      <c r="P38" s="9"/>
    </row>
    <row r="39" spans="1:16">
      <c r="A39" s="12"/>
      <c r="B39" s="25">
        <v>334.9</v>
      </c>
      <c r="C39" s="20" t="s">
        <v>48</v>
      </c>
      <c r="D39" s="47">
        <v>0</v>
      </c>
      <c r="E39" s="47">
        <v>99748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99748</v>
      </c>
      <c r="O39" s="48">
        <f t="shared" si="8"/>
        <v>0.68451355672826841</v>
      </c>
      <c r="P39" s="9"/>
    </row>
    <row r="40" spans="1:16">
      <c r="A40" s="12"/>
      <c r="B40" s="25">
        <v>335.12</v>
      </c>
      <c r="C40" s="20" t="s">
        <v>189</v>
      </c>
      <c r="D40" s="47">
        <v>4012272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4012272</v>
      </c>
      <c r="O40" s="48">
        <f t="shared" si="8"/>
        <v>27.533931279637116</v>
      </c>
      <c r="P40" s="9"/>
    </row>
    <row r="41" spans="1:16">
      <c r="A41" s="12"/>
      <c r="B41" s="25">
        <v>335.13</v>
      </c>
      <c r="C41" s="20" t="s">
        <v>190</v>
      </c>
      <c r="D41" s="47">
        <v>28596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28596</v>
      </c>
      <c r="O41" s="48">
        <f t="shared" si="8"/>
        <v>0.19623801648355418</v>
      </c>
      <c r="P41" s="9"/>
    </row>
    <row r="42" spans="1:16">
      <c r="A42" s="12"/>
      <c r="B42" s="25">
        <v>335.14</v>
      </c>
      <c r="C42" s="20" t="s">
        <v>191</v>
      </c>
      <c r="D42" s="47">
        <v>97816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97816</v>
      </c>
      <c r="O42" s="48">
        <f t="shared" si="8"/>
        <v>0.67125534411649657</v>
      </c>
      <c r="P42" s="9"/>
    </row>
    <row r="43" spans="1:16">
      <c r="A43" s="12"/>
      <c r="B43" s="25">
        <v>335.15</v>
      </c>
      <c r="C43" s="20" t="s">
        <v>192</v>
      </c>
      <c r="D43" s="47">
        <v>48342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48342</v>
      </c>
      <c r="O43" s="48">
        <f t="shared" si="8"/>
        <v>0.33174353730759465</v>
      </c>
      <c r="P43" s="9"/>
    </row>
    <row r="44" spans="1:16">
      <c r="A44" s="12"/>
      <c r="B44" s="25">
        <v>335.16</v>
      </c>
      <c r="C44" s="20" t="s">
        <v>193</v>
      </c>
      <c r="D44" s="47">
        <v>0</v>
      </c>
      <c r="E44" s="47">
        <v>223250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223250</v>
      </c>
      <c r="O44" s="48">
        <f t="shared" si="8"/>
        <v>1.5320372492640044</v>
      </c>
      <c r="P44" s="9"/>
    </row>
    <row r="45" spans="1:16">
      <c r="A45" s="12"/>
      <c r="B45" s="25">
        <v>335.18</v>
      </c>
      <c r="C45" s="20" t="s">
        <v>194</v>
      </c>
      <c r="D45" s="47">
        <v>8767970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8767970</v>
      </c>
      <c r="O45" s="48">
        <f t="shared" si="8"/>
        <v>60.169570617824476</v>
      </c>
      <c r="P45" s="9"/>
    </row>
    <row r="46" spans="1:16">
      <c r="A46" s="12"/>
      <c r="B46" s="25">
        <v>335.21</v>
      </c>
      <c r="C46" s="20" t="s">
        <v>55</v>
      </c>
      <c r="D46" s="47">
        <v>0</v>
      </c>
      <c r="E46" s="47">
        <v>11876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11876</v>
      </c>
      <c r="O46" s="48">
        <f t="shared" si="8"/>
        <v>8.1498205474845764E-2</v>
      </c>
      <c r="P46" s="9"/>
    </row>
    <row r="47" spans="1:16">
      <c r="A47" s="12"/>
      <c r="B47" s="25">
        <v>335.29</v>
      </c>
      <c r="C47" s="20" t="s">
        <v>56</v>
      </c>
      <c r="D47" s="47">
        <v>16744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16744</v>
      </c>
      <c r="O47" s="48">
        <f t="shared" si="8"/>
        <v>0.11490450930202235</v>
      </c>
      <c r="P47" s="9"/>
    </row>
    <row r="48" spans="1:16">
      <c r="A48" s="12"/>
      <c r="B48" s="25">
        <v>335.42</v>
      </c>
      <c r="C48" s="20" t="s">
        <v>57</v>
      </c>
      <c r="D48" s="47">
        <v>0</v>
      </c>
      <c r="E48" s="47">
        <v>2425493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2425493</v>
      </c>
      <c r="O48" s="48">
        <f t="shared" si="8"/>
        <v>16.644773231037394</v>
      </c>
      <c r="P48" s="9"/>
    </row>
    <row r="49" spans="1:16">
      <c r="A49" s="12"/>
      <c r="B49" s="25">
        <v>335.49</v>
      </c>
      <c r="C49" s="20" t="s">
        <v>58</v>
      </c>
      <c r="D49" s="47">
        <v>0</v>
      </c>
      <c r="E49" s="47">
        <v>2930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2930</v>
      </c>
      <c r="O49" s="48">
        <f t="shared" si="8"/>
        <v>2.0106916642076297E-2</v>
      </c>
      <c r="P49" s="9"/>
    </row>
    <row r="50" spans="1:16">
      <c r="A50" s="12"/>
      <c r="B50" s="25">
        <v>335.7</v>
      </c>
      <c r="C50" s="20" t="s">
        <v>59</v>
      </c>
      <c r="D50" s="47">
        <v>0</v>
      </c>
      <c r="E50" s="47">
        <v>3686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3686</v>
      </c>
      <c r="O50" s="48">
        <f t="shared" si="8"/>
        <v>2.5294912881465265E-2</v>
      </c>
      <c r="P50" s="9"/>
    </row>
    <row r="51" spans="1:16">
      <c r="A51" s="12"/>
      <c r="B51" s="25">
        <v>335.9</v>
      </c>
      <c r="C51" s="20" t="s">
        <v>252</v>
      </c>
      <c r="D51" s="47">
        <v>74499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74499</v>
      </c>
      <c r="O51" s="48">
        <f t="shared" si="8"/>
        <v>0.51124408973312019</v>
      </c>
      <c r="P51" s="9"/>
    </row>
    <row r="52" spans="1:16">
      <c r="A52" s="12"/>
      <c r="B52" s="25">
        <v>336</v>
      </c>
      <c r="C52" s="20" t="s">
        <v>167</v>
      </c>
      <c r="D52" s="47">
        <v>15300</v>
      </c>
      <c r="E52" s="47">
        <v>3185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18485</v>
      </c>
      <c r="O52" s="48">
        <f t="shared" si="8"/>
        <v>0.12685199799617075</v>
      </c>
      <c r="P52" s="9"/>
    </row>
    <row r="53" spans="1:16">
      <c r="A53" s="12"/>
      <c r="B53" s="25">
        <v>337.2</v>
      </c>
      <c r="C53" s="20" t="s">
        <v>61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277200</v>
      </c>
      <c r="N53" s="47">
        <f t="shared" ref="N53:N58" si="9">SUM(D53:M53)</f>
        <v>277200</v>
      </c>
      <c r="O53" s="48">
        <f t="shared" si="8"/>
        <v>1.9022652877759554</v>
      </c>
      <c r="P53" s="9"/>
    </row>
    <row r="54" spans="1:16">
      <c r="A54" s="12"/>
      <c r="B54" s="25">
        <v>337.3</v>
      </c>
      <c r="C54" s="20" t="s">
        <v>168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46892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46892</v>
      </c>
      <c r="O54" s="48">
        <f t="shared" si="8"/>
        <v>0.3217930154198777</v>
      </c>
      <c r="P54" s="9"/>
    </row>
    <row r="55" spans="1:16">
      <c r="A55" s="12"/>
      <c r="B55" s="25">
        <v>337.5</v>
      </c>
      <c r="C55" s="20" t="s">
        <v>62</v>
      </c>
      <c r="D55" s="47">
        <v>0</v>
      </c>
      <c r="E55" s="47">
        <v>5708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5708</v>
      </c>
      <c r="O55" s="48">
        <f t="shared" si="8"/>
        <v>3.9170744093164338E-2</v>
      </c>
      <c r="P55" s="9"/>
    </row>
    <row r="56" spans="1:16">
      <c r="A56" s="12"/>
      <c r="B56" s="25">
        <v>338</v>
      </c>
      <c r="C56" s="20" t="s">
        <v>64</v>
      </c>
      <c r="D56" s="47">
        <v>1357780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1357780</v>
      </c>
      <c r="O56" s="48">
        <f t="shared" si="8"/>
        <v>9.317668695658142</v>
      </c>
      <c r="P56" s="9"/>
    </row>
    <row r="57" spans="1:16" ht="15.75">
      <c r="A57" s="29" t="s">
        <v>69</v>
      </c>
      <c r="B57" s="30"/>
      <c r="C57" s="31"/>
      <c r="D57" s="32">
        <f t="shared" ref="D57:M57" si="10">SUM(D58:D103)</f>
        <v>10498169</v>
      </c>
      <c r="E57" s="32">
        <f t="shared" si="10"/>
        <v>2640992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25024575</v>
      </c>
      <c r="J57" s="32">
        <f t="shared" si="10"/>
        <v>11791566</v>
      </c>
      <c r="K57" s="32">
        <f t="shared" si="10"/>
        <v>0</v>
      </c>
      <c r="L57" s="32">
        <f t="shared" si="10"/>
        <v>0</v>
      </c>
      <c r="M57" s="32">
        <f t="shared" si="10"/>
        <v>10438145</v>
      </c>
      <c r="N57" s="32">
        <f t="shared" si="9"/>
        <v>60393447</v>
      </c>
      <c r="O57" s="46">
        <f t="shared" si="8"/>
        <v>414.44573534356749</v>
      </c>
      <c r="P57" s="10"/>
    </row>
    <row r="58" spans="1:16">
      <c r="A58" s="12"/>
      <c r="B58" s="25">
        <v>341.1</v>
      </c>
      <c r="C58" s="20" t="s">
        <v>195</v>
      </c>
      <c r="D58" s="47">
        <v>628237</v>
      </c>
      <c r="E58" s="47">
        <v>647137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1275374</v>
      </c>
      <c r="O58" s="48">
        <f t="shared" si="8"/>
        <v>8.7521633807069676</v>
      </c>
      <c r="P58" s="9"/>
    </row>
    <row r="59" spans="1:16">
      <c r="A59" s="12"/>
      <c r="B59" s="25">
        <v>341.2</v>
      </c>
      <c r="C59" s="20" t="s">
        <v>196</v>
      </c>
      <c r="D59" s="47">
        <v>48892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11791566</v>
      </c>
      <c r="K59" s="47">
        <v>0</v>
      </c>
      <c r="L59" s="47">
        <v>0</v>
      </c>
      <c r="M59" s="47">
        <v>0</v>
      </c>
      <c r="N59" s="47">
        <f t="shared" ref="N59:N103" si="11">SUM(D59:M59)</f>
        <v>11840458</v>
      </c>
      <c r="O59" s="48">
        <f t="shared" si="8"/>
        <v>81.254301027305601</v>
      </c>
      <c r="P59" s="9"/>
    </row>
    <row r="60" spans="1:16">
      <c r="A60" s="12"/>
      <c r="B60" s="25">
        <v>341.3</v>
      </c>
      <c r="C60" s="20" t="s">
        <v>197</v>
      </c>
      <c r="D60" s="47">
        <v>155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155</v>
      </c>
      <c r="O60" s="48">
        <f t="shared" si="8"/>
        <v>1.0636764776525004E-3</v>
      </c>
      <c r="P60" s="9"/>
    </row>
    <row r="61" spans="1:16">
      <c r="A61" s="12"/>
      <c r="B61" s="25">
        <v>341.52</v>
      </c>
      <c r="C61" s="20" t="s">
        <v>198</v>
      </c>
      <c r="D61" s="47">
        <v>57552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57552</v>
      </c>
      <c r="O61" s="48">
        <f t="shared" si="8"/>
        <v>0.39494650736681741</v>
      </c>
      <c r="P61" s="9"/>
    </row>
    <row r="62" spans="1:16">
      <c r="A62" s="12"/>
      <c r="B62" s="25">
        <v>341.56</v>
      </c>
      <c r="C62" s="20" t="s">
        <v>265</v>
      </c>
      <c r="D62" s="47">
        <v>0</v>
      </c>
      <c r="E62" s="47">
        <v>2891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2891</v>
      </c>
      <c r="O62" s="48">
        <f t="shared" si="8"/>
        <v>1.983928191544115E-2</v>
      </c>
      <c r="P62" s="9"/>
    </row>
    <row r="63" spans="1:16">
      <c r="A63" s="12"/>
      <c r="B63" s="25">
        <v>341.8</v>
      </c>
      <c r="C63" s="20" t="s">
        <v>199</v>
      </c>
      <c r="D63" s="47">
        <v>1724525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1724525</v>
      </c>
      <c r="O63" s="48">
        <f t="shared" si="8"/>
        <v>11.834430178217278</v>
      </c>
      <c r="P63" s="9"/>
    </row>
    <row r="64" spans="1:16">
      <c r="A64" s="12"/>
      <c r="B64" s="25">
        <v>341.9</v>
      </c>
      <c r="C64" s="20" t="s">
        <v>200</v>
      </c>
      <c r="D64" s="47">
        <v>251022</v>
      </c>
      <c r="E64" s="47">
        <v>0</v>
      </c>
      <c r="F64" s="47">
        <v>0</v>
      </c>
      <c r="G64" s="47">
        <v>0</v>
      </c>
      <c r="H64" s="47">
        <v>0</v>
      </c>
      <c r="I64" s="47">
        <v>935436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1186458</v>
      </c>
      <c r="O64" s="48">
        <f t="shared" si="8"/>
        <v>8.141983653694389</v>
      </c>
      <c r="P64" s="9"/>
    </row>
    <row r="65" spans="1:16">
      <c r="A65" s="12"/>
      <c r="B65" s="25">
        <v>342.1</v>
      </c>
      <c r="C65" s="20" t="s">
        <v>80</v>
      </c>
      <c r="D65" s="47">
        <v>2164095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2164095</v>
      </c>
      <c r="O65" s="48">
        <f t="shared" si="8"/>
        <v>14.850948044550888</v>
      </c>
      <c r="P65" s="9"/>
    </row>
    <row r="66" spans="1:16">
      <c r="A66" s="12"/>
      <c r="B66" s="25">
        <v>342.2</v>
      </c>
      <c r="C66" s="20" t="s">
        <v>81</v>
      </c>
      <c r="D66" s="47">
        <v>3199986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3199986</v>
      </c>
      <c r="O66" s="48">
        <f t="shared" si="8"/>
        <v>21.959676367853639</v>
      </c>
      <c r="P66" s="9"/>
    </row>
    <row r="67" spans="1:16">
      <c r="A67" s="12"/>
      <c r="B67" s="25">
        <v>342.9</v>
      </c>
      <c r="C67" s="20" t="s">
        <v>84</v>
      </c>
      <c r="D67" s="47">
        <v>19949</v>
      </c>
      <c r="E67" s="47">
        <v>88291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10438145</v>
      </c>
      <c r="N67" s="47">
        <f t="shared" si="11"/>
        <v>10546385</v>
      </c>
      <c r="O67" s="48">
        <f t="shared" si="8"/>
        <v>72.373817088820417</v>
      </c>
      <c r="P67" s="9"/>
    </row>
    <row r="68" spans="1:16">
      <c r="A68" s="12"/>
      <c r="B68" s="25">
        <v>343.3</v>
      </c>
      <c r="C68" s="20" t="s">
        <v>85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8300774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8300774</v>
      </c>
      <c r="O68" s="48">
        <f t="shared" si="8"/>
        <v>56.963471291028746</v>
      </c>
      <c r="P68" s="9"/>
    </row>
    <row r="69" spans="1:16">
      <c r="A69" s="12"/>
      <c r="B69" s="25">
        <v>343.4</v>
      </c>
      <c r="C69" s="20" t="s">
        <v>86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6388022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6388022</v>
      </c>
      <c r="O69" s="48">
        <f t="shared" ref="O69:O100" si="12">(N69/O$134)</f>
        <v>43.837346710494714</v>
      </c>
      <c r="P69" s="9"/>
    </row>
    <row r="70" spans="1:16">
      <c r="A70" s="12"/>
      <c r="B70" s="25">
        <v>343.5</v>
      </c>
      <c r="C70" s="20" t="s">
        <v>87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8810489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8810489</v>
      </c>
      <c r="O70" s="48">
        <f t="shared" si="12"/>
        <v>60.461354231716776</v>
      </c>
      <c r="P70" s="9"/>
    </row>
    <row r="71" spans="1:16">
      <c r="A71" s="12"/>
      <c r="B71" s="25">
        <v>343.6</v>
      </c>
      <c r="C71" s="20" t="s">
        <v>88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589854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589854</v>
      </c>
      <c r="O71" s="48">
        <f t="shared" si="12"/>
        <v>4.0478311293499223</v>
      </c>
      <c r="P71" s="9"/>
    </row>
    <row r="72" spans="1:16">
      <c r="A72" s="12"/>
      <c r="B72" s="25">
        <v>343.7</v>
      </c>
      <c r="C72" s="20" t="s">
        <v>89</v>
      </c>
      <c r="D72" s="47">
        <v>0</v>
      </c>
      <c r="E72" s="47">
        <v>1333354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1333354</v>
      </c>
      <c r="O72" s="48">
        <f t="shared" si="12"/>
        <v>9.1500470076378839</v>
      </c>
      <c r="P72" s="9"/>
    </row>
    <row r="73" spans="1:16">
      <c r="A73" s="12"/>
      <c r="B73" s="25">
        <v>344.1</v>
      </c>
      <c r="C73" s="20" t="s">
        <v>201</v>
      </c>
      <c r="D73" s="47">
        <v>815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815</v>
      </c>
      <c r="O73" s="48">
        <f t="shared" si="12"/>
        <v>5.5928795437857276E-3</v>
      </c>
      <c r="P73" s="9"/>
    </row>
    <row r="74" spans="1:16">
      <c r="A74" s="12"/>
      <c r="B74" s="25">
        <v>344.3</v>
      </c>
      <c r="C74" s="20" t="s">
        <v>202</v>
      </c>
      <c r="D74" s="47">
        <v>0</v>
      </c>
      <c r="E74" s="47">
        <v>30479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30479</v>
      </c>
      <c r="O74" s="48">
        <f t="shared" si="12"/>
        <v>0.20915997007981005</v>
      </c>
      <c r="P74" s="9"/>
    </row>
    <row r="75" spans="1:16">
      <c r="A75" s="12"/>
      <c r="B75" s="25">
        <v>344.9</v>
      </c>
      <c r="C75" s="20" t="s">
        <v>203</v>
      </c>
      <c r="D75" s="47">
        <v>4191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4191</v>
      </c>
      <c r="O75" s="48">
        <f t="shared" si="12"/>
        <v>2.8760439469945994E-2</v>
      </c>
      <c r="P75" s="9"/>
    </row>
    <row r="76" spans="1:16">
      <c r="A76" s="12"/>
      <c r="B76" s="25">
        <v>346.4</v>
      </c>
      <c r="C76" s="20" t="s">
        <v>94</v>
      </c>
      <c r="D76" s="47">
        <v>90734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90734</v>
      </c>
      <c r="O76" s="48">
        <f t="shared" si="12"/>
        <v>0.62265562273110941</v>
      </c>
      <c r="P76" s="9"/>
    </row>
    <row r="77" spans="1:16">
      <c r="A77" s="12"/>
      <c r="B77" s="25">
        <v>346.9</v>
      </c>
      <c r="C77" s="20" t="s">
        <v>95</v>
      </c>
      <c r="D77" s="47">
        <v>0</v>
      </c>
      <c r="E77" s="47">
        <v>97548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97548</v>
      </c>
      <c r="O77" s="48">
        <f t="shared" si="12"/>
        <v>0.66941621317449096</v>
      </c>
      <c r="P77" s="9"/>
    </row>
    <row r="78" spans="1:16">
      <c r="A78" s="12"/>
      <c r="B78" s="25">
        <v>347.2</v>
      </c>
      <c r="C78" s="20" t="s">
        <v>96</v>
      </c>
      <c r="D78" s="47">
        <v>227237</v>
      </c>
      <c r="E78" s="47">
        <v>450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227687</v>
      </c>
      <c r="O78" s="48">
        <f t="shared" si="12"/>
        <v>1.5624858462404183</v>
      </c>
      <c r="P78" s="9"/>
    </row>
    <row r="79" spans="1:16">
      <c r="A79" s="12"/>
      <c r="B79" s="25">
        <v>347.4</v>
      </c>
      <c r="C79" s="20" t="s">
        <v>98</v>
      </c>
      <c r="D79" s="47">
        <v>15246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15246</v>
      </c>
      <c r="O79" s="48">
        <f t="shared" si="12"/>
        <v>0.10462459082767755</v>
      </c>
      <c r="P79" s="9"/>
    </row>
    <row r="80" spans="1:16">
      <c r="A80" s="12"/>
      <c r="B80" s="25">
        <v>348.11</v>
      </c>
      <c r="C80" s="20" t="s">
        <v>223</v>
      </c>
      <c r="D80" s="47">
        <v>1420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>SUM(D80:M80)</f>
        <v>1420</v>
      </c>
      <c r="O80" s="48">
        <f t="shared" si="12"/>
        <v>9.7446490210745199E-3</v>
      </c>
      <c r="P80" s="9"/>
    </row>
    <row r="81" spans="1:16">
      <c r="A81" s="12"/>
      <c r="B81" s="25">
        <v>348.12</v>
      </c>
      <c r="C81" s="20" t="s">
        <v>224</v>
      </c>
      <c r="D81" s="47">
        <v>33249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ref="N81:N95" si="13">SUM(D81:M81)</f>
        <v>33249</v>
      </c>
      <c r="O81" s="48">
        <f t="shared" si="12"/>
        <v>0.22816889809979343</v>
      </c>
      <c r="P81" s="9"/>
    </row>
    <row r="82" spans="1:16">
      <c r="A82" s="12"/>
      <c r="B82" s="25">
        <v>348.13</v>
      </c>
      <c r="C82" s="20" t="s">
        <v>225</v>
      </c>
      <c r="D82" s="47">
        <v>44135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44135</v>
      </c>
      <c r="O82" s="48">
        <f t="shared" si="12"/>
        <v>0.30287329897543935</v>
      </c>
      <c r="P82" s="9"/>
    </row>
    <row r="83" spans="1:16">
      <c r="A83" s="12"/>
      <c r="B83" s="25">
        <v>348.22</v>
      </c>
      <c r="C83" s="20" t="s">
        <v>226</v>
      </c>
      <c r="D83" s="47">
        <v>44983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44983</v>
      </c>
      <c r="O83" s="48">
        <f t="shared" si="12"/>
        <v>0.30869263867253177</v>
      </c>
      <c r="P83" s="9"/>
    </row>
    <row r="84" spans="1:16">
      <c r="A84" s="12"/>
      <c r="B84" s="25">
        <v>348.23</v>
      </c>
      <c r="C84" s="20" t="s">
        <v>227</v>
      </c>
      <c r="D84" s="47">
        <v>108601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108601</v>
      </c>
      <c r="O84" s="48">
        <f t="shared" si="12"/>
        <v>0.7452666396744464</v>
      </c>
      <c r="P84" s="9"/>
    </row>
    <row r="85" spans="1:16">
      <c r="A85" s="12"/>
      <c r="B85" s="25">
        <v>348.31</v>
      </c>
      <c r="C85" s="20" t="s">
        <v>228</v>
      </c>
      <c r="D85" s="47">
        <v>534145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534145</v>
      </c>
      <c r="O85" s="48">
        <f t="shared" si="12"/>
        <v>3.6655320784238374</v>
      </c>
      <c r="P85" s="9"/>
    </row>
    <row r="86" spans="1:16">
      <c r="A86" s="12"/>
      <c r="B86" s="25">
        <v>348.32</v>
      </c>
      <c r="C86" s="20" t="s">
        <v>229</v>
      </c>
      <c r="D86" s="47">
        <v>3968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3968</v>
      </c>
      <c r="O86" s="48">
        <f t="shared" si="12"/>
        <v>2.7230117827904007E-2</v>
      </c>
      <c r="P86" s="9"/>
    </row>
    <row r="87" spans="1:16">
      <c r="A87" s="12"/>
      <c r="B87" s="25">
        <v>348.41</v>
      </c>
      <c r="C87" s="20" t="s">
        <v>230</v>
      </c>
      <c r="D87" s="47">
        <v>321756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321756</v>
      </c>
      <c r="O87" s="48">
        <f t="shared" si="12"/>
        <v>2.2080276693132768</v>
      </c>
      <c r="P87" s="9"/>
    </row>
    <row r="88" spans="1:16">
      <c r="A88" s="12"/>
      <c r="B88" s="25">
        <v>348.42</v>
      </c>
      <c r="C88" s="20" t="s">
        <v>231</v>
      </c>
      <c r="D88" s="47">
        <v>137885</v>
      </c>
      <c r="E88" s="47">
        <v>23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137908</v>
      </c>
      <c r="O88" s="48">
        <f t="shared" si="12"/>
        <v>0.94638384309742585</v>
      </c>
      <c r="P88" s="9"/>
    </row>
    <row r="89" spans="1:16">
      <c r="A89" s="12"/>
      <c r="B89" s="25">
        <v>348.48</v>
      </c>
      <c r="C89" s="20" t="s">
        <v>232</v>
      </c>
      <c r="D89" s="47">
        <v>27719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27719</v>
      </c>
      <c r="O89" s="48">
        <f t="shared" si="12"/>
        <v>0.19021966634870746</v>
      </c>
      <c r="P89" s="9"/>
    </row>
    <row r="90" spans="1:16">
      <c r="A90" s="12"/>
      <c r="B90" s="25">
        <v>348.52</v>
      </c>
      <c r="C90" s="20" t="s">
        <v>233</v>
      </c>
      <c r="D90" s="47">
        <v>90212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90212</v>
      </c>
      <c r="O90" s="48">
        <f t="shared" si="12"/>
        <v>0.61907343485153132</v>
      </c>
      <c r="P90" s="9"/>
    </row>
    <row r="91" spans="1:16">
      <c r="A91" s="12"/>
      <c r="B91" s="25">
        <v>348.53</v>
      </c>
      <c r="C91" s="20" t="s">
        <v>234</v>
      </c>
      <c r="D91" s="47">
        <v>213494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213494</v>
      </c>
      <c r="O91" s="48">
        <f t="shared" si="12"/>
        <v>1.4650873930318897</v>
      </c>
      <c r="P91" s="9"/>
    </row>
    <row r="92" spans="1:16">
      <c r="A92" s="12"/>
      <c r="B92" s="25">
        <v>348.61</v>
      </c>
      <c r="C92" s="20" t="s">
        <v>253</v>
      </c>
      <c r="D92" s="47">
        <v>4680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4680</v>
      </c>
      <c r="O92" s="48">
        <f t="shared" si="12"/>
        <v>3.2116167196217432E-2</v>
      </c>
      <c r="P92" s="9"/>
    </row>
    <row r="93" spans="1:16">
      <c r="A93" s="12"/>
      <c r="B93" s="25">
        <v>348.62</v>
      </c>
      <c r="C93" s="20" t="s">
        <v>235</v>
      </c>
      <c r="D93" s="47">
        <v>1745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1745</v>
      </c>
      <c r="O93" s="48">
        <f t="shared" si="12"/>
        <v>1.1974938409700729E-2</v>
      </c>
      <c r="P93" s="9"/>
    </row>
    <row r="94" spans="1:16">
      <c r="A94" s="12"/>
      <c r="B94" s="25">
        <v>348.71</v>
      </c>
      <c r="C94" s="20" t="s">
        <v>236</v>
      </c>
      <c r="D94" s="47">
        <v>196516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196516</v>
      </c>
      <c r="O94" s="48">
        <f t="shared" si="12"/>
        <v>1.3485770753700566</v>
      </c>
      <c r="P94" s="9"/>
    </row>
    <row r="95" spans="1:16">
      <c r="A95" s="12"/>
      <c r="B95" s="25">
        <v>348.72</v>
      </c>
      <c r="C95" s="20" t="s">
        <v>237</v>
      </c>
      <c r="D95" s="47">
        <v>11477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11477</v>
      </c>
      <c r="O95" s="48">
        <f t="shared" si="12"/>
        <v>7.876009634850159E-2</v>
      </c>
      <c r="P95" s="9"/>
    </row>
    <row r="96" spans="1:16">
      <c r="A96" s="12"/>
      <c r="B96" s="25">
        <v>348.92099999999999</v>
      </c>
      <c r="C96" s="20" t="s">
        <v>204</v>
      </c>
      <c r="D96" s="47">
        <v>0</v>
      </c>
      <c r="E96" s="47">
        <v>32879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1"/>
        <v>32879</v>
      </c>
      <c r="O96" s="48">
        <f t="shared" si="12"/>
        <v>0.22562979941120359</v>
      </c>
      <c r="P96" s="9"/>
    </row>
    <row r="97" spans="1:16">
      <c r="A97" s="12"/>
      <c r="B97" s="25">
        <v>348.92200000000003</v>
      </c>
      <c r="C97" s="20" t="s">
        <v>205</v>
      </c>
      <c r="D97" s="47">
        <v>0</v>
      </c>
      <c r="E97" s="47">
        <v>32879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1"/>
        <v>32879</v>
      </c>
      <c r="O97" s="48">
        <f t="shared" si="12"/>
        <v>0.22562979941120359</v>
      </c>
      <c r="P97" s="9"/>
    </row>
    <row r="98" spans="1:16">
      <c r="A98" s="12"/>
      <c r="B98" s="25">
        <v>348.923</v>
      </c>
      <c r="C98" s="20" t="s">
        <v>206</v>
      </c>
      <c r="D98" s="47">
        <v>0</v>
      </c>
      <c r="E98" s="47">
        <v>32879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1"/>
        <v>32879</v>
      </c>
      <c r="O98" s="48">
        <f t="shared" si="12"/>
        <v>0.22562979941120359</v>
      </c>
      <c r="P98" s="9"/>
    </row>
    <row r="99" spans="1:16">
      <c r="A99" s="12"/>
      <c r="B99" s="25">
        <v>348.92399999999998</v>
      </c>
      <c r="C99" s="20" t="s">
        <v>207</v>
      </c>
      <c r="D99" s="47">
        <v>0</v>
      </c>
      <c r="E99" s="47">
        <v>32879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1"/>
        <v>32879</v>
      </c>
      <c r="O99" s="48">
        <f t="shared" si="12"/>
        <v>0.22562979941120359</v>
      </c>
      <c r="P99" s="9"/>
    </row>
    <row r="100" spans="1:16">
      <c r="A100" s="12"/>
      <c r="B100" s="25">
        <v>348.93</v>
      </c>
      <c r="C100" s="20" t="s">
        <v>208</v>
      </c>
      <c r="D100" s="47">
        <v>0</v>
      </c>
      <c r="E100" s="47">
        <v>219011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1"/>
        <v>219011</v>
      </c>
      <c r="O100" s="48">
        <f t="shared" si="12"/>
        <v>1.5029474132074305</v>
      </c>
      <c r="P100" s="9"/>
    </row>
    <row r="101" spans="1:16">
      <c r="A101" s="12"/>
      <c r="B101" s="25">
        <v>348.93200000000002</v>
      </c>
      <c r="C101" s="20" t="s">
        <v>266</v>
      </c>
      <c r="D101" s="47">
        <v>26673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1"/>
        <v>26673</v>
      </c>
      <c r="O101" s="48">
        <f t="shared" ref="O101:O132" si="14">(N101/O$134)</f>
        <v>0.1830415657317751</v>
      </c>
      <c r="P101" s="9"/>
    </row>
    <row r="102" spans="1:16">
      <c r="A102" s="12"/>
      <c r="B102" s="25">
        <v>348.99</v>
      </c>
      <c r="C102" s="20" t="s">
        <v>209</v>
      </c>
      <c r="D102" s="47">
        <v>0</v>
      </c>
      <c r="E102" s="47">
        <v>90292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1"/>
        <v>90292</v>
      </c>
      <c r="O102" s="48">
        <f t="shared" si="14"/>
        <v>0.61962242916257781</v>
      </c>
      <c r="P102" s="9"/>
    </row>
    <row r="103" spans="1:16">
      <c r="A103" s="12"/>
      <c r="B103" s="25">
        <v>349</v>
      </c>
      <c r="C103" s="20" t="s">
        <v>1</v>
      </c>
      <c r="D103" s="47">
        <v>262875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1"/>
        <v>262875</v>
      </c>
      <c r="O103" s="48">
        <f t="shared" si="14"/>
        <v>1.8039609939542001</v>
      </c>
      <c r="P103" s="9"/>
    </row>
    <row r="104" spans="1:16" ht="15.75">
      <c r="A104" s="29" t="s">
        <v>70</v>
      </c>
      <c r="B104" s="30"/>
      <c r="C104" s="31"/>
      <c r="D104" s="32">
        <f t="shared" ref="D104:M104" si="15">SUM(D105:D114)</f>
        <v>1015796</v>
      </c>
      <c r="E104" s="32">
        <f t="shared" si="15"/>
        <v>143509</v>
      </c>
      <c r="F104" s="32">
        <f t="shared" si="15"/>
        <v>0</v>
      </c>
      <c r="G104" s="32">
        <f t="shared" si="15"/>
        <v>0</v>
      </c>
      <c r="H104" s="32">
        <f t="shared" si="15"/>
        <v>0</v>
      </c>
      <c r="I104" s="32">
        <f t="shared" si="15"/>
        <v>5740</v>
      </c>
      <c r="J104" s="32">
        <f t="shared" si="15"/>
        <v>0</v>
      </c>
      <c r="K104" s="32">
        <f t="shared" si="15"/>
        <v>0</v>
      </c>
      <c r="L104" s="32">
        <f t="shared" si="15"/>
        <v>0</v>
      </c>
      <c r="M104" s="32">
        <f t="shared" si="15"/>
        <v>0</v>
      </c>
      <c r="N104" s="32">
        <f>SUM(D104:M104)</f>
        <v>1165045</v>
      </c>
      <c r="O104" s="46">
        <f t="shared" si="14"/>
        <v>7.995038463913918</v>
      </c>
      <c r="P104" s="10"/>
    </row>
    <row r="105" spans="1:16">
      <c r="A105" s="13"/>
      <c r="B105" s="40">
        <v>351.1</v>
      </c>
      <c r="C105" s="21" t="s">
        <v>125</v>
      </c>
      <c r="D105" s="47">
        <v>459526</v>
      </c>
      <c r="E105" s="47">
        <v>28445</v>
      </c>
      <c r="F105" s="47">
        <v>0</v>
      </c>
      <c r="G105" s="47">
        <v>0</v>
      </c>
      <c r="H105" s="47">
        <v>0</v>
      </c>
      <c r="I105" s="47">
        <v>610</v>
      </c>
      <c r="J105" s="47">
        <v>0</v>
      </c>
      <c r="K105" s="47">
        <v>0</v>
      </c>
      <c r="L105" s="47">
        <v>0</v>
      </c>
      <c r="M105" s="47">
        <v>0</v>
      </c>
      <c r="N105" s="47">
        <f>SUM(D105:M105)</f>
        <v>488581</v>
      </c>
      <c r="O105" s="48">
        <f t="shared" si="14"/>
        <v>3.3528523685673308</v>
      </c>
      <c r="P105" s="9"/>
    </row>
    <row r="106" spans="1:16">
      <c r="A106" s="13"/>
      <c r="B106" s="40">
        <v>351.2</v>
      </c>
      <c r="C106" s="21" t="s">
        <v>127</v>
      </c>
      <c r="D106" s="47">
        <v>80018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ref="N106:N114" si="16">SUM(D106:M106)</f>
        <v>80018</v>
      </c>
      <c r="O106" s="48">
        <f t="shared" si="14"/>
        <v>0.54911783476643727</v>
      </c>
      <c r="P106" s="9"/>
    </row>
    <row r="107" spans="1:16">
      <c r="A107" s="13"/>
      <c r="B107" s="40">
        <v>351.4</v>
      </c>
      <c r="C107" s="21" t="s">
        <v>176</v>
      </c>
      <c r="D107" s="47">
        <v>36504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6"/>
        <v>36504</v>
      </c>
      <c r="O107" s="48">
        <f t="shared" si="14"/>
        <v>0.25050610413049595</v>
      </c>
      <c r="P107" s="9"/>
    </row>
    <row r="108" spans="1:16">
      <c r="A108" s="13"/>
      <c r="B108" s="40">
        <v>351.5</v>
      </c>
      <c r="C108" s="21" t="s">
        <v>128</v>
      </c>
      <c r="D108" s="47">
        <v>288233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288233</v>
      </c>
      <c r="O108" s="48">
        <f t="shared" si="14"/>
        <v>1.9779784656981492</v>
      </c>
      <c r="P108" s="9"/>
    </row>
    <row r="109" spans="1:16">
      <c r="A109" s="13"/>
      <c r="B109" s="40">
        <v>351.6</v>
      </c>
      <c r="C109" s="21" t="s">
        <v>272</v>
      </c>
      <c r="D109" s="47">
        <v>50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6"/>
        <v>50</v>
      </c>
      <c r="O109" s="48">
        <f t="shared" si="14"/>
        <v>3.4312144440403234E-4</v>
      </c>
      <c r="P109" s="9"/>
    </row>
    <row r="110" spans="1:16">
      <c r="A110" s="13"/>
      <c r="B110" s="40">
        <v>351.7</v>
      </c>
      <c r="C110" s="21" t="s">
        <v>210</v>
      </c>
      <c r="D110" s="47">
        <v>0</v>
      </c>
      <c r="E110" s="47">
        <v>65834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6"/>
        <v>65834</v>
      </c>
      <c r="O110" s="48">
        <f t="shared" si="14"/>
        <v>0.45178114341790132</v>
      </c>
      <c r="P110" s="9"/>
    </row>
    <row r="111" spans="1:16">
      <c r="A111" s="13"/>
      <c r="B111" s="40">
        <v>351.8</v>
      </c>
      <c r="C111" s="21" t="s">
        <v>211</v>
      </c>
      <c r="D111" s="47">
        <v>104289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6"/>
        <v>104289</v>
      </c>
      <c r="O111" s="48">
        <f t="shared" si="14"/>
        <v>0.71567584630904257</v>
      </c>
      <c r="P111" s="9"/>
    </row>
    <row r="112" spans="1:16">
      <c r="A112" s="13"/>
      <c r="B112" s="40">
        <v>351.9</v>
      </c>
      <c r="C112" s="21" t="s">
        <v>212</v>
      </c>
      <c r="D112" s="47">
        <v>0</v>
      </c>
      <c r="E112" s="47">
        <v>37663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6"/>
        <v>37663</v>
      </c>
      <c r="O112" s="48">
        <f t="shared" si="14"/>
        <v>0.25845965921178143</v>
      </c>
      <c r="P112" s="9"/>
    </row>
    <row r="113" spans="1:16">
      <c r="A113" s="13"/>
      <c r="B113" s="40">
        <v>354</v>
      </c>
      <c r="C113" s="21" t="s">
        <v>129</v>
      </c>
      <c r="D113" s="47">
        <v>2585</v>
      </c>
      <c r="E113" s="47">
        <v>0</v>
      </c>
      <c r="F113" s="47">
        <v>0</v>
      </c>
      <c r="G113" s="47">
        <v>0</v>
      </c>
      <c r="H113" s="47">
        <v>0</v>
      </c>
      <c r="I113" s="47">
        <v>5130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6"/>
        <v>7715</v>
      </c>
      <c r="O113" s="48">
        <f t="shared" si="14"/>
        <v>5.2943638871542194E-2</v>
      </c>
      <c r="P113" s="9"/>
    </row>
    <row r="114" spans="1:16">
      <c r="A114" s="13"/>
      <c r="B114" s="40">
        <v>359</v>
      </c>
      <c r="C114" s="21" t="s">
        <v>130</v>
      </c>
      <c r="D114" s="47">
        <v>44591</v>
      </c>
      <c r="E114" s="47">
        <v>11567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56158</v>
      </c>
      <c r="O114" s="48">
        <f t="shared" si="14"/>
        <v>0.38538028149683301</v>
      </c>
      <c r="P114" s="9"/>
    </row>
    <row r="115" spans="1:16" ht="15.75">
      <c r="A115" s="29" t="s">
        <v>5</v>
      </c>
      <c r="B115" s="30"/>
      <c r="C115" s="31"/>
      <c r="D115" s="32">
        <f t="shared" ref="D115:M115" si="17">SUM(D116:D124)</f>
        <v>2777198</v>
      </c>
      <c r="E115" s="32">
        <f t="shared" si="17"/>
        <v>1642411</v>
      </c>
      <c r="F115" s="32">
        <f t="shared" si="17"/>
        <v>4740</v>
      </c>
      <c r="G115" s="32">
        <f t="shared" si="17"/>
        <v>5825</v>
      </c>
      <c r="H115" s="32">
        <f t="shared" si="17"/>
        <v>0</v>
      </c>
      <c r="I115" s="32">
        <f t="shared" si="17"/>
        <v>1280938</v>
      </c>
      <c r="J115" s="32">
        <f t="shared" si="17"/>
        <v>1348519</v>
      </c>
      <c r="K115" s="32">
        <f t="shared" si="17"/>
        <v>0</v>
      </c>
      <c r="L115" s="32">
        <f t="shared" si="17"/>
        <v>0</v>
      </c>
      <c r="M115" s="32">
        <f t="shared" si="17"/>
        <v>6642</v>
      </c>
      <c r="N115" s="32">
        <f>SUM(D115:M115)</f>
        <v>7066273</v>
      </c>
      <c r="O115" s="46">
        <f t="shared" si="14"/>
        <v>48.491795966264299</v>
      </c>
      <c r="P115" s="10"/>
    </row>
    <row r="116" spans="1:16">
      <c r="A116" s="12"/>
      <c r="B116" s="25">
        <v>361.1</v>
      </c>
      <c r="C116" s="20" t="s">
        <v>132</v>
      </c>
      <c r="D116" s="47">
        <v>-1204</v>
      </c>
      <c r="E116" s="47">
        <v>192956</v>
      </c>
      <c r="F116" s="47">
        <v>0</v>
      </c>
      <c r="G116" s="47">
        <v>0</v>
      </c>
      <c r="H116" s="47">
        <v>0</v>
      </c>
      <c r="I116" s="47">
        <v>97526</v>
      </c>
      <c r="J116" s="47">
        <v>1223</v>
      </c>
      <c r="K116" s="47">
        <v>0</v>
      </c>
      <c r="L116" s="47">
        <v>0</v>
      </c>
      <c r="M116" s="47">
        <v>774</v>
      </c>
      <c r="N116" s="47">
        <f>SUM(D116:M116)</f>
        <v>291275</v>
      </c>
      <c r="O116" s="48">
        <f t="shared" si="14"/>
        <v>1.9988539743756906</v>
      </c>
      <c r="P116" s="9"/>
    </row>
    <row r="117" spans="1:16">
      <c r="A117" s="12"/>
      <c r="B117" s="25">
        <v>361.2</v>
      </c>
      <c r="C117" s="20" t="s">
        <v>267</v>
      </c>
      <c r="D117" s="47">
        <v>150526</v>
      </c>
      <c r="E117" s="47">
        <v>451418</v>
      </c>
      <c r="F117" s="47">
        <v>4740</v>
      </c>
      <c r="G117" s="47">
        <v>5825</v>
      </c>
      <c r="H117" s="47">
        <v>0</v>
      </c>
      <c r="I117" s="47">
        <v>733820</v>
      </c>
      <c r="J117" s="47">
        <v>78354</v>
      </c>
      <c r="K117" s="47">
        <v>0</v>
      </c>
      <c r="L117" s="47">
        <v>0</v>
      </c>
      <c r="M117" s="47">
        <v>0</v>
      </c>
      <c r="N117" s="47">
        <f t="shared" ref="N117:N124" si="18">SUM(D117:M117)</f>
        <v>1424683</v>
      </c>
      <c r="O117" s="48">
        <f t="shared" si="14"/>
        <v>9.7767857755573999</v>
      </c>
      <c r="P117" s="9"/>
    </row>
    <row r="118" spans="1:16">
      <c r="A118" s="12"/>
      <c r="B118" s="25">
        <v>361.3</v>
      </c>
      <c r="C118" s="20" t="s">
        <v>268</v>
      </c>
      <c r="D118" s="47">
        <v>215336</v>
      </c>
      <c r="E118" s="47">
        <v>43773</v>
      </c>
      <c r="F118" s="47">
        <v>0</v>
      </c>
      <c r="G118" s="47">
        <v>0</v>
      </c>
      <c r="H118" s="47">
        <v>0</v>
      </c>
      <c r="I118" s="47">
        <v>145667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8"/>
        <v>404776</v>
      </c>
      <c r="O118" s="48">
        <f t="shared" si="14"/>
        <v>2.777746515601732</v>
      </c>
      <c r="P118" s="9"/>
    </row>
    <row r="119" spans="1:16">
      <c r="A119" s="12"/>
      <c r="B119" s="25">
        <v>362</v>
      </c>
      <c r="C119" s="20" t="s">
        <v>133</v>
      </c>
      <c r="D119" s="47">
        <v>467380</v>
      </c>
      <c r="E119" s="47">
        <v>56112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8"/>
        <v>523492</v>
      </c>
      <c r="O119" s="48">
        <f t="shared" si="14"/>
        <v>3.5924266234791142</v>
      </c>
      <c r="P119" s="9"/>
    </row>
    <row r="120" spans="1:16">
      <c r="A120" s="12"/>
      <c r="B120" s="25">
        <v>364</v>
      </c>
      <c r="C120" s="20" t="s">
        <v>213</v>
      </c>
      <c r="D120" s="47">
        <v>147626</v>
      </c>
      <c r="E120" s="47">
        <v>15811</v>
      </c>
      <c r="F120" s="47">
        <v>0</v>
      </c>
      <c r="G120" s="47">
        <v>0</v>
      </c>
      <c r="H120" s="47">
        <v>0</v>
      </c>
      <c r="I120" s="47">
        <v>9354</v>
      </c>
      <c r="J120" s="47">
        <v>8883</v>
      </c>
      <c r="K120" s="47">
        <v>0</v>
      </c>
      <c r="L120" s="47">
        <v>0</v>
      </c>
      <c r="M120" s="47">
        <v>5868</v>
      </c>
      <c r="N120" s="47">
        <f t="shared" si="18"/>
        <v>187542</v>
      </c>
      <c r="O120" s="48">
        <f t="shared" si="14"/>
        <v>1.2869936385284209</v>
      </c>
      <c r="P120" s="9"/>
    </row>
    <row r="121" spans="1:16">
      <c r="A121" s="12"/>
      <c r="B121" s="25">
        <v>365</v>
      </c>
      <c r="C121" s="20" t="s">
        <v>214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109023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8"/>
        <v>109023</v>
      </c>
      <c r="O121" s="48">
        <f t="shared" si="14"/>
        <v>0.74816258466521646</v>
      </c>
      <c r="P121" s="9"/>
    </row>
    <row r="122" spans="1:16">
      <c r="A122" s="12"/>
      <c r="B122" s="25">
        <v>366</v>
      </c>
      <c r="C122" s="20" t="s">
        <v>136</v>
      </c>
      <c r="D122" s="47">
        <v>141377</v>
      </c>
      <c r="E122" s="47">
        <v>171202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8"/>
        <v>312579</v>
      </c>
      <c r="O122" s="48">
        <f t="shared" si="14"/>
        <v>2.1450511594073607</v>
      </c>
      <c r="P122" s="9"/>
    </row>
    <row r="123" spans="1:16">
      <c r="A123" s="12"/>
      <c r="B123" s="25">
        <v>369.3</v>
      </c>
      <c r="C123" s="20" t="s">
        <v>138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4097</v>
      </c>
      <c r="K123" s="47">
        <v>0</v>
      </c>
      <c r="L123" s="47">
        <v>0</v>
      </c>
      <c r="M123" s="47">
        <v>0</v>
      </c>
      <c r="N123" s="47">
        <f t="shared" si="18"/>
        <v>4097</v>
      </c>
      <c r="O123" s="48">
        <f t="shared" si="14"/>
        <v>2.8115371154466412E-2</v>
      </c>
      <c r="P123" s="9"/>
    </row>
    <row r="124" spans="1:16">
      <c r="A124" s="12"/>
      <c r="B124" s="25">
        <v>369.9</v>
      </c>
      <c r="C124" s="20" t="s">
        <v>140</v>
      </c>
      <c r="D124" s="47">
        <v>1656157</v>
      </c>
      <c r="E124" s="47">
        <v>711139</v>
      </c>
      <c r="F124" s="47">
        <v>0</v>
      </c>
      <c r="G124" s="47">
        <v>0</v>
      </c>
      <c r="H124" s="47">
        <v>0</v>
      </c>
      <c r="I124" s="47">
        <v>185548</v>
      </c>
      <c r="J124" s="47">
        <v>1255962</v>
      </c>
      <c r="K124" s="47">
        <v>0</v>
      </c>
      <c r="L124" s="47">
        <v>0</v>
      </c>
      <c r="M124" s="47">
        <v>0</v>
      </c>
      <c r="N124" s="47">
        <f t="shared" si="18"/>
        <v>3808806</v>
      </c>
      <c r="O124" s="48">
        <f t="shared" si="14"/>
        <v>26.137660323494899</v>
      </c>
      <c r="P124" s="9"/>
    </row>
    <row r="125" spans="1:16" ht="15.75">
      <c r="A125" s="29" t="s">
        <v>71</v>
      </c>
      <c r="B125" s="30"/>
      <c r="C125" s="31"/>
      <c r="D125" s="32">
        <f t="shared" ref="D125:M125" si="19">SUM(D126:D131)</f>
        <v>8344839</v>
      </c>
      <c r="E125" s="32">
        <f t="shared" si="19"/>
        <v>6514857</v>
      </c>
      <c r="F125" s="32">
        <f t="shared" si="19"/>
        <v>4070145</v>
      </c>
      <c r="G125" s="32">
        <f t="shared" si="19"/>
        <v>0</v>
      </c>
      <c r="H125" s="32">
        <f t="shared" si="19"/>
        <v>0</v>
      </c>
      <c r="I125" s="32">
        <f t="shared" si="19"/>
        <v>6599209</v>
      </c>
      <c r="J125" s="32">
        <f t="shared" si="19"/>
        <v>2231225</v>
      </c>
      <c r="K125" s="32">
        <f t="shared" si="19"/>
        <v>0</v>
      </c>
      <c r="L125" s="32">
        <f t="shared" si="19"/>
        <v>0</v>
      </c>
      <c r="M125" s="32">
        <f t="shared" si="19"/>
        <v>0</v>
      </c>
      <c r="N125" s="32">
        <f t="shared" ref="N125:N132" si="20">SUM(D125:M125)</f>
        <v>27760275</v>
      </c>
      <c r="O125" s="46">
        <f t="shared" si="14"/>
        <v>190.502913101063</v>
      </c>
      <c r="P125" s="9"/>
    </row>
    <row r="126" spans="1:16">
      <c r="A126" s="12"/>
      <c r="B126" s="25">
        <v>381</v>
      </c>
      <c r="C126" s="20" t="s">
        <v>141</v>
      </c>
      <c r="D126" s="47">
        <v>7928390</v>
      </c>
      <c r="E126" s="47">
        <v>6309205</v>
      </c>
      <c r="F126" s="47">
        <v>4070145</v>
      </c>
      <c r="G126" s="47">
        <v>0</v>
      </c>
      <c r="H126" s="47">
        <v>0</v>
      </c>
      <c r="I126" s="47">
        <v>4930828</v>
      </c>
      <c r="J126" s="47">
        <v>2231225</v>
      </c>
      <c r="K126" s="47">
        <v>0</v>
      </c>
      <c r="L126" s="47">
        <v>0</v>
      </c>
      <c r="M126" s="47">
        <v>0</v>
      </c>
      <c r="N126" s="47">
        <f t="shared" si="20"/>
        <v>25469793</v>
      </c>
      <c r="O126" s="48">
        <f t="shared" si="14"/>
        <v>174.78464325663424</v>
      </c>
      <c r="P126" s="9"/>
    </row>
    <row r="127" spans="1:16">
      <c r="A127" s="12"/>
      <c r="B127" s="25">
        <v>383</v>
      </c>
      <c r="C127" s="20" t="s">
        <v>169</v>
      </c>
      <c r="D127" s="47">
        <v>416449</v>
      </c>
      <c r="E127" s="47">
        <v>0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f t="shared" si="20"/>
        <v>416449</v>
      </c>
      <c r="O127" s="48">
        <f t="shared" si="14"/>
        <v>2.8578516480122973</v>
      </c>
      <c r="P127" s="9"/>
    </row>
    <row r="128" spans="1:16">
      <c r="A128" s="12"/>
      <c r="B128" s="25">
        <v>389.1</v>
      </c>
      <c r="C128" s="20" t="s">
        <v>215</v>
      </c>
      <c r="D128" s="47">
        <v>0</v>
      </c>
      <c r="E128" s="47">
        <v>0</v>
      </c>
      <c r="F128" s="47">
        <v>0</v>
      </c>
      <c r="G128" s="47">
        <v>0</v>
      </c>
      <c r="H128" s="47">
        <v>0</v>
      </c>
      <c r="I128" s="47">
        <v>346963</v>
      </c>
      <c r="J128" s="47">
        <v>0</v>
      </c>
      <c r="K128" s="47">
        <v>0</v>
      </c>
      <c r="L128" s="47">
        <v>0</v>
      </c>
      <c r="M128" s="47">
        <v>0</v>
      </c>
      <c r="N128" s="47">
        <f t="shared" si="20"/>
        <v>346963</v>
      </c>
      <c r="O128" s="48">
        <f t="shared" si="14"/>
        <v>2.3810089142951254</v>
      </c>
      <c r="P128" s="9"/>
    </row>
    <row r="129" spans="1:119">
      <c r="A129" s="12"/>
      <c r="B129" s="25">
        <v>389.2</v>
      </c>
      <c r="C129" s="20" t="s">
        <v>216</v>
      </c>
      <c r="D129" s="47">
        <v>0</v>
      </c>
      <c r="E129" s="47">
        <v>0</v>
      </c>
      <c r="F129" s="47">
        <v>0</v>
      </c>
      <c r="G129" s="47">
        <v>0</v>
      </c>
      <c r="H129" s="47">
        <v>0</v>
      </c>
      <c r="I129" s="47">
        <v>692882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20"/>
        <v>692882</v>
      </c>
      <c r="O129" s="48">
        <f t="shared" si="14"/>
        <v>4.7548534528310951</v>
      </c>
      <c r="P129" s="9"/>
    </row>
    <row r="130" spans="1:119">
      <c r="A130" s="12"/>
      <c r="B130" s="25">
        <v>389.7</v>
      </c>
      <c r="C130" s="20" t="s">
        <v>218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I130" s="47">
        <v>628536</v>
      </c>
      <c r="J130" s="47">
        <v>0</v>
      </c>
      <c r="K130" s="47">
        <v>0</v>
      </c>
      <c r="L130" s="47">
        <v>0</v>
      </c>
      <c r="M130" s="47">
        <v>0</v>
      </c>
      <c r="N130" s="47">
        <f t="shared" si="20"/>
        <v>628536</v>
      </c>
      <c r="O130" s="48">
        <f t="shared" si="14"/>
        <v>4.3132836035986575</v>
      </c>
      <c r="P130" s="9"/>
    </row>
    <row r="131" spans="1:119" ht="15.75" thickBot="1">
      <c r="A131" s="12"/>
      <c r="B131" s="25">
        <v>389.9</v>
      </c>
      <c r="C131" s="20" t="s">
        <v>219</v>
      </c>
      <c r="D131" s="47">
        <v>0</v>
      </c>
      <c r="E131" s="47">
        <v>205652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20"/>
        <v>205652</v>
      </c>
      <c r="O131" s="48">
        <f t="shared" si="14"/>
        <v>1.4112722256915613</v>
      </c>
      <c r="P131" s="9"/>
    </row>
    <row r="132" spans="1:119" ht="16.5" thickBot="1">
      <c r="A132" s="14" t="s">
        <v>106</v>
      </c>
      <c r="B132" s="23"/>
      <c r="C132" s="22"/>
      <c r="D132" s="15">
        <f t="shared" ref="D132:M132" si="21">SUM(D5,D13,D19,D57,D104,D115,D125)</f>
        <v>94208862</v>
      </c>
      <c r="E132" s="15">
        <f t="shared" si="21"/>
        <v>60811203</v>
      </c>
      <c r="F132" s="15">
        <f t="shared" si="21"/>
        <v>4376380</v>
      </c>
      <c r="G132" s="15">
        <f t="shared" si="21"/>
        <v>5825</v>
      </c>
      <c r="H132" s="15">
        <f t="shared" si="21"/>
        <v>0</v>
      </c>
      <c r="I132" s="15">
        <f t="shared" si="21"/>
        <v>40960892</v>
      </c>
      <c r="J132" s="15">
        <f t="shared" si="21"/>
        <v>15371310</v>
      </c>
      <c r="K132" s="15">
        <f t="shared" si="21"/>
        <v>0</v>
      </c>
      <c r="L132" s="15">
        <f t="shared" si="21"/>
        <v>0</v>
      </c>
      <c r="M132" s="15">
        <f t="shared" si="21"/>
        <v>10721987</v>
      </c>
      <c r="N132" s="15">
        <f t="shared" si="20"/>
        <v>226456459</v>
      </c>
      <c r="O132" s="38">
        <f t="shared" si="14"/>
        <v>1554.0413461340506</v>
      </c>
      <c r="P132" s="6"/>
      <c r="Q132" s="2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</row>
    <row r="133" spans="1:119">
      <c r="A133" s="16"/>
      <c r="B133" s="18"/>
      <c r="C133" s="18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9"/>
    </row>
    <row r="134" spans="1:119">
      <c r="A134" s="41"/>
      <c r="B134" s="42"/>
      <c r="C134" s="42"/>
      <c r="D134" s="43"/>
      <c r="E134" s="43"/>
      <c r="F134" s="43"/>
      <c r="G134" s="43"/>
      <c r="H134" s="43"/>
      <c r="I134" s="43"/>
      <c r="J134" s="43"/>
      <c r="K134" s="43"/>
      <c r="L134" s="49" t="s">
        <v>273</v>
      </c>
      <c r="M134" s="49"/>
      <c r="N134" s="49"/>
      <c r="O134" s="44">
        <v>145721</v>
      </c>
    </row>
    <row r="135" spans="1:119">
      <c r="A135" s="50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2"/>
    </row>
    <row r="136" spans="1:119" ht="15.75" customHeight="1" thickBot="1">
      <c r="A136" s="53" t="s">
        <v>172</v>
      </c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5"/>
    </row>
  </sheetData>
  <mergeCells count="10">
    <mergeCell ref="L134:N134"/>
    <mergeCell ref="A135:O135"/>
    <mergeCell ref="A136:O1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263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148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153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149</v>
      </c>
      <c r="F4" s="34" t="s">
        <v>150</v>
      </c>
      <c r="G4" s="34" t="s">
        <v>151</v>
      </c>
      <c r="H4" s="34" t="s">
        <v>7</v>
      </c>
      <c r="I4" s="34" t="s">
        <v>8</v>
      </c>
      <c r="J4" s="35" t="s">
        <v>152</v>
      </c>
      <c r="K4" s="35" t="s">
        <v>9</v>
      </c>
      <c r="L4" s="35" t="s">
        <v>10</v>
      </c>
      <c r="M4" s="35" t="s">
        <v>11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55119141</v>
      </c>
      <c r="E5" s="27">
        <f t="shared" si="0"/>
        <v>20733384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56120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75908645</v>
      </c>
      <c r="O5" s="33">
        <f t="shared" ref="O5:O36" si="1">(N5/O$134)</f>
        <v>527.87285902045187</v>
      </c>
      <c r="P5" s="6"/>
    </row>
    <row r="6" spans="1:133">
      <c r="A6" s="12"/>
      <c r="B6" s="25">
        <v>311</v>
      </c>
      <c r="C6" s="20" t="s">
        <v>3</v>
      </c>
      <c r="D6" s="47">
        <v>53297986</v>
      </c>
      <c r="E6" s="47">
        <v>12961818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66259804</v>
      </c>
      <c r="O6" s="48">
        <f t="shared" si="1"/>
        <v>460.77429225109699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1437169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1437169</v>
      </c>
      <c r="O7" s="48">
        <f t="shared" si="1"/>
        <v>9.9941516401137687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626186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626186</v>
      </c>
      <c r="O8" s="48">
        <f t="shared" si="1"/>
        <v>4.3545316096550097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3277629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3277629</v>
      </c>
      <c r="O9" s="48">
        <f t="shared" si="1"/>
        <v>22.792810898394308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2321795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2321795</v>
      </c>
      <c r="O10" s="48">
        <f t="shared" si="1"/>
        <v>16.145889110645964</v>
      </c>
      <c r="P10" s="9"/>
    </row>
    <row r="11" spans="1:133">
      <c r="A11" s="12"/>
      <c r="B11" s="25">
        <v>315</v>
      </c>
      <c r="C11" s="20" t="s">
        <v>186</v>
      </c>
      <c r="D11" s="47">
        <v>1821155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1821155</v>
      </c>
      <c r="O11" s="48">
        <f t="shared" si="1"/>
        <v>12.664411234970549</v>
      </c>
      <c r="P11" s="9"/>
    </row>
    <row r="12" spans="1:133">
      <c r="A12" s="12"/>
      <c r="B12" s="25">
        <v>316</v>
      </c>
      <c r="C12" s="20" t="s">
        <v>187</v>
      </c>
      <c r="D12" s="47">
        <v>0</v>
      </c>
      <c r="E12" s="47">
        <v>108787</v>
      </c>
      <c r="F12" s="47">
        <v>0</v>
      </c>
      <c r="G12" s="47">
        <v>0</v>
      </c>
      <c r="H12" s="47">
        <v>0</v>
      </c>
      <c r="I12" s="47">
        <v>56120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164907</v>
      </c>
      <c r="O12" s="48">
        <f t="shared" si="1"/>
        <v>1.1467722755752741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SUM(D14:D18)</f>
        <v>498321</v>
      </c>
      <c r="E13" s="32">
        <f t="shared" si="3"/>
        <v>7579675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3019847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1" si="4">SUM(D13:M13)</f>
        <v>11097843</v>
      </c>
      <c r="O13" s="46">
        <f t="shared" si="1"/>
        <v>77.17500573709502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3019847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3019847</v>
      </c>
      <c r="O14" s="48">
        <f t="shared" si="1"/>
        <v>21.000180805418598</v>
      </c>
      <c r="P14" s="9"/>
    </row>
    <row r="15" spans="1:133">
      <c r="A15" s="12"/>
      <c r="B15" s="25">
        <v>324.11</v>
      </c>
      <c r="C15" s="20" t="s">
        <v>20</v>
      </c>
      <c r="D15" s="47">
        <v>0</v>
      </c>
      <c r="E15" s="47">
        <v>901166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901166</v>
      </c>
      <c r="O15" s="48">
        <f t="shared" si="1"/>
        <v>6.2667575329796037</v>
      </c>
      <c r="P15" s="9"/>
    </row>
    <row r="16" spans="1:133">
      <c r="A16" s="12"/>
      <c r="B16" s="25">
        <v>325.10000000000002</v>
      </c>
      <c r="C16" s="20" t="s">
        <v>25</v>
      </c>
      <c r="D16" s="47">
        <v>0</v>
      </c>
      <c r="E16" s="47">
        <v>6103696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6103696</v>
      </c>
      <c r="O16" s="48">
        <f t="shared" si="1"/>
        <v>42.445435010883095</v>
      </c>
      <c r="P16" s="9"/>
    </row>
    <row r="17" spans="1:16">
      <c r="A17" s="12"/>
      <c r="B17" s="25">
        <v>325.2</v>
      </c>
      <c r="C17" s="20" t="s">
        <v>26</v>
      </c>
      <c r="D17" s="47">
        <v>0</v>
      </c>
      <c r="E17" s="47">
        <v>426908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426908</v>
      </c>
      <c r="O17" s="48">
        <f t="shared" si="1"/>
        <v>2.9687415247460032</v>
      </c>
      <c r="P17" s="9"/>
    </row>
    <row r="18" spans="1:16">
      <c r="A18" s="12"/>
      <c r="B18" s="25">
        <v>367</v>
      </c>
      <c r="C18" s="20" t="s">
        <v>137</v>
      </c>
      <c r="D18" s="47">
        <v>498321</v>
      </c>
      <c r="E18" s="47">
        <v>147905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646226</v>
      </c>
      <c r="O18" s="48">
        <f t="shared" si="1"/>
        <v>4.4938908630677119</v>
      </c>
      <c r="P18" s="9"/>
    </row>
    <row r="19" spans="1:16" ht="15.75">
      <c r="A19" s="29" t="s">
        <v>30</v>
      </c>
      <c r="B19" s="30"/>
      <c r="C19" s="31"/>
      <c r="D19" s="32">
        <f t="shared" ref="D19:M19" si="5">SUM(D20:D57)</f>
        <v>15321501</v>
      </c>
      <c r="E19" s="32">
        <f t="shared" si="5"/>
        <v>11866716</v>
      </c>
      <c r="F19" s="32">
        <f t="shared" si="5"/>
        <v>307439</v>
      </c>
      <c r="G19" s="32">
        <f t="shared" si="5"/>
        <v>0</v>
      </c>
      <c r="H19" s="32">
        <f t="shared" si="5"/>
        <v>0</v>
      </c>
      <c r="I19" s="32">
        <f t="shared" si="5"/>
        <v>122413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292670</v>
      </c>
      <c r="N19" s="45">
        <f t="shared" si="4"/>
        <v>27910739</v>
      </c>
      <c r="O19" s="46">
        <f t="shared" si="1"/>
        <v>194.09280185812338</v>
      </c>
      <c r="P19" s="10"/>
    </row>
    <row r="20" spans="1:16">
      <c r="A20" s="12"/>
      <c r="B20" s="25">
        <v>331.1</v>
      </c>
      <c r="C20" s="20" t="s">
        <v>28</v>
      </c>
      <c r="D20" s="47">
        <v>0</v>
      </c>
      <c r="E20" s="47">
        <v>14858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14858</v>
      </c>
      <c r="O20" s="48">
        <f t="shared" si="1"/>
        <v>0.10332334267494662</v>
      </c>
      <c r="P20" s="9"/>
    </row>
    <row r="21" spans="1:16">
      <c r="A21" s="12"/>
      <c r="B21" s="25">
        <v>331.2</v>
      </c>
      <c r="C21" s="20" t="s">
        <v>29</v>
      </c>
      <c r="D21" s="47">
        <v>0</v>
      </c>
      <c r="E21" s="47">
        <v>383504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383504</v>
      </c>
      <c r="O21" s="48">
        <f t="shared" si="1"/>
        <v>2.6669077405581323</v>
      </c>
      <c r="P21" s="9"/>
    </row>
    <row r="22" spans="1:16">
      <c r="A22" s="12"/>
      <c r="B22" s="25">
        <v>331.41</v>
      </c>
      <c r="C22" s="20" t="s">
        <v>34</v>
      </c>
      <c r="D22" s="47">
        <v>0</v>
      </c>
      <c r="E22" s="47">
        <v>51702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9" si="6">SUM(D22:M22)</f>
        <v>51702</v>
      </c>
      <c r="O22" s="48">
        <f t="shared" si="1"/>
        <v>0.35953852893929805</v>
      </c>
      <c r="P22" s="9"/>
    </row>
    <row r="23" spans="1:16">
      <c r="A23" s="12"/>
      <c r="B23" s="25">
        <v>331.42</v>
      </c>
      <c r="C23" s="20" t="s">
        <v>35</v>
      </c>
      <c r="D23" s="47">
        <v>0</v>
      </c>
      <c r="E23" s="47">
        <v>525391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525391</v>
      </c>
      <c r="O23" s="48">
        <f t="shared" si="1"/>
        <v>3.6535976801273984</v>
      </c>
      <c r="P23" s="9"/>
    </row>
    <row r="24" spans="1:16">
      <c r="A24" s="12"/>
      <c r="B24" s="25">
        <v>331.49</v>
      </c>
      <c r="C24" s="20" t="s">
        <v>36</v>
      </c>
      <c r="D24" s="47">
        <v>0</v>
      </c>
      <c r="E24" s="47">
        <v>23851</v>
      </c>
      <c r="F24" s="47">
        <v>307439</v>
      </c>
      <c r="G24" s="47">
        <v>0</v>
      </c>
      <c r="H24" s="47">
        <v>0</v>
      </c>
      <c r="I24" s="47">
        <v>30659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361949</v>
      </c>
      <c r="O24" s="48">
        <f t="shared" si="1"/>
        <v>2.5170130944847395</v>
      </c>
      <c r="P24" s="9"/>
    </row>
    <row r="25" spans="1:16">
      <c r="A25" s="12"/>
      <c r="B25" s="25">
        <v>331.5</v>
      </c>
      <c r="C25" s="20" t="s">
        <v>31</v>
      </c>
      <c r="D25" s="47">
        <v>0</v>
      </c>
      <c r="E25" s="47">
        <v>2288427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2288427</v>
      </c>
      <c r="O25" s="48">
        <f t="shared" si="1"/>
        <v>15.913846218037428</v>
      </c>
      <c r="P25" s="9"/>
    </row>
    <row r="26" spans="1:16">
      <c r="A26" s="12"/>
      <c r="B26" s="25">
        <v>331.65</v>
      </c>
      <c r="C26" s="20" t="s">
        <v>37</v>
      </c>
      <c r="D26" s="47">
        <v>248924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248924</v>
      </c>
      <c r="O26" s="48">
        <f t="shared" si="1"/>
        <v>1.7310310776698354</v>
      </c>
      <c r="P26" s="9"/>
    </row>
    <row r="27" spans="1:16">
      <c r="A27" s="12"/>
      <c r="B27" s="25">
        <v>331.69</v>
      </c>
      <c r="C27" s="20" t="s">
        <v>38</v>
      </c>
      <c r="D27" s="47">
        <v>0</v>
      </c>
      <c r="E27" s="47">
        <v>764700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764700</v>
      </c>
      <c r="O27" s="48">
        <f t="shared" si="1"/>
        <v>5.317765523188295</v>
      </c>
      <c r="P27" s="9"/>
    </row>
    <row r="28" spans="1:16">
      <c r="A28" s="12"/>
      <c r="B28" s="25">
        <v>333</v>
      </c>
      <c r="C28" s="20" t="s">
        <v>4</v>
      </c>
      <c r="D28" s="47">
        <v>58392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58392</v>
      </c>
      <c r="O28" s="48">
        <f t="shared" si="1"/>
        <v>0.40606115395581394</v>
      </c>
      <c r="P28" s="9"/>
    </row>
    <row r="29" spans="1:16">
      <c r="A29" s="12"/>
      <c r="B29" s="25">
        <v>334.2</v>
      </c>
      <c r="C29" s="20" t="s">
        <v>32</v>
      </c>
      <c r="D29" s="47">
        <v>0</v>
      </c>
      <c r="E29" s="47">
        <v>242910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242910</v>
      </c>
      <c r="O29" s="48">
        <f t="shared" si="1"/>
        <v>1.6892093935369017</v>
      </c>
      <c r="P29" s="9"/>
    </row>
    <row r="30" spans="1:16">
      <c r="A30" s="12"/>
      <c r="B30" s="25">
        <v>334.35</v>
      </c>
      <c r="C30" s="20" t="s">
        <v>40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60233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60233</v>
      </c>
      <c r="O30" s="48">
        <f t="shared" si="1"/>
        <v>0.41886356840355771</v>
      </c>
      <c r="P30" s="9"/>
    </row>
    <row r="31" spans="1:16">
      <c r="A31" s="12"/>
      <c r="B31" s="25">
        <v>334.36</v>
      </c>
      <c r="C31" s="20" t="s">
        <v>246</v>
      </c>
      <c r="D31" s="47">
        <v>0</v>
      </c>
      <c r="E31" s="47">
        <v>6120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53" si="7">SUM(D31:M31)</f>
        <v>6120</v>
      </c>
      <c r="O31" s="48">
        <f t="shared" si="1"/>
        <v>4.255881391645399E-2</v>
      </c>
      <c r="P31" s="9"/>
    </row>
    <row r="32" spans="1:16">
      <c r="A32" s="12"/>
      <c r="B32" s="25">
        <v>334.39</v>
      </c>
      <c r="C32" s="20" t="s">
        <v>41</v>
      </c>
      <c r="D32" s="47">
        <v>1183394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1183394</v>
      </c>
      <c r="O32" s="48">
        <f t="shared" si="1"/>
        <v>8.2293864437660371</v>
      </c>
      <c r="P32" s="9"/>
    </row>
    <row r="33" spans="1:16">
      <c r="A33" s="12"/>
      <c r="B33" s="25">
        <v>334.41</v>
      </c>
      <c r="C33" s="20" t="s">
        <v>42</v>
      </c>
      <c r="D33" s="47">
        <v>0</v>
      </c>
      <c r="E33" s="47">
        <v>134819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134819</v>
      </c>
      <c r="O33" s="48">
        <f t="shared" si="1"/>
        <v>0.93753868192849843</v>
      </c>
      <c r="P33" s="9"/>
    </row>
    <row r="34" spans="1:16">
      <c r="A34" s="12"/>
      <c r="B34" s="25">
        <v>334.42</v>
      </c>
      <c r="C34" s="20" t="s">
        <v>43</v>
      </c>
      <c r="D34" s="47">
        <v>0</v>
      </c>
      <c r="E34" s="47">
        <v>349336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349336</v>
      </c>
      <c r="O34" s="48">
        <f t="shared" si="1"/>
        <v>2.4293016043003872</v>
      </c>
      <c r="P34" s="9"/>
    </row>
    <row r="35" spans="1:16">
      <c r="A35" s="12"/>
      <c r="B35" s="25">
        <v>334.49</v>
      </c>
      <c r="C35" s="20" t="s">
        <v>44</v>
      </c>
      <c r="D35" s="47">
        <v>0</v>
      </c>
      <c r="E35" s="47">
        <v>3001528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3001528</v>
      </c>
      <c r="O35" s="48">
        <f t="shared" si="1"/>
        <v>20.87278947990626</v>
      </c>
      <c r="P35" s="9"/>
    </row>
    <row r="36" spans="1:16">
      <c r="A36" s="12"/>
      <c r="B36" s="25">
        <v>334.5</v>
      </c>
      <c r="C36" s="20" t="s">
        <v>45</v>
      </c>
      <c r="D36" s="47">
        <v>0</v>
      </c>
      <c r="E36" s="47">
        <v>379158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379158</v>
      </c>
      <c r="O36" s="48">
        <f t="shared" si="1"/>
        <v>2.636685419433801</v>
      </c>
      <c r="P36" s="9"/>
    </row>
    <row r="37" spans="1:16">
      <c r="A37" s="12"/>
      <c r="B37" s="25">
        <v>334.69</v>
      </c>
      <c r="C37" s="20" t="s">
        <v>46</v>
      </c>
      <c r="D37" s="47">
        <v>0</v>
      </c>
      <c r="E37" s="47">
        <v>688392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688392</v>
      </c>
      <c r="O37" s="48">
        <f t="shared" ref="O37:O68" si="8">(N37/O$134)</f>
        <v>4.7871155277084307</v>
      </c>
      <c r="P37" s="9"/>
    </row>
    <row r="38" spans="1:16">
      <c r="A38" s="12"/>
      <c r="B38" s="25">
        <v>334.7</v>
      </c>
      <c r="C38" s="20" t="s">
        <v>47</v>
      </c>
      <c r="D38" s="47">
        <v>0</v>
      </c>
      <c r="E38" s="47">
        <v>159473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159473</v>
      </c>
      <c r="O38" s="48">
        <f t="shared" si="8"/>
        <v>1.1089839430880175</v>
      </c>
      <c r="P38" s="9"/>
    </row>
    <row r="39" spans="1:16">
      <c r="A39" s="12"/>
      <c r="B39" s="25">
        <v>334.82</v>
      </c>
      <c r="C39" s="20" t="s">
        <v>222</v>
      </c>
      <c r="D39" s="47">
        <v>182670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182670</v>
      </c>
      <c r="O39" s="48">
        <f t="shared" si="8"/>
        <v>1.2702971467514135</v>
      </c>
      <c r="P39" s="9"/>
    </row>
    <row r="40" spans="1:16">
      <c r="A40" s="12"/>
      <c r="B40" s="25">
        <v>334.9</v>
      </c>
      <c r="C40" s="20" t="s">
        <v>48</v>
      </c>
      <c r="D40" s="47">
        <v>0</v>
      </c>
      <c r="E40" s="47">
        <v>90857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90857</v>
      </c>
      <c r="O40" s="48">
        <f t="shared" si="8"/>
        <v>0.63182453529530391</v>
      </c>
      <c r="P40" s="9"/>
    </row>
    <row r="41" spans="1:16">
      <c r="A41" s="12"/>
      <c r="B41" s="25">
        <v>335.12</v>
      </c>
      <c r="C41" s="20" t="s">
        <v>189</v>
      </c>
      <c r="D41" s="47">
        <v>3807408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3807408</v>
      </c>
      <c r="O41" s="48">
        <f t="shared" si="8"/>
        <v>26.476922969937622</v>
      </c>
      <c r="P41" s="9"/>
    </row>
    <row r="42" spans="1:16">
      <c r="A42" s="12"/>
      <c r="B42" s="25">
        <v>335.13</v>
      </c>
      <c r="C42" s="20" t="s">
        <v>190</v>
      </c>
      <c r="D42" s="47">
        <v>27255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27255</v>
      </c>
      <c r="O42" s="48">
        <f t="shared" si="8"/>
        <v>0.18953275707401201</v>
      </c>
      <c r="P42" s="9"/>
    </row>
    <row r="43" spans="1:16">
      <c r="A43" s="12"/>
      <c r="B43" s="25">
        <v>335.14</v>
      </c>
      <c r="C43" s="20" t="s">
        <v>191</v>
      </c>
      <c r="D43" s="47">
        <v>95538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95538</v>
      </c>
      <c r="O43" s="48">
        <f t="shared" si="8"/>
        <v>0.66437646469774203</v>
      </c>
      <c r="P43" s="9"/>
    </row>
    <row r="44" spans="1:16">
      <c r="A44" s="12"/>
      <c r="B44" s="25">
        <v>335.15</v>
      </c>
      <c r="C44" s="20" t="s">
        <v>192</v>
      </c>
      <c r="D44" s="47">
        <v>39263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39263</v>
      </c>
      <c r="O44" s="48">
        <f t="shared" si="8"/>
        <v>0.27303704424864916</v>
      </c>
      <c r="P44" s="9"/>
    </row>
    <row r="45" spans="1:16">
      <c r="A45" s="12"/>
      <c r="B45" s="25">
        <v>335.16</v>
      </c>
      <c r="C45" s="20" t="s">
        <v>193</v>
      </c>
      <c r="D45" s="47">
        <v>0</v>
      </c>
      <c r="E45" s="47">
        <v>223250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223250</v>
      </c>
      <c r="O45" s="48">
        <f t="shared" si="8"/>
        <v>1.5524926808575741</v>
      </c>
      <c r="P45" s="9"/>
    </row>
    <row r="46" spans="1:16">
      <c r="A46" s="12"/>
      <c r="B46" s="25">
        <v>335.18</v>
      </c>
      <c r="C46" s="20" t="s">
        <v>194</v>
      </c>
      <c r="D46" s="47">
        <v>8508370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8508370</v>
      </c>
      <c r="O46" s="48">
        <f t="shared" si="8"/>
        <v>59.167669209532619</v>
      </c>
      <c r="P46" s="9"/>
    </row>
    <row r="47" spans="1:16">
      <c r="A47" s="12"/>
      <c r="B47" s="25">
        <v>335.21</v>
      </c>
      <c r="C47" s="20" t="s">
        <v>55</v>
      </c>
      <c r="D47" s="47">
        <v>0</v>
      </c>
      <c r="E47" s="47">
        <v>3820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3820</v>
      </c>
      <c r="O47" s="48">
        <f t="shared" si="8"/>
        <v>2.6564488424976183E-2</v>
      </c>
      <c r="P47" s="9"/>
    </row>
    <row r="48" spans="1:16">
      <c r="A48" s="12"/>
      <c r="B48" s="25">
        <v>335.29</v>
      </c>
      <c r="C48" s="20" t="s">
        <v>56</v>
      </c>
      <c r="D48" s="47">
        <v>12421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12421</v>
      </c>
      <c r="O48" s="48">
        <f t="shared" si="8"/>
        <v>8.6376311708541667E-2</v>
      </c>
      <c r="P48" s="9"/>
    </row>
    <row r="49" spans="1:16">
      <c r="A49" s="12"/>
      <c r="B49" s="25">
        <v>335.42</v>
      </c>
      <c r="C49" s="20" t="s">
        <v>57</v>
      </c>
      <c r="D49" s="47">
        <v>0</v>
      </c>
      <c r="E49" s="47">
        <v>2395982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2395982</v>
      </c>
      <c r="O49" s="48">
        <f t="shared" si="8"/>
        <v>16.661789556400858</v>
      </c>
      <c r="P49" s="9"/>
    </row>
    <row r="50" spans="1:16">
      <c r="A50" s="12"/>
      <c r="B50" s="25">
        <v>335.49</v>
      </c>
      <c r="C50" s="20" t="s">
        <v>58</v>
      </c>
      <c r="D50" s="47">
        <v>0</v>
      </c>
      <c r="E50" s="47">
        <v>2659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2659</v>
      </c>
      <c r="O50" s="48">
        <f t="shared" si="8"/>
        <v>1.8490831079060646E-2</v>
      </c>
      <c r="P50" s="9"/>
    </row>
    <row r="51" spans="1:16">
      <c r="A51" s="12"/>
      <c r="B51" s="25">
        <v>335.7</v>
      </c>
      <c r="C51" s="20" t="s">
        <v>59</v>
      </c>
      <c r="D51" s="47">
        <v>0</v>
      </c>
      <c r="E51" s="47">
        <v>2322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2322</v>
      </c>
      <c r="O51" s="48">
        <f t="shared" si="8"/>
        <v>1.6147314691831071E-2</v>
      </c>
      <c r="P51" s="9"/>
    </row>
    <row r="52" spans="1:16">
      <c r="A52" s="12"/>
      <c r="B52" s="25">
        <v>335.9</v>
      </c>
      <c r="C52" s="20" t="s">
        <v>252</v>
      </c>
      <c r="D52" s="47">
        <v>63137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63137</v>
      </c>
      <c r="O52" s="48">
        <f t="shared" si="8"/>
        <v>0.43905814285018879</v>
      </c>
      <c r="P52" s="9"/>
    </row>
    <row r="53" spans="1:16">
      <c r="A53" s="12"/>
      <c r="B53" s="25">
        <v>336</v>
      </c>
      <c r="C53" s="20" t="s">
        <v>167</v>
      </c>
      <c r="D53" s="47">
        <v>15300</v>
      </c>
      <c r="E53" s="47">
        <v>3185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7"/>
        <v>18485</v>
      </c>
      <c r="O53" s="48">
        <f t="shared" si="8"/>
        <v>0.12854569856955098</v>
      </c>
      <c r="P53" s="9"/>
    </row>
    <row r="54" spans="1:16">
      <c r="A54" s="12"/>
      <c r="B54" s="25">
        <v>337.2</v>
      </c>
      <c r="C54" s="20" t="s">
        <v>61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292670</v>
      </c>
      <c r="N54" s="47">
        <f t="shared" ref="N54:N59" si="9">SUM(D54:M54)</f>
        <v>292670</v>
      </c>
      <c r="O54" s="48">
        <f t="shared" si="8"/>
        <v>2.0352431485177434</v>
      </c>
      <c r="P54" s="9"/>
    </row>
    <row r="55" spans="1:16">
      <c r="A55" s="12"/>
      <c r="B55" s="25">
        <v>337.3</v>
      </c>
      <c r="C55" s="20" t="s">
        <v>168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31521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31521</v>
      </c>
      <c r="O55" s="48">
        <f t="shared" si="8"/>
        <v>0.21919875383342258</v>
      </c>
      <c r="P55" s="9"/>
    </row>
    <row r="56" spans="1:16">
      <c r="A56" s="12"/>
      <c r="B56" s="25">
        <v>337.5</v>
      </c>
      <c r="C56" s="20" t="s">
        <v>62</v>
      </c>
      <c r="D56" s="47">
        <v>0</v>
      </c>
      <c r="E56" s="47">
        <v>130472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130472</v>
      </c>
      <c r="O56" s="48">
        <f t="shared" si="8"/>
        <v>0.90730940674960536</v>
      </c>
      <c r="P56" s="9"/>
    </row>
    <row r="57" spans="1:16">
      <c r="A57" s="12"/>
      <c r="B57" s="25">
        <v>338</v>
      </c>
      <c r="C57" s="20" t="s">
        <v>64</v>
      </c>
      <c r="D57" s="47">
        <v>1079429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1079429</v>
      </c>
      <c r="O57" s="48">
        <f t="shared" si="8"/>
        <v>7.5064081612784337</v>
      </c>
      <c r="P57" s="9"/>
    </row>
    <row r="58" spans="1:16" ht="15.75">
      <c r="A58" s="29" t="s">
        <v>69</v>
      </c>
      <c r="B58" s="30"/>
      <c r="C58" s="31"/>
      <c r="D58" s="32">
        <f t="shared" ref="D58:M58" si="10">SUM(D59:D106)</f>
        <v>9830566</v>
      </c>
      <c r="E58" s="32">
        <f t="shared" si="10"/>
        <v>3481221</v>
      </c>
      <c r="F58" s="32">
        <f t="shared" si="10"/>
        <v>0</v>
      </c>
      <c r="G58" s="32">
        <f t="shared" si="10"/>
        <v>0</v>
      </c>
      <c r="H58" s="32">
        <f t="shared" si="10"/>
        <v>0</v>
      </c>
      <c r="I58" s="32">
        <f t="shared" si="10"/>
        <v>24838649</v>
      </c>
      <c r="J58" s="32">
        <f t="shared" si="10"/>
        <v>10895797</v>
      </c>
      <c r="K58" s="32">
        <f t="shared" si="10"/>
        <v>0</v>
      </c>
      <c r="L58" s="32">
        <f t="shared" si="10"/>
        <v>0</v>
      </c>
      <c r="M58" s="32">
        <f t="shared" si="10"/>
        <v>9740047</v>
      </c>
      <c r="N58" s="32">
        <f t="shared" si="9"/>
        <v>58786280</v>
      </c>
      <c r="O58" s="46">
        <f t="shared" si="8"/>
        <v>408.80299858832694</v>
      </c>
      <c r="P58" s="10"/>
    </row>
    <row r="59" spans="1:16">
      <c r="A59" s="12"/>
      <c r="B59" s="25">
        <v>341.1</v>
      </c>
      <c r="C59" s="20" t="s">
        <v>195</v>
      </c>
      <c r="D59" s="47">
        <v>575733</v>
      </c>
      <c r="E59" s="47">
        <v>332554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908287</v>
      </c>
      <c r="O59" s="48">
        <f t="shared" si="8"/>
        <v>6.3162773555121312</v>
      </c>
      <c r="P59" s="9"/>
    </row>
    <row r="60" spans="1:16">
      <c r="A60" s="12"/>
      <c r="B60" s="25">
        <v>341.16</v>
      </c>
      <c r="C60" s="20" t="s">
        <v>264</v>
      </c>
      <c r="D60" s="47">
        <v>0</v>
      </c>
      <c r="E60" s="47">
        <v>259841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ref="N60:N106" si="11">SUM(D60:M60)</f>
        <v>259841</v>
      </c>
      <c r="O60" s="48">
        <f t="shared" si="8"/>
        <v>1.8069484913178628</v>
      </c>
      <c r="P60" s="9"/>
    </row>
    <row r="61" spans="1:16">
      <c r="A61" s="12"/>
      <c r="B61" s="25">
        <v>341.2</v>
      </c>
      <c r="C61" s="20" t="s">
        <v>196</v>
      </c>
      <c r="D61" s="47">
        <v>60026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10895797</v>
      </c>
      <c r="K61" s="47">
        <v>0</v>
      </c>
      <c r="L61" s="47">
        <v>0</v>
      </c>
      <c r="M61" s="47">
        <v>0</v>
      </c>
      <c r="N61" s="47">
        <f t="shared" si="11"/>
        <v>10955823</v>
      </c>
      <c r="O61" s="48">
        <f t="shared" si="8"/>
        <v>76.187390908269066</v>
      </c>
      <c r="P61" s="9"/>
    </row>
    <row r="62" spans="1:16">
      <c r="A62" s="12"/>
      <c r="B62" s="25">
        <v>341.3</v>
      </c>
      <c r="C62" s="20" t="s">
        <v>197</v>
      </c>
      <c r="D62" s="47">
        <v>205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205</v>
      </c>
      <c r="O62" s="48">
        <f t="shared" si="8"/>
        <v>1.4255811851099783E-3</v>
      </c>
      <c r="P62" s="9"/>
    </row>
    <row r="63" spans="1:16">
      <c r="A63" s="12"/>
      <c r="B63" s="25">
        <v>341.52</v>
      </c>
      <c r="C63" s="20" t="s">
        <v>198</v>
      </c>
      <c r="D63" s="47">
        <v>58739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58739</v>
      </c>
      <c r="O63" s="48">
        <f t="shared" si="8"/>
        <v>0.40847421088865865</v>
      </c>
      <c r="P63" s="9"/>
    </row>
    <row r="64" spans="1:16">
      <c r="A64" s="12"/>
      <c r="B64" s="25">
        <v>341.56</v>
      </c>
      <c r="C64" s="20" t="s">
        <v>265</v>
      </c>
      <c r="D64" s="47">
        <v>0</v>
      </c>
      <c r="E64" s="47">
        <v>44635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44635</v>
      </c>
      <c r="O64" s="48">
        <f t="shared" si="8"/>
        <v>0.31039422535309213</v>
      </c>
      <c r="P64" s="9"/>
    </row>
    <row r="65" spans="1:16">
      <c r="A65" s="12"/>
      <c r="B65" s="25">
        <v>341.8</v>
      </c>
      <c r="C65" s="20" t="s">
        <v>199</v>
      </c>
      <c r="D65" s="47">
        <v>1550197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1550197</v>
      </c>
      <c r="O65" s="48">
        <f t="shared" si="8"/>
        <v>10.780154519092356</v>
      </c>
      <c r="P65" s="9"/>
    </row>
    <row r="66" spans="1:16">
      <c r="A66" s="12"/>
      <c r="B66" s="25">
        <v>341.9</v>
      </c>
      <c r="C66" s="20" t="s">
        <v>200</v>
      </c>
      <c r="D66" s="47">
        <v>210549</v>
      </c>
      <c r="E66" s="47">
        <v>0</v>
      </c>
      <c r="F66" s="47">
        <v>0</v>
      </c>
      <c r="G66" s="47">
        <v>0</v>
      </c>
      <c r="H66" s="47">
        <v>0</v>
      </c>
      <c r="I66" s="47">
        <v>898475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1109024</v>
      </c>
      <c r="O66" s="48">
        <f t="shared" si="8"/>
        <v>7.7122134060263834</v>
      </c>
      <c r="P66" s="9"/>
    </row>
    <row r="67" spans="1:16">
      <c r="A67" s="12"/>
      <c r="B67" s="25">
        <v>342.1</v>
      </c>
      <c r="C67" s="20" t="s">
        <v>80</v>
      </c>
      <c r="D67" s="47">
        <v>2043487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2043487</v>
      </c>
      <c r="O67" s="48">
        <f t="shared" si="8"/>
        <v>14.210520093740655</v>
      </c>
      <c r="P67" s="9"/>
    </row>
    <row r="68" spans="1:16">
      <c r="A68" s="12"/>
      <c r="B68" s="25">
        <v>342.3</v>
      </c>
      <c r="C68" s="20" t="s">
        <v>82</v>
      </c>
      <c r="D68" s="47">
        <v>3023049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3023049</v>
      </c>
      <c r="O68" s="48">
        <f t="shared" si="8"/>
        <v>21.022447688124561</v>
      </c>
      <c r="P68" s="9"/>
    </row>
    <row r="69" spans="1:16">
      <c r="A69" s="12"/>
      <c r="B69" s="25">
        <v>342.9</v>
      </c>
      <c r="C69" s="20" t="s">
        <v>84</v>
      </c>
      <c r="D69" s="47">
        <v>14711</v>
      </c>
      <c r="E69" s="47">
        <v>718835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9740047</v>
      </c>
      <c r="N69" s="47">
        <f t="shared" si="11"/>
        <v>10473593</v>
      </c>
      <c r="O69" s="48">
        <f t="shared" ref="O69:O100" si="12">(N69/O$134)</f>
        <v>72.833937177071093</v>
      </c>
      <c r="P69" s="9"/>
    </row>
    <row r="70" spans="1:16">
      <c r="A70" s="12"/>
      <c r="B70" s="25">
        <v>343.3</v>
      </c>
      <c r="C70" s="20" t="s">
        <v>85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8703543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8703543</v>
      </c>
      <c r="O70" s="48">
        <f t="shared" si="12"/>
        <v>60.524912900466617</v>
      </c>
      <c r="P70" s="9"/>
    </row>
    <row r="71" spans="1:16">
      <c r="A71" s="12"/>
      <c r="B71" s="25">
        <v>343.4</v>
      </c>
      <c r="C71" s="20" t="s">
        <v>86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6074077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6074077</v>
      </c>
      <c r="O71" s="48">
        <f t="shared" si="12"/>
        <v>42.239462868825669</v>
      </c>
      <c r="P71" s="9"/>
    </row>
    <row r="72" spans="1:16">
      <c r="A72" s="12"/>
      <c r="B72" s="25">
        <v>343.5</v>
      </c>
      <c r="C72" s="20" t="s">
        <v>87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8675975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8675975</v>
      </c>
      <c r="O72" s="48">
        <f t="shared" si="12"/>
        <v>60.333203524314854</v>
      </c>
      <c r="P72" s="9"/>
    </row>
    <row r="73" spans="1:16">
      <c r="A73" s="12"/>
      <c r="B73" s="25">
        <v>343.6</v>
      </c>
      <c r="C73" s="20" t="s">
        <v>88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486579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486579</v>
      </c>
      <c r="O73" s="48">
        <f t="shared" si="12"/>
        <v>3.383696914485991</v>
      </c>
      <c r="P73" s="9"/>
    </row>
    <row r="74" spans="1:16">
      <c r="A74" s="12"/>
      <c r="B74" s="25">
        <v>343.7</v>
      </c>
      <c r="C74" s="20" t="s">
        <v>89</v>
      </c>
      <c r="D74" s="47">
        <v>0</v>
      </c>
      <c r="E74" s="47">
        <v>1525247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1525247</v>
      </c>
      <c r="O74" s="48">
        <f t="shared" si="12"/>
        <v>10.606650857782631</v>
      </c>
      <c r="P74" s="9"/>
    </row>
    <row r="75" spans="1:16">
      <c r="A75" s="12"/>
      <c r="B75" s="25">
        <v>344.1</v>
      </c>
      <c r="C75" s="20" t="s">
        <v>201</v>
      </c>
      <c r="D75" s="47">
        <v>1959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1959</v>
      </c>
      <c r="O75" s="48">
        <f t="shared" si="12"/>
        <v>1.3622992886002184E-2</v>
      </c>
      <c r="P75" s="9"/>
    </row>
    <row r="76" spans="1:16">
      <c r="A76" s="12"/>
      <c r="B76" s="25">
        <v>344.3</v>
      </c>
      <c r="C76" s="20" t="s">
        <v>202</v>
      </c>
      <c r="D76" s="47">
        <v>0</v>
      </c>
      <c r="E76" s="47">
        <v>33492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33492</v>
      </c>
      <c r="O76" s="48">
        <f t="shared" si="12"/>
        <v>0.2329051953741629</v>
      </c>
      <c r="P76" s="9"/>
    </row>
    <row r="77" spans="1:16">
      <c r="A77" s="12"/>
      <c r="B77" s="25">
        <v>344.9</v>
      </c>
      <c r="C77" s="20" t="s">
        <v>203</v>
      </c>
      <c r="D77" s="47">
        <v>6060</v>
      </c>
      <c r="E77" s="47">
        <v>28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6088</v>
      </c>
      <c r="O77" s="48">
        <f t="shared" si="12"/>
        <v>4.23362841704856E-2</v>
      </c>
      <c r="P77" s="9"/>
    </row>
    <row r="78" spans="1:16">
      <c r="A78" s="12"/>
      <c r="B78" s="25">
        <v>346.4</v>
      </c>
      <c r="C78" s="20" t="s">
        <v>94</v>
      </c>
      <c r="D78" s="47">
        <v>111828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111828</v>
      </c>
      <c r="O78" s="48">
        <f t="shared" si="12"/>
        <v>0.77765801350477393</v>
      </c>
      <c r="P78" s="9"/>
    </row>
    <row r="79" spans="1:16">
      <c r="A79" s="12"/>
      <c r="B79" s="25">
        <v>346.9</v>
      </c>
      <c r="C79" s="20" t="s">
        <v>95</v>
      </c>
      <c r="D79" s="47">
        <v>0</v>
      </c>
      <c r="E79" s="47">
        <v>171096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171096</v>
      </c>
      <c r="O79" s="48">
        <f t="shared" si="12"/>
        <v>1.1898109192564725</v>
      </c>
      <c r="P79" s="9"/>
    </row>
    <row r="80" spans="1:16">
      <c r="A80" s="12"/>
      <c r="B80" s="25">
        <v>347.2</v>
      </c>
      <c r="C80" s="20" t="s">
        <v>96</v>
      </c>
      <c r="D80" s="47">
        <v>243909</v>
      </c>
      <c r="E80" s="47">
        <v>594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244503</v>
      </c>
      <c r="O80" s="48">
        <f t="shared" si="12"/>
        <v>1.7002872024533904</v>
      </c>
      <c r="P80" s="9"/>
    </row>
    <row r="81" spans="1:16">
      <c r="A81" s="12"/>
      <c r="B81" s="25">
        <v>347.4</v>
      </c>
      <c r="C81" s="20" t="s">
        <v>98</v>
      </c>
      <c r="D81" s="47">
        <v>9266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9266</v>
      </c>
      <c r="O81" s="48">
        <f t="shared" si="12"/>
        <v>6.4436269566971016E-2</v>
      </c>
      <c r="P81" s="9"/>
    </row>
    <row r="82" spans="1:16">
      <c r="A82" s="12"/>
      <c r="B82" s="25">
        <v>347.5</v>
      </c>
      <c r="C82" s="20" t="s">
        <v>99</v>
      </c>
      <c r="D82" s="47">
        <v>300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300</v>
      </c>
      <c r="O82" s="48">
        <f t="shared" si="12"/>
        <v>2.0862163684536271E-3</v>
      </c>
      <c r="P82" s="9"/>
    </row>
    <row r="83" spans="1:16">
      <c r="A83" s="12"/>
      <c r="B83" s="25">
        <v>348.11</v>
      </c>
      <c r="C83" s="20" t="s">
        <v>223</v>
      </c>
      <c r="D83" s="47">
        <v>1640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1640</v>
      </c>
      <c r="O83" s="48">
        <f t="shared" si="12"/>
        <v>1.1404649480879827E-2</v>
      </c>
      <c r="P83" s="9"/>
    </row>
    <row r="84" spans="1:16">
      <c r="A84" s="12"/>
      <c r="B84" s="25">
        <v>348.12</v>
      </c>
      <c r="C84" s="20" t="s">
        <v>224</v>
      </c>
      <c r="D84" s="47">
        <v>31435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ref="N84:N98" si="13">SUM(D84:M84)</f>
        <v>31435</v>
      </c>
      <c r="O84" s="48">
        <f t="shared" si="12"/>
        <v>0.21860070514113253</v>
      </c>
      <c r="P84" s="9"/>
    </row>
    <row r="85" spans="1:16">
      <c r="A85" s="12"/>
      <c r="B85" s="25">
        <v>348.13</v>
      </c>
      <c r="C85" s="20" t="s">
        <v>225</v>
      </c>
      <c r="D85" s="47">
        <v>38214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38214</v>
      </c>
      <c r="O85" s="48">
        <f t="shared" si="12"/>
        <v>0.26574224101362298</v>
      </c>
      <c r="P85" s="9"/>
    </row>
    <row r="86" spans="1:16">
      <c r="A86" s="12"/>
      <c r="B86" s="25">
        <v>348.22</v>
      </c>
      <c r="C86" s="20" t="s">
        <v>226</v>
      </c>
      <c r="D86" s="47">
        <v>44065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44065</v>
      </c>
      <c r="O86" s="48">
        <f t="shared" si="12"/>
        <v>0.30643041425303025</v>
      </c>
      <c r="P86" s="9"/>
    </row>
    <row r="87" spans="1:16">
      <c r="A87" s="12"/>
      <c r="B87" s="25">
        <v>348.23</v>
      </c>
      <c r="C87" s="20" t="s">
        <v>227</v>
      </c>
      <c r="D87" s="47">
        <v>110507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110507</v>
      </c>
      <c r="O87" s="48">
        <f t="shared" si="12"/>
        <v>0.76847170742901649</v>
      </c>
      <c r="P87" s="9"/>
    </row>
    <row r="88" spans="1:16">
      <c r="A88" s="12"/>
      <c r="B88" s="25">
        <v>348.31</v>
      </c>
      <c r="C88" s="20" t="s">
        <v>228</v>
      </c>
      <c r="D88" s="47">
        <v>451484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451484</v>
      </c>
      <c r="O88" s="48">
        <f t="shared" si="12"/>
        <v>3.1396443696497243</v>
      </c>
      <c r="P88" s="9"/>
    </row>
    <row r="89" spans="1:16">
      <c r="A89" s="12"/>
      <c r="B89" s="25">
        <v>348.32</v>
      </c>
      <c r="C89" s="20" t="s">
        <v>229</v>
      </c>
      <c r="D89" s="47">
        <v>2705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2705</v>
      </c>
      <c r="O89" s="48">
        <f t="shared" si="12"/>
        <v>1.8810717588890202E-2</v>
      </c>
      <c r="P89" s="9"/>
    </row>
    <row r="90" spans="1:16">
      <c r="A90" s="12"/>
      <c r="B90" s="25">
        <v>348.41</v>
      </c>
      <c r="C90" s="20" t="s">
        <v>230</v>
      </c>
      <c r="D90" s="47">
        <v>336665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336665</v>
      </c>
      <c r="O90" s="48">
        <f t="shared" si="12"/>
        <v>2.3411867789514678</v>
      </c>
      <c r="P90" s="9"/>
    </row>
    <row r="91" spans="1:16">
      <c r="A91" s="12"/>
      <c r="B91" s="25">
        <v>348.42</v>
      </c>
      <c r="C91" s="20" t="s">
        <v>231</v>
      </c>
      <c r="D91" s="47">
        <v>153873</v>
      </c>
      <c r="E91" s="47">
        <v>20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153893</v>
      </c>
      <c r="O91" s="48">
        <f t="shared" si="12"/>
        <v>1.07018031863478</v>
      </c>
      <c r="P91" s="9"/>
    </row>
    <row r="92" spans="1:16">
      <c r="A92" s="12"/>
      <c r="B92" s="25">
        <v>348.48</v>
      </c>
      <c r="C92" s="20" t="s">
        <v>232</v>
      </c>
      <c r="D92" s="47">
        <v>26889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26889</v>
      </c>
      <c r="O92" s="48">
        <f t="shared" si="12"/>
        <v>0.18698757310449857</v>
      </c>
      <c r="P92" s="9"/>
    </row>
    <row r="93" spans="1:16">
      <c r="A93" s="12"/>
      <c r="B93" s="25">
        <v>348.52</v>
      </c>
      <c r="C93" s="20" t="s">
        <v>233</v>
      </c>
      <c r="D93" s="47">
        <v>84211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84211</v>
      </c>
      <c r="O93" s="48">
        <f t="shared" si="12"/>
        <v>0.58560788867949454</v>
      </c>
      <c r="P93" s="9"/>
    </row>
    <row r="94" spans="1:16">
      <c r="A94" s="12"/>
      <c r="B94" s="25">
        <v>348.53</v>
      </c>
      <c r="C94" s="20" t="s">
        <v>234</v>
      </c>
      <c r="D94" s="47">
        <v>185681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185681</v>
      </c>
      <c r="O94" s="48">
        <f t="shared" si="12"/>
        <v>1.2912358050361263</v>
      </c>
      <c r="P94" s="9"/>
    </row>
    <row r="95" spans="1:16">
      <c r="A95" s="12"/>
      <c r="B95" s="25">
        <v>348.61</v>
      </c>
      <c r="C95" s="20" t="s">
        <v>253</v>
      </c>
      <c r="D95" s="47">
        <v>5265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5265</v>
      </c>
      <c r="O95" s="48">
        <f t="shared" si="12"/>
        <v>3.6613097266361153E-2</v>
      </c>
      <c r="P95" s="9"/>
    </row>
    <row r="96" spans="1:16">
      <c r="A96" s="12"/>
      <c r="B96" s="25">
        <v>348.62</v>
      </c>
      <c r="C96" s="20" t="s">
        <v>235</v>
      </c>
      <c r="D96" s="47">
        <v>2164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2164</v>
      </c>
      <c r="O96" s="48">
        <f t="shared" si="12"/>
        <v>1.5048574071112162E-2</v>
      </c>
      <c r="P96" s="9"/>
    </row>
    <row r="97" spans="1:16">
      <c r="A97" s="12"/>
      <c r="B97" s="25">
        <v>348.71</v>
      </c>
      <c r="C97" s="20" t="s">
        <v>236</v>
      </c>
      <c r="D97" s="47">
        <v>185292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185292</v>
      </c>
      <c r="O97" s="48">
        <f t="shared" si="12"/>
        <v>1.2885306778116981</v>
      </c>
      <c r="P97" s="9"/>
    </row>
    <row r="98" spans="1:16">
      <c r="A98" s="12"/>
      <c r="B98" s="25">
        <v>348.72</v>
      </c>
      <c r="C98" s="20" t="s">
        <v>237</v>
      </c>
      <c r="D98" s="47">
        <v>9413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9413</v>
      </c>
      <c r="O98" s="48">
        <f t="shared" si="12"/>
        <v>6.5458515587513297E-2</v>
      </c>
      <c r="P98" s="9"/>
    </row>
    <row r="99" spans="1:16">
      <c r="A99" s="12"/>
      <c r="B99" s="25">
        <v>348.92099999999999</v>
      </c>
      <c r="C99" s="20" t="s">
        <v>204</v>
      </c>
      <c r="D99" s="47">
        <v>0</v>
      </c>
      <c r="E99" s="47">
        <v>27054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1"/>
        <v>27054</v>
      </c>
      <c r="O99" s="48">
        <f t="shared" si="12"/>
        <v>0.18813499210714807</v>
      </c>
      <c r="P99" s="9"/>
    </row>
    <row r="100" spans="1:16">
      <c r="A100" s="12"/>
      <c r="B100" s="25">
        <v>348.92200000000003</v>
      </c>
      <c r="C100" s="20" t="s">
        <v>205</v>
      </c>
      <c r="D100" s="47">
        <v>0</v>
      </c>
      <c r="E100" s="47">
        <v>27054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1"/>
        <v>27054</v>
      </c>
      <c r="O100" s="48">
        <f t="shared" si="12"/>
        <v>0.18813499210714807</v>
      </c>
      <c r="P100" s="9"/>
    </row>
    <row r="101" spans="1:16">
      <c r="A101" s="12"/>
      <c r="B101" s="25">
        <v>348.923</v>
      </c>
      <c r="C101" s="20" t="s">
        <v>206</v>
      </c>
      <c r="D101" s="47">
        <v>0</v>
      </c>
      <c r="E101" s="47">
        <v>27054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1"/>
        <v>27054</v>
      </c>
      <c r="O101" s="48">
        <f t="shared" ref="O101:O132" si="14">(N101/O$134)</f>
        <v>0.18813499210714807</v>
      </c>
      <c r="P101" s="9"/>
    </row>
    <row r="102" spans="1:16">
      <c r="A102" s="12"/>
      <c r="B102" s="25">
        <v>348.92399999999998</v>
      </c>
      <c r="C102" s="20" t="s">
        <v>207</v>
      </c>
      <c r="D102" s="47">
        <v>0</v>
      </c>
      <c r="E102" s="47">
        <v>27054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1"/>
        <v>27054</v>
      </c>
      <c r="O102" s="48">
        <f t="shared" si="14"/>
        <v>0.18813499210714807</v>
      </c>
      <c r="P102" s="9"/>
    </row>
    <row r="103" spans="1:16">
      <c r="A103" s="12"/>
      <c r="B103" s="25">
        <v>348.93</v>
      </c>
      <c r="C103" s="20" t="s">
        <v>208</v>
      </c>
      <c r="D103" s="47">
        <v>0</v>
      </c>
      <c r="E103" s="47">
        <v>198118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1"/>
        <v>198118</v>
      </c>
      <c r="O103" s="48">
        <f t="shared" si="14"/>
        <v>1.3777233816176522</v>
      </c>
      <c r="P103" s="9"/>
    </row>
    <row r="104" spans="1:16">
      <c r="A104" s="12"/>
      <c r="B104" s="25">
        <v>348.93200000000002</v>
      </c>
      <c r="C104" s="20" t="s">
        <v>266</v>
      </c>
      <c r="D104" s="47">
        <v>25205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1"/>
        <v>25205</v>
      </c>
      <c r="O104" s="48">
        <f t="shared" si="14"/>
        <v>0.17527694522291221</v>
      </c>
      <c r="P104" s="9"/>
    </row>
    <row r="105" spans="1:16">
      <c r="A105" s="12"/>
      <c r="B105" s="25">
        <v>348.99</v>
      </c>
      <c r="C105" s="20" t="s">
        <v>209</v>
      </c>
      <c r="D105" s="47">
        <v>0</v>
      </c>
      <c r="E105" s="47">
        <v>84549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1"/>
        <v>84549</v>
      </c>
      <c r="O105" s="48">
        <f t="shared" si="14"/>
        <v>0.58795835912128569</v>
      </c>
      <c r="P105" s="9"/>
    </row>
    <row r="106" spans="1:16">
      <c r="A106" s="12"/>
      <c r="B106" s="25">
        <v>349</v>
      </c>
      <c r="C106" s="20" t="s">
        <v>1</v>
      </c>
      <c r="D106" s="47">
        <v>225840</v>
      </c>
      <c r="E106" s="47">
        <v>3996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1"/>
        <v>229836</v>
      </c>
      <c r="O106" s="48">
        <f t="shared" si="14"/>
        <v>1.5982920841996926</v>
      </c>
      <c r="P106" s="9"/>
    </row>
    <row r="107" spans="1:16" ht="15.75">
      <c r="A107" s="29" t="s">
        <v>70</v>
      </c>
      <c r="B107" s="30"/>
      <c r="C107" s="31"/>
      <c r="D107" s="32">
        <f t="shared" ref="D107:M107" si="15">SUM(D108:D116)</f>
        <v>744763</v>
      </c>
      <c r="E107" s="32">
        <f t="shared" si="15"/>
        <v>367971</v>
      </c>
      <c r="F107" s="32">
        <f t="shared" si="15"/>
        <v>0</v>
      </c>
      <c r="G107" s="32">
        <f t="shared" si="15"/>
        <v>0</v>
      </c>
      <c r="H107" s="32">
        <f t="shared" si="15"/>
        <v>0</v>
      </c>
      <c r="I107" s="32">
        <f t="shared" si="15"/>
        <v>5110</v>
      </c>
      <c r="J107" s="32">
        <f t="shared" si="15"/>
        <v>0</v>
      </c>
      <c r="K107" s="32">
        <f t="shared" si="15"/>
        <v>0</v>
      </c>
      <c r="L107" s="32">
        <f t="shared" si="15"/>
        <v>0</v>
      </c>
      <c r="M107" s="32">
        <f t="shared" si="15"/>
        <v>0</v>
      </c>
      <c r="N107" s="32">
        <f>SUM(D107:M107)</f>
        <v>1117844</v>
      </c>
      <c r="O107" s="46">
        <f t="shared" si="14"/>
        <v>7.7735481672589204</v>
      </c>
      <c r="P107" s="10"/>
    </row>
    <row r="108" spans="1:16">
      <c r="A108" s="13"/>
      <c r="B108" s="40">
        <v>351.1</v>
      </c>
      <c r="C108" s="21" t="s">
        <v>125</v>
      </c>
      <c r="D108" s="47">
        <v>338303</v>
      </c>
      <c r="E108" s="47">
        <v>20696</v>
      </c>
      <c r="F108" s="47">
        <v>0</v>
      </c>
      <c r="G108" s="47">
        <v>0</v>
      </c>
      <c r="H108" s="47">
        <v>0</v>
      </c>
      <c r="I108" s="47">
        <v>1070</v>
      </c>
      <c r="J108" s="47">
        <v>0</v>
      </c>
      <c r="K108" s="47">
        <v>0</v>
      </c>
      <c r="L108" s="47">
        <v>0</v>
      </c>
      <c r="M108" s="47">
        <v>0</v>
      </c>
      <c r="N108" s="47">
        <f>SUM(D108:M108)</f>
        <v>360069</v>
      </c>
      <c r="O108" s="48">
        <f t="shared" si="14"/>
        <v>2.5039394719090966</v>
      </c>
      <c r="P108" s="9"/>
    </row>
    <row r="109" spans="1:16">
      <c r="A109" s="13"/>
      <c r="B109" s="40">
        <v>351.2</v>
      </c>
      <c r="C109" s="21" t="s">
        <v>127</v>
      </c>
      <c r="D109" s="47">
        <v>78769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ref="N109:N116" si="16">SUM(D109:M109)</f>
        <v>78769</v>
      </c>
      <c r="O109" s="48">
        <f t="shared" si="14"/>
        <v>0.54776392375574579</v>
      </c>
      <c r="P109" s="9"/>
    </row>
    <row r="110" spans="1:16">
      <c r="A110" s="13"/>
      <c r="B110" s="40">
        <v>351.4</v>
      </c>
      <c r="C110" s="21" t="s">
        <v>176</v>
      </c>
      <c r="D110" s="47">
        <v>11984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6"/>
        <v>11984</v>
      </c>
      <c r="O110" s="48">
        <f t="shared" si="14"/>
        <v>8.3337389865160885E-2</v>
      </c>
      <c r="P110" s="9"/>
    </row>
    <row r="111" spans="1:16">
      <c r="A111" s="13"/>
      <c r="B111" s="40">
        <v>351.5</v>
      </c>
      <c r="C111" s="21" t="s">
        <v>128</v>
      </c>
      <c r="D111" s="47">
        <v>259700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6"/>
        <v>259700</v>
      </c>
      <c r="O111" s="48">
        <f t="shared" si="14"/>
        <v>1.8059679696246898</v>
      </c>
      <c r="P111" s="9"/>
    </row>
    <row r="112" spans="1:16">
      <c r="A112" s="13"/>
      <c r="B112" s="40">
        <v>351.7</v>
      </c>
      <c r="C112" s="21" t="s">
        <v>210</v>
      </c>
      <c r="D112" s="47">
        <v>0</v>
      </c>
      <c r="E112" s="47">
        <v>57208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6"/>
        <v>57208</v>
      </c>
      <c r="O112" s="48">
        <f t="shared" si="14"/>
        <v>0.3978275533549836</v>
      </c>
      <c r="P112" s="9"/>
    </row>
    <row r="113" spans="1:16">
      <c r="A113" s="13"/>
      <c r="B113" s="40">
        <v>351.8</v>
      </c>
      <c r="C113" s="21" t="s">
        <v>211</v>
      </c>
      <c r="D113" s="47">
        <v>25305</v>
      </c>
      <c r="E113" s="47">
        <v>66529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6"/>
        <v>91834</v>
      </c>
      <c r="O113" s="48">
        <f t="shared" si="14"/>
        <v>0.63861864660190126</v>
      </c>
      <c r="P113" s="9"/>
    </row>
    <row r="114" spans="1:16">
      <c r="A114" s="13"/>
      <c r="B114" s="40">
        <v>351.9</v>
      </c>
      <c r="C114" s="21" t="s">
        <v>212</v>
      </c>
      <c r="D114" s="47">
        <v>0</v>
      </c>
      <c r="E114" s="47">
        <v>39526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39526</v>
      </c>
      <c r="O114" s="48">
        <f t="shared" si="14"/>
        <v>0.27486596059832685</v>
      </c>
      <c r="P114" s="9"/>
    </row>
    <row r="115" spans="1:16">
      <c r="A115" s="13"/>
      <c r="B115" s="40">
        <v>354</v>
      </c>
      <c r="C115" s="21" t="s">
        <v>129</v>
      </c>
      <c r="D115" s="47">
        <v>5195</v>
      </c>
      <c r="E115" s="47">
        <v>0</v>
      </c>
      <c r="F115" s="47">
        <v>0</v>
      </c>
      <c r="G115" s="47">
        <v>0</v>
      </c>
      <c r="H115" s="47">
        <v>0</v>
      </c>
      <c r="I115" s="47">
        <v>4040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9235</v>
      </c>
      <c r="O115" s="48">
        <f t="shared" si="14"/>
        <v>6.4220693875564144E-2</v>
      </c>
      <c r="P115" s="9"/>
    </row>
    <row r="116" spans="1:16">
      <c r="A116" s="13"/>
      <c r="B116" s="40">
        <v>359</v>
      </c>
      <c r="C116" s="21" t="s">
        <v>130</v>
      </c>
      <c r="D116" s="47">
        <v>25507</v>
      </c>
      <c r="E116" s="47">
        <v>184012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6"/>
        <v>209519</v>
      </c>
      <c r="O116" s="48">
        <f t="shared" si="14"/>
        <v>1.4570065576734514</v>
      </c>
      <c r="P116" s="9"/>
    </row>
    <row r="117" spans="1:16" ht="15.75">
      <c r="A117" s="29" t="s">
        <v>5</v>
      </c>
      <c r="B117" s="30"/>
      <c r="C117" s="31"/>
      <c r="D117" s="32">
        <f t="shared" ref="D117:M117" si="17">SUM(D118:D126)</f>
        <v>2432154</v>
      </c>
      <c r="E117" s="32">
        <f t="shared" si="17"/>
        <v>1517754</v>
      </c>
      <c r="F117" s="32">
        <f t="shared" si="17"/>
        <v>3013</v>
      </c>
      <c r="G117" s="32">
        <f t="shared" si="17"/>
        <v>14939</v>
      </c>
      <c r="H117" s="32">
        <f t="shared" si="17"/>
        <v>0</v>
      </c>
      <c r="I117" s="32">
        <f t="shared" si="17"/>
        <v>960988</v>
      </c>
      <c r="J117" s="32">
        <f t="shared" si="17"/>
        <v>1039293</v>
      </c>
      <c r="K117" s="32">
        <f t="shared" si="17"/>
        <v>0</v>
      </c>
      <c r="L117" s="32">
        <f t="shared" si="17"/>
        <v>0</v>
      </c>
      <c r="M117" s="32">
        <f t="shared" si="17"/>
        <v>7669</v>
      </c>
      <c r="N117" s="32">
        <f>SUM(D117:M117)</f>
        <v>5975810</v>
      </c>
      <c r="O117" s="46">
        <f t="shared" si="14"/>
        <v>41.556108789229562</v>
      </c>
      <c r="P117" s="10"/>
    </row>
    <row r="118" spans="1:16">
      <c r="A118" s="12"/>
      <c r="B118" s="25">
        <v>361.1</v>
      </c>
      <c r="C118" s="20" t="s">
        <v>132</v>
      </c>
      <c r="D118" s="47">
        <v>0</v>
      </c>
      <c r="E118" s="47">
        <v>220834</v>
      </c>
      <c r="F118" s="47">
        <v>0</v>
      </c>
      <c r="G118" s="47">
        <v>0</v>
      </c>
      <c r="H118" s="47">
        <v>0</v>
      </c>
      <c r="I118" s="47">
        <v>87783</v>
      </c>
      <c r="J118" s="47">
        <v>566</v>
      </c>
      <c r="K118" s="47">
        <v>0</v>
      </c>
      <c r="L118" s="47">
        <v>0</v>
      </c>
      <c r="M118" s="47">
        <v>956</v>
      </c>
      <c r="N118" s="47">
        <f>SUM(D118:M118)</f>
        <v>310139</v>
      </c>
      <c r="O118" s="48">
        <f t="shared" si="14"/>
        <v>2.1567235276527978</v>
      </c>
      <c r="P118" s="9"/>
    </row>
    <row r="119" spans="1:16">
      <c r="A119" s="12"/>
      <c r="B119" s="25">
        <v>361.2</v>
      </c>
      <c r="C119" s="20" t="s">
        <v>267</v>
      </c>
      <c r="D119" s="47">
        <v>139091</v>
      </c>
      <c r="E119" s="47">
        <v>238505</v>
      </c>
      <c r="F119" s="47">
        <v>3013</v>
      </c>
      <c r="G119" s="47">
        <v>14939</v>
      </c>
      <c r="H119" s="47">
        <v>0</v>
      </c>
      <c r="I119" s="47">
        <v>433093</v>
      </c>
      <c r="J119" s="47">
        <v>33107</v>
      </c>
      <c r="K119" s="47">
        <v>0</v>
      </c>
      <c r="L119" s="47">
        <v>0</v>
      </c>
      <c r="M119" s="47">
        <v>0</v>
      </c>
      <c r="N119" s="47">
        <f t="shared" ref="N119:N126" si="18">SUM(D119:M119)</f>
        <v>861748</v>
      </c>
      <c r="O119" s="48">
        <f t="shared" si="14"/>
        <v>5.9926426102739203</v>
      </c>
      <c r="P119" s="9"/>
    </row>
    <row r="120" spans="1:16">
      <c r="A120" s="12"/>
      <c r="B120" s="25">
        <v>361.3</v>
      </c>
      <c r="C120" s="20" t="s">
        <v>268</v>
      </c>
      <c r="D120" s="47">
        <v>70607</v>
      </c>
      <c r="E120" s="47">
        <v>17576</v>
      </c>
      <c r="F120" s="47">
        <v>0</v>
      </c>
      <c r="G120" s="47">
        <v>0</v>
      </c>
      <c r="H120" s="47">
        <v>0</v>
      </c>
      <c r="I120" s="47">
        <v>126229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8"/>
        <v>214412</v>
      </c>
      <c r="O120" s="48">
        <f t="shared" si="14"/>
        <v>1.4910327466429301</v>
      </c>
      <c r="P120" s="9"/>
    </row>
    <row r="121" spans="1:16">
      <c r="A121" s="12"/>
      <c r="B121" s="25">
        <v>362</v>
      </c>
      <c r="C121" s="20" t="s">
        <v>133</v>
      </c>
      <c r="D121" s="47">
        <v>591152</v>
      </c>
      <c r="E121" s="47">
        <v>31914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8"/>
        <v>623066</v>
      </c>
      <c r="O121" s="48">
        <f t="shared" si="14"/>
        <v>4.3328349594230913</v>
      </c>
      <c r="P121" s="9"/>
    </row>
    <row r="122" spans="1:16">
      <c r="A122" s="12"/>
      <c r="B122" s="25">
        <v>364</v>
      </c>
      <c r="C122" s="20" t="s">
        <v>213</v>
      </c>
      <c r="D122" s="47">
        <v>340092</v>
      </c>
      <c r="E122" s="47">
        <v>14076</v>
      </c>
      <c r="F122" s="47">
        <v>0</v>
      </c>
      <c r="G122" s="47">
        <v>0</v>
      </c>
      <c r="H122" s="47">
        <v>0</v>
      </c>
      <c r="I122" s="47">
        <v>11408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8"/>
        <v>365576</v>
      </c>
      <c r="O122" s="48">
        <f t="shared" si="14"/>
        <v>2.5422354503793438</v>
      </c>
      <c r="P122" s="9"/>
    </row>
    <row r="123" spans="1:16">
      <c r="A123" s="12"/>
      <c r="B123" s="25">
        <v>365</v>
      </c>
      <c r="C123" s="20" t="s">
        <v>214</v>
      </c>
      <c r="D123" s="47">
        <v>0</v>
      </c>
      <c r="E123" s="47">
        <v>30</v>
      </c>
      <c r="F123" s="47">
        <v>0</v>
      </c>
      <c r="G123" s="47">
        <v>0</v>
      </c>
      <c r="H123" s="47">
        <v>0</v>
      </c>
      <c r="I123" s="47">
        <v>93688</v>
      </c>
      <c r="J123" s="47">
        <v>367</v>
      </c>
      <c r="K123" s="47">
        <v>0</v>
      </c>
      <c r="L123" s="47">
        <v>0</v>
      </c>
      <c r="M123" s="47">
        <v>0</v>
      </c>
      <c r="N123" s="47">
        <f t="shared" si="18"/>
        <v>94085</v>
      </c>
      <c r="O123" s="48">
        <f t="shared" si="14"/>
        <v>0.65427222341986491</v>
      </c>
      <c r="P123" s="9"/>
    </row>
    <row r="124" spans="1:16">
      <c r="A124" s="12"/>
      <c r="B124" s="25">
        <v>366</v>
      </c>
      <c r="C124" s="20" t="s">
        <v>136</v>
      </c>
      <c r="D124" s="47">
        <v>53749</v>
      </c>
      <c r="E124" s="47">
        <v>226637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 t="shared" si="18"/>
        <v>280386</v>
      </c>
      <c r="O124" s="48">
        <f t="shared" si="14"/>
        <v>1.9498195422841287</v>
      </c>
      <c r="P124" s="9"/>
    </row>
    <row r="125" spans="1:16">
      <c r="A125" s="12"/>
      <c r="B125" s="25">
        <v>369.3</v>
      </c>
      <c r="C125" s="20" t="s">
        <v>138</v>
      </c>
      <c r="D125" s="47">
        <v>0</v>
      </c>
      <c r="E125" s="47">
        <v>21956</v>
      </c>
      <c r="F125" s="47">
        <v>0</v>
      </c>
      <c r="G125" s="47">
        <v>0</v>
      </c>
      <c r="H125" s="47">
        <v>0</v>
      </c>
      <c r="I125" s="47">
        <v>0</v>
      </c>
      <c r="J125" s="47">
        <v>115469</v>
      </c>
      <c r="K125" s="47">
        <v>0</v>
      </c>
      <c r="L125" s="47">
        <v>0</v>
      </c>
      <c r="M125" s="47">
        <v>0</v>
      </c>
      <c r="N125" s="47">
        <f t="shared" si="18"/>
        <v>137425</v>
      </c>
      <c r="O125" s="48">
        <f t="shared" si="14"/>
        <v>0.95566094811579894</v>
      </c>
      <c r="P125" s="9"/>
    </row>
    <row r="126" spans="1:16">
      <c r="A126" s="12"/>
      <c r="B126" s="25">
        <v>369.9</v>
      </c>
      <c r="C126" s="20" t="s">
        <v>140</v>
      </c>
      <c r="D126" s="47">
        <v>1237463</v>
      </c>
      <c r="E126" s="47">
        <v>746226</v>
      </c>
      <c r="F126" s="47">
        <v>0</v>
      </c>
      <c r="G126" s="47">
        <v>0</v>
      </c>
      <c r="H126" s="47">
        <v>0</v>
      </c>
      <c r="I126" s="47">
        <v>208787</v>
      </c>
      <c r="J126" s="47">
        <v>889784</v>
      </c>
      <c r="K126" s="47">
        <v>0</v>
      </c>
      <c r="L126" s="47">
        <v>0</v>
      </c>
      <c r="M126" s="47">
        <v>6713</v>
      </c>
      <c r="N126" s="47">
        <f t="shared" si="18"/>
        <v>3088973</v>
      </c>
      <c r="O126" s="48">
        <f t="shared" si="14"/>
        <v>21.480886781037682</v>
      </c>
      <c r="P126" s="9"/>
    </row>
    <row r="127" spans="1:16" ht="15.75">
      <c r="A127" s="29" t="s">
        <v>71</v>
      </c>
      <c r="B127" s="30"/>
      <c r="C127" s="31"/>
      <c r="D127" s="32">
        <f t="shared" ref="D127:M127" si="19">SUM(D128:D131)</f>
        <v>6771087</v>
      </c>
      <c r="E127" s="32">
        <f t="shared" si="19"/>
        <v>5354377</v>
      </c>
      <c r="F127" s="32">
        <f t="shared" si="19"/>
        <v>4066309</v>
      </c>
      <c r="G127" s="32">
        <f t="shared" si="19"/>
        <v>0</v>
      </c>
      <c r="H127" s="32">
        <f t="shared" si="19"/>
        <v>0</v>
      </c>
      <c r="I127" s="32">
        <f t="shared" si="19"/>
        <v>3392290</v>
      </c>
      <c r="J127" s="32">
        <f t="shared" si="19"/>
        <v>1755681</v>
      </c>
      <c r="K127" s="32">
        <f t="shared" si="19"/>
        <v>0</v>
      </c>
      <c r="L127" s="32">
        <f t="shared" si="19"/>
        <v>0</v>
      </c>
      <c r="M127" s="32">
        <f t="shared" si="19"/>
        <v>0</v>
      </c>
      <c r="N127" s="32">
        <f t="shared" ref="N127:N132" si="20">SUM(D127:M127)</f>
        <v>21339744</v>
      </c>
      <c r="O127" s="46">
        <f t="shared" si="14"/>
        <v>148.39774410470025</v>
      </c>
      <c r="P127" s="9"/>
    </row>
    <row r="128" spans="1:16">
      <c r="A128" s="12"/>
      <c r="B128" s="25">
        <v>381</v>
      </c>
      <c r="C128" s="20" t="s">
        <v>141</v>
      </c>
      <c r="D128" s="47">
        <v>6315114</v>
      </c>
      <c r="E128" s="47">
        <v>5115495</v>
      </c>
      <c r="F128" s="47">
        <v>4066309</v>
      </c>
      <c r="G128" s="47">
        <v>0</v>
      </c>
      <c r="H128" s="47">
        <v>0</v>
      </c>
      <c r="I128" s="47">
        <v>1481378</v>
      </c>
      <c r="J128" s="47">
        <v>1707452</v>
      </c>
      <c r="K128" s="47">
        <v>0</v>
      </c>
      <c r="L128" s="47">
        <v>0</v>
      </c>
      <c r="M128" s="47">
        <v>0</v>
      </c>
      <c r="N128" s="47">
        <f t="shared" si="20"/>
        <v>18685748</v>
      </c>
      <c r="O128" s="48">
        <f t="shared" si="14"/>
        <v>129.9417111146654</v>
      </c>
      <c r="P128" s="9"/>
    </row>
    <row r="129" spans="1:119">
      <c r="A129" s="12"/>
      <c r="B129" s="25">
        <v>383</v>
      </c>
      <c r="C129" s="20" t="s">
        <v>169</v>
      </c>
      <c r="D129" s="47">
        <v>455657</v>
      </c>
      <c r="E129" s="47">
        <v>0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f t="shared" si="20"/>
        <v>455657</v>
      </c>
      <c r="O129" s="48">
        <f t="shared" si="14"/>
        <v>3.1686636393349144</v>
      </c>
      <c r="P129" s="9"/>
    </row>
    <row r="130" spans="1:119">
      <c r="A130" s="12"/>
      <c r="B130" s="25">
        <v>389.7</v>
      </c>
      <c r="C130" s="20" t="s">
        <v>218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I130" s="47">
        <v>1910912</v>
      </c>
      <c r="J130" s="47">
        <v>48229</v>
      </c>
      <c r="K130" s="47">
        <v>0</v>
      </c>
      <c r="L130" s="47">
        <v>0</v>
      </c>
      <c r="M130" s="47">
        <v>0</v>
      </c>
      <c r="N130" s="47">
        <f t="shared" si="20"/>
        <v>1959141</v>
      </c>
      <c r="O130" s="48">
        <f t="shared" si="14"/>
        <v>13.623973407695356</v>
      </c>
      <c r="P130" s="9"/>
    </row>
    <row r="131" spans="1:119" ht="15.75" thickBot="1">
      <c r="A131" s="12"/>
      <c r="B131" s="25">
        <v>389.9</v>
      </c>
      <c r="C131" s="20" t="s">
        <v>219</v>
      </c>
      <c r="D131" s="47">
        <v>316</v>
      </c>
      <c r="E131" s="47">
        <v>238882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f t="shared" si="20"/>
        <v>239198</v>
      </c>
      <c r="O131" s="48">
        <f t="shared" si="14"/>
        <v>1.6633959430045688</v>
      </c>
      <c r="P131" s="9"/>
    </row>
    <row r="132" spans="1:119" ht="16.5" thickBot="1">
      <c r="A132" s="14" t="s">
        <v>106</v>
      </c>
      <c r="B132" s="23"/>
      <c r="C132" s="22"/>
      <c r="D132" s="15">
        <f t="shared" ref="D132:M132" si="21">SUM(D5,D13,D19,D58,D107,D117,D127)</f>
        <v>90717533</v>
      </c>
      <c r="E132" s="15">
        <f t="shared" si="21"/>
        <v>50901098</v>
      </c>
      <c r="F132" s="15">
        <f t="shared" si="21"/>
        <v>4376761</v>
      </c>
      <c r="G132" s="15">
        <f t="shared" si="21"/>
        <v>14939</v>
      </c>
      <c r="H132" s="15">
        <f t="shared" si="21"/>
        <v>0</v>
      </c>
      <c r="I132" s="15">
        <f t="shared" si="21"/>
        <v>32395417</v>
      </c>
      <c r="J132" s="15">
        <f t="shared" si="21"/>
        <v>13690771</v>
      </c>
      <c r="K132" s="15">
        <f t="shared" si="21"/>
        <v>0</v>
      </c>
      <c r="L132" s="15">
        <f t="shared" si="21"/>
        <v>0</v>
      </c>
      <c r="M132" s="15">
        <f t="shared" si="21"/>
        <v>10040386</v>
      </c>
      <c r="N132" s="15">
        <f t="shared" si="20"/>
        <v>202136905</v>
      </c>
      <c r="O132" s="38">
        <f t="shared" si="14"/>
        <v>1405.671066265186</v>
      </c>
      <c r="P132" s="6"/>
      <c r="Q132" s="2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</row>
    <row r="133" spans="1:119">
      <c r="A133" s="16"/>
      <c r="B133" s="18"/>
      <c r="C133" s="18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9"/>
    </row>
    <row r="134" spans="1:119">
      <c r="A134" s="41"/>
      <c r="B134" s="42"/>
      <c r="C134" s="42"/>
      <c r="D134" s="43"/>
      <c r="E134" s="43"/>
      <c r="F134" s="43"/>
      <c r="G134" s="43"/>
      <c r="H134" s="43"/>
      <c r="I134" s="43"/>
      <c r="J134" s="43"/>
      <c r="K134" s="43"/>
      <c r="L134" s="49" t="s">
        <v>269</v>
      </c>
      <c r="M134" s="49"/>
      <c r="N134" s="49"/>
      <c r="O134" s="44">
        <v>143801</v>
      </c>
    </row>
    <row r="135" spans="1:119">
      <c r="A135" s="50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2"/>
    </row>
    <row r="136" spans="1:119" ht="15.75" customHeight="1" thickBot="1">
      <c r="A136" s="53" t="s">
        <v>172</v>
      </c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5"/>
    </row>
  </sheetData>
  <mergeCells count="10">
    <mergeCell ref="L134:N134"/>
    <mergeCell ref="A135:O135"/>
    <mergeCell ref="A136:O1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250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148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153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149</v>
      </c>
      <c r="F4" s="34" t="s">
        <v>150</v>
      </c>
      <c r="G4" s="34" t="s">
        <v>151</v>
      </c>
      <c r="H4" s="34" t="s">
        <v>7</v>
      </c>
      <c r="I4" s="34" t="s">
        <v>8</v>
      </c>
      <c r="J4" s="35" t="s">
        <v>152</v>
      </c>
      <c r="K4" s="35" t="s">
        <v>9</v>
      </c>
      <c r="L4" s="35" t="s">
        <v>10</v>
      </c>
      <c r="M4" s="35" t="s">
        <v>11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54441430</v>
      </c>
      <c r="E5" s="27">
        <f t="shared" si="0"/>
        <v>20020071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57100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74518601</v>
      </c>
      <c r="O5" s="33">
        <f t="shared" ref="O5:O36" si="1">(N5/O$126)</f>
        <v>520.91238972695623</v>
      </c>
      <c r="P5" s="6"/>
    </row>
    <row r="6" spans="1:133">
      <c r="A6" s="12"/>
      <c r="B6" s="25">
        <v>311</v>
      </c>
      <c r="C6" s="20" t="s">
        <v>3</v>
      </c>
      <c r="D6" s="47">
        <v>52732386</v>
      </c>
      <c r="E6" s="47">
        <v>12786574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65518960</v>
      </c>
      <c r="O6" s="48">
        <f t="shared" si="1"/>
        <v>458.00159380373844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975489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975489</v>
      </c>
      <c r="O7" s="48">
        <f t="shared" si="1"/>
        <v>6.8190263816460917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617484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617484</v>
      </c>
      <c r="O8" s="48">
        <f t="shared" si="1"/>
        <v>4.31643994575475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3235381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3235381</v>
      </c>
      <c r="O9" s="48">
        <f t="shared" si="1"/>
        <v>22.616501460986761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2293823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2293823</v>
      </c>
      <c r="O10" s="48">
        <f t="shared" si="1"/>
        <v>16.034665231311251</v>
      </c>
      <c r="P10" s="9"/>
    </row>
    <row r="11" spans="1:133">
      <c r="A11" s="12"/>
      <c r="B11" s="25">
        <v>315</v>
      </c>
      <c r="C11" s="20" t="s">
        <v>186</v>
      </c>
      <c r="D11" s="47">
        <v>1709044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1709044</v>
      </c>
      <c r="O11" s="48">
        <f t="shared" si="1"/>
        <v>11.946845247249291</v>
      </c>
      <c r="P11" s="9"/>
    </row>
    <row r="12" spans="1:133">
      <c r="A12" s="12"/>
      <c r="B12" s="25">
        <v>316</v>
      </c>
      <c r="C12" s="20" t="s">
        <v>187</v>
      </c>
      <c r="D12" s="47">
        <v>0</v>
      </c>
      <c r="E12" s="47">
        <v>111320</v>
      </c>
      <c r="F12" s="47">
        <v>0</v>
      </c>
      <c r="G12" s="47">
        <v>0</v>
      </c>
      <c r="H12" s="47">
        <v>0</v>
      </c>
      <c r="I12" s="47">
        <v>57100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168420</v>
      </c>
      <c r="O12" s="48">
        <f t="shared" si="1"/>
        <v>1.1773176562696603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SUM(D14:D17)</f>
        <v>416599</v>
      </c>
      <c r="E13" s="32">
        <f t="shared" si="3"/>
        <v>6552373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2523801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0" si="4">SUM(D13:M13)</f>
        <v>9492773</v>
      </c>
      <c r="O13" s="46">
        <f t="shared" si="1"/>
        <v>66.357969717728963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2523801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2523801</v>
      </c>
      <c r="O14" s="48">
        <f t="shared" si="1"/>
        <v>17.64229591622744</v>
      </c>
      <c r="P14" s="9"/>
    </row>
    <row r="15" spans="1:133">
      <c r="A15" s="12"/>
      <c r="B15" s="25">
        <v>325.10000000000002</v>
      </c>
      <c r="C15" s="20" t="s">
        <v>25</v>
      </c>
      <c r="D15" s="47">
        <v>0</v>
      </c>
      <c r="E15" s="47">
        <v>5948590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5948590</v>
      </c>
      <c r="O15" s="48">
        <f t="shared" si="1"/>
        <v>41.582828861828403</v>
      </c>
      <c r="P15" s="9"/>
    </row>
    <row r="16" spans="1:133">
      <c r="A16" s="12"/>
      <c r="B16" s="25">
        <v>325.2</v>
      </c>
      <c r="C16" s="20" t="s">
        <v>26</v>
      </c>
      <c r="D16" s="47">
        <v>0</v>
      </c>
      <c r="E16" s="47">
        <v>447953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447953</v>
      </c>
      <c r="O16" s="48">
        <f t="shared" si="1"/>
        <v>3.1313559914437903</v>
      </c>
      <c r="P16" s="9"/>
    </row>
    <row r="17" spans="1:16">
      <c r="A17" s="12"/>
      <c r="B17" s="25">
        <v>367</v>
      </c>
      <c r="C17" s="20" t="s">
        <v>137</v>
      </c>
      <c r="D17" s="47">
        <v>416599</v>
      </c>
      <c r="E17" s="47">
        <v>155830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572429</v>
      </c>
      <c r="O17" s="48">
        <f t="shared" si="1"/>
        <v>4.0014889482293396</v>
      </c>
      <c r="P17" s="9"/>
    </row>
    <row r="18" spans="1:16" ht="15.75">
      <c r="A18" s="29" t="s">
        <v>30</v>
      </c>
      <c r="B18" s="30"/>
      <c r="C18" s="31"/>
      <c r="D18" s="32">
        <f t="shared" ref="D18:M18" si="5">SUM(D19:D55)</f>
        <v>14173516</v>
      </c>
      <c r="E18" s="32">
        <f t="shared" si="5"/>
        <v>11402669</v>
      </c>
      <c r="F18" s="32">
        <f t="shared" si="5"/>
        <v>307770</v>
      </c>
      <c r="G18" s="32">
        <f t="shared" si="5"/>
        <v>0</v>
      </c>
      <c r="H18" s="32">
        <f t="shared" si="5"/>
        <v>0</v>
      </c>
      <c r="I18" s="32">
        <f t="shared" si="5"/>
        <v>288932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305958</v>
      </c>
      <c r="N18" s="45">
        <f t="shared" si="4"/>
        <v>26478845</v>
      </c>
      <c r="O18" s="46">
        <f t="shared" si="1"/>
        <v>185.09685153857984</v>
      </c>
      <c r="P18" s="10"/>
    </row>
    <row r="19" spans="1:16">
      <c r="A19" s="12"/>
      <c r="B19" s="25">
        <v>331.1</v>
      </c>
      <c r="C19" s="20" t="s">
        <v>28</v>
      </c>
      <c r="D19" s="47">
        <v>0</v>
      </c>
      <c r="E19" s="47">
        <v>46215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46215</v>
      </c>
      <c r="O19" s="48">
        <f t="shared" si="1"/>
        <v>0.32305982356313001</v>
      </c>
      <c r="P19" s="9"/>
    </row>
    <row r="20" spans="1:16">
      <c r="A20" s="12"/>
      <c r="B20" s="25">
        <v>331.2</v>
      </c>
      <c r="C20" s="20" t="s">
        <v>29</v>
      </c>
      <c r="D20" s="47">
        <v>0</v>
      </c>
      <c r="E20" s="47">
        <v>278953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278953</v>
      </c>
      <c r="O20" s="48">
        <f t="shared" si="1"/>
        <v>1.9499839221552699</v>
      </c>
      <c r="P20" s="9"/>
    </row>
    <row r="21" spans="1:16">
      <c r="A21" s="12"/>
      <c r="B21" s="25">
        <v>331.41</v>
      </c>
      <c r="C21" s="20" t="s">
        <v>34</v>
      </c>
      <c r="D21" s="47">
        <v>0</v>
      </c>
      <c r="E21" s="47">
        <v>33621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8" si="6">SUM(D21:M21)</f>
        <v>33621</v>
      </c>
      <c r="O21" s="48">
        <f t="shared" si="1"/>
        <v>0.2350231381156766</v>
      </c>
      <c r="P21" s="9"/>
    </row>
    <row r="22" spans="1:16">
      <c r="A22" s="12"/>
      <c r="B22" s="25">
        <v>331.42</v>
      </c>
      <c r="C22" s="20" t="s">
        <v>35</v>
      </c>
      <c r="D22" s="47">
        <v>0</v>
      </c>
      <c r="E22" s="47">
        <v>544333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544333</v>
      </c>
      <c r="O22" s="48">
        <f t="shared" si="1"/>
        <v>3.8050875893019418</v>
      </c>
      <c r="P22" s="9"/>
    </row>
    <row r="23" spans="1:16">
      <c r="A23" s="12"/>
      <c r="B23" s="25">
        <v>331.49</v>
      </c>
      <c r="C23" s="20" t="s">
        <v>36</v>
      </c>
      <c r="D23" s="47">
        <v>0</v>
      </c>
      <c r="E23" s="47">
        <v>77786</v>
      </c>
      <c r="F23" s="47">
        <v>307770</v>
      </c>
      <c r="G23" s="47">
        <v>0</v>
      </c>
      <c r="H23" s="47">
        <v>0</v>
      </c>
      <c r="I23" s="47">
        <v>108099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493655</v>
      </c>
      <c r="O23" s="48">
        <f t="shared" si="1"/>
        <v>3.4508297565954114</v>
      </c>
      <c r="P23" s="9"/>
    </row>
    <row r="24" spans="1:16">
      <c r="A24" s="12"/>
      <c r="B24" s="25">
        <v>331.5</v>
      </c>
      <c r="C24" s="20" t="s">
        <v>31</v>
      </c>
      <c r="D24" s="47">
        <v>0</v>
      </c>
      <c r="E24" s="47">
        <v>2011401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2011401</v>
      </c>
      <c r="O24" s="48">
        <f t="shared" si="1"/>
        <v>14.060431725082836</v>
      </c>
      <c r="P24" s="9"/>
    </row>
    <row r="25" spans="1:16">
      <c r="A25" s="12"/>
      <c r="B25" s="25">
        <v>331.65</v>
      </c>
      <c r="C25" s="20" t="s">
        <v>37</v>
      </c>
      <c r="D25" s="47">
        <v>284213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284213</v>
      </c>
      <c r="O25" s="48">
        <f t="shared" si="1"/>
        <v>1.986753254015966</v>
      </c>
      <c r="P25" s="9"/>
    </row>
    <row r="26" spans="1:16">
      <c r="A26" s="12"/>
      <c r="B26" s="25">
        <v>331.69</v>
      </c>
      <c r="C26" s="20" t="s">
        <v>38</v>
      </c>
      <c r="D26" s="47">
        <v>0</v>
      </c>
      <c r="E26" s="47">
        <v>741019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741019</v>
      </c>
      <c r="O26" s="48">
        <f t="shared" si="1"/>
        <v>5.1799949669355625</v>
      </c>
      <c r="P26" s="9"/>
    </row>
    <row r="27" spans="1:16">
      <c r="A27" s="12"/>
      <c r="B27" s="25">
        <v>333</v>
      </c>
      <c r="C27" s="20" t="s">
        <v>4</v>
      </c>
      <c r="D27" s="47">
        <v>51556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51556</v>
      </c>
      <c r="O27" s="48">
        <f t="shared" si="1"/>
        <v>0.36039537517301157</v>
      </c>
      <c r="P27" s="9"/>
    </row>
    <row r="28" spans="1:16">
      <c r="A28" s="12"/>
      <c r="B28" s="25">
        <v>334.2</v>
      </c>
      <c r="C28" s="20" t="s">
        <v>32</v>
      </c>
      <c r="D28" s="47">
        <v>0</v>
      </c>
      <c r="E28" s="47">
        <v>136630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74903</v>
      </c>
      <c r="N28" s="47">
        <f t="shared" si="6"/>
        <v>211533</v>
      </c>
      <c r="O28" s="48">
        <f t="shared" si="1"/>
        <v>1.4786933605491632</v>
      </c>
      <c r="P28" s="9"/>
    </row>
    <row r="29" spans="1:16">
      <c r="A29" s="12"/>
      <c r="B29" s="25">
        <v>334.35</v>
      </c>
      <c r="C29" s="20" t="s">
        <v>40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175585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175585</v>
      </c>
      <c r="O29" s="48">
        <f t="shared" si="1"/>
        <v>1.2274036377871294</v>
      </c>
      <c r="P29" s="9"/>
    </row>
    <row r="30" spans="1:16">
      <c r="A30" s="12"/>
      <c r="B30" s="25">
        <v>334.39</v>
      </c>
      <c r="C30" s="20" t="s">
        <v>41</v>
      </c>
      <c r="D30" s="47">
        <v>680458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51" si="7">SUM(D30:M30)</f>
        <v>680458</v>
      </c>
      <c r="O30" s="48">
        <f t="shared" si="1"/>
        <v>4.7566513344611128</v>
      </c>
      <c r="P30" s="9"/>
    </row>
    <row r="31" spans="1:16">
      <c r="A31" s="12"/>
      <c r="B31" s="25">
        <v>334.41</v>
      </c>
      <c r="C31" s="20" t="s">
        <v>42</v>
      </c>
      <c r="D31" s="47">
        <v>0</v>
      </c>
      <c r="E31" s="47">
        <v>454860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454860</v>
      </c>
      <c r="O31" s="48">
        <f t="shared" si="1"/>
        <v>3.179638458204594</v>
      </c>
      <c r="P31" s="9"/>
    </row>
    <row r="32" spans="1:16">
      <c r="A32" s="12"/>
      <c r="B32" s="25">
        <v>334.42</v>
      </c>
      <c r="C32" s="20" t="s">
        <v>43</v>
      </c>
      <c r="D32" s="47">
        <v>0</v>
      </c>
      <c r="E32" s="47">
        <v>329198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329198</v>
      </c>
      <c r="O32" s="48">
        <f t="shared" si="1"/>
        <v>2.3012149258322032</v>
      </c>
      <c r="P32" s="9"/>
    </row>
    <row r="33" spans="1:16">
      <c r="A33" s="12"/>
      <c r="B33" s="25">
        <v>334.49</v>
      </c>
      <c r="C33" s="20" t="s">
        <v>44</v>
      </c>
      <c r="D33" s="47">
        <v>0</v>
      </c>
      <c r="E33" s="47">
        <v>1425233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1425233</v>
      </c>
      <c r="O33" s="48">
        <f t="shared" si="1"/>
        <v>9.9629021208774304</v>
      </c>
      <c r="P33" s="9"/>
    </row>
    <row r="34" spans="1:16">
      <c r="A34" s="12"/>
      <c r="B34" s="25">
        <v>334.5</v>
      </c>
      <c r="C34" s="20" t="s">
        <v>45</v>
      </c>
      <c r="D34" s="47">
        <v>0</v>
      </c>
      <c r="E34" s="47">
        <v>532381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532381</v>
      </c>
      <c r="O34" s="48">
        <f t="shared" si="1"/>
        <v>3.7215387196443301</v>
      </c>
      <c r="P34" s="9"/>
    </row>
    <row r="35" spans="1:16">
      <c r="A35" s="12"/>
      <c r="B35" s="25">
        <v>334.69</v>
      </c>
      <c r="C35" s="20" t="s">
        <v>46</v>
      </c>
      <c r="D35" s="47">
        <v>0</v>
      </c>
      <c r="E35" s="47">
        <v>791304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791304</v>
      </c>
      <c r="O35" s="48">
        <f t="shared" si="1"/>
        <v>5.531505585303452</v>
      </c>
      <c r="P35" s="9"/>
    </row>
    <row r="36" spans="1:16">
      <c r="A36" s="12"/>
      <c r="B36" s="25">
        <v>334.7</v>
      </c>
      <c r="C36" s="20" t="s">
        <v>47</v>
      </c>
      <c r="D36" s="47">
        <v>0</v>
      </c>
      <c r="E36" s="47">
        <v>304619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304619</v>
      </c>
      <c r="O36" s="48">
        <f t="shared" si="1"/>
        <v>2.1293986886070995</v>
      </c>
      <c r="P36" s="9"/>
    </row>
    <row r="37" spans="1:16">
      <c r="A37" s="12"/>
      <c r="B37" s="25">
        <v>334.82</v>
      </c>
      <c r="C37" s="20" t="s">
        <v>222</v>
      </c>
      <c r="D37" s="47">
        <v>84748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84748</v>
      </c>
      <c r="O37" s="48">
        <f t="shared" ref="O37:O68" si="8">(N37/O$126)</f>
        <v>0.59241964572818651</v>
      </c>
      <c r="P37" s="9"/>
    </row>
    <row r="38" spans="1:16">
      <c r="A38" s="12"/>
      <c r="B38" s="25">
        <v>334.9</v>
      </c>
      <c r="C38" s="20" t="s">
        <v>48</v>
      </c>
      <c r="D38" s="47">
        <v>0</v>
      </c>
      <c r="E38" s="47">
        <v>91687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91687</v>
      </c>
      <c r="O38" s="48">
        <f t="shared" si="8"/>
        <v>0.64092580424175483</v>
      </c>
      <c r="P38" s="9"/>
    </row>
    <row r="39" spans="1:16">
      <c r="A39" s="12"/>
      <c r="B39" s="25">
        <v>335.12</v>
      </c>
      <c r="C39" s="20" t="s">
        <v>189</v>
      </c>
      <c r="D39" s="47">
        <v>3644105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3644105</v>
      </c>
      <c r="O39" s="48">
        <f t="shared" si="8"/>
        <v>25.473632334642861</v>
      </c>
      <c r="P39" s="9"/>
    </row>
    <row r="40" spans="1:16">
      <c r="A40" s="12"/>
      <c r="B40" s="25">
        <v>335.13</v>
      </c>
      <c r="C40" s="20" t="s">
        <v>190</v>
      </c>
      <c r="D40" s="47">
        <v>47099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47099</v>
      </c>
      <c r="O40" s="48">
        <f t="shared" si="8"/>
        <v>0.32923930823325459</v>
      </c>
      <c r="P40" s="9"/>
    </row>
    <row r="41" spans="1:16">
      <c r="A41" s="12"/>
      <c r="B41" s="25">
        <v>335.14</v>
      </c>
      <c r="C41" s="20" t="s">
        <v>191</v>
      </c>
      <c r="D41" s="47">
        <v>90701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90701</v>
      </c>
      <c r="O41" s="48">
        <f t="shared" si="8"/>
        <v>0.63403330210969289</v>
      </c>
      <c r="P41" s="9"/>
    </row>
    <row r="42" spans="1:16">
      <c r="A42" s="12"/>
      <c r="B42" s="25">
        <v>335.15</v>
      </c>
      <c r="C42" s="20" t="s">
        <v>192</v>
      </c>
      <c r="D42" s="47">
        <v>42479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42479</v>
      </c>
      <c r="O42" s="48">
        <f t="shared" si="8"/>
        <v>0.29694381142785242</v>
      </c>
      <c r="P42" s="9"/>
    </row>
    <row r="43" spans="1:16">
      <c r="A43" s="12"/>
      <c r="B43" s="25">
        <v>335.16</v>
      </c>
      <c r="C43" s="20" t="s">
        <v>193</v>
      </c>
      <c r="D43" s="47">
        <v>0</v>
      </c>
      <c r="E43" s="47">
        <v>223250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223250</v>
      </c>
      <c r="O43" s="48">
        <f t="shared" si="8"/>
        <v>1.5605994938974093</v>
      </c>
      <c r="P43" s="9"/>
    </row>
    <row r="44" spans="1:16">
      <c r="A44" s="12"/>
      <c r="B44" s="25">
        <v>335.18</v>
      </c>
      <c r="C44" s="20" t="s">
        <v>194</v>
      </c>
      <c r="D44" s="47">
        <v>8209650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8209650</v>
      </c>
      <c r="O44" s="48">
        <f t="shared" si="8"/>
        <v>57.388468690144983</v>
      </c>
      <c r="P44" s="9"/>
    </row>
    <row r="45" spans="1:16">
      <c r="A45" s="12"/>
      <c r="B45" s="25">
        <v>335.22</v>
      </c>
      <c r="C45" s="20" t="s">
        <v>251</v>
      </c>
      <c r="D45" s="47">
        <v>0</v>
      </c>
      <c r="E45" s="47">
        <v>646540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646540</v>
      </c>
      <c r="O45" s="48">
        <f t="shared" si="8"/>
        <v>4.5195520572650887</v>
      </c>
      <c r="P45" s="9"/>
    </row>
    <row r="46" spans="1:16">
      <c r="A46" s="12"/>
      <c r="B46" s="25">
        <v>335.29</v>
      </c>
      <c r="C46" s="20" t="s">
        <v>56</v>
      </c>
      <c r="D46" s="47">
        <v>22962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22962</v>
      </c>
      <c r="O46" s="48">
        <f t="shared" si="8"/>
        <v>0.16051281334321305</v>
      </c>
      <c r="P46" s="9"/>
    </row>
    <row r="47" spans="1:16">
      <c r="A47" s="12"/>
      <c r="B47" s="25">
        <v>335.42</v>
      </c>
      <c r="C47" s="20" t="s">
        <v>57</v>
      </c>
      <c r="D47" s="47">
        <v>0</v>
      </c>
      <c r="E47" s="47">
        <v>2328989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2328989</v>
      </c>
      <c r="O47" s="48">
        <f t="shared" si="8"/>
        <v>16.280488486865099</v>
      </c>
      <c r="P47" s="9"/>
    </row>
    <row r="48" spans="1:16">
      <c r="A48" s="12"/>
      <c r="B48" s="25">
        <v>335.49</v>
      </c>
      <c r="C48" s="20" t="s">
        <v>58</v>
      </c>
      <c r="D48" s="47">
        <v>0</v>
      </c>
      <c r="E48" s="47">
        <v>2480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2480</v>
      </c>
      <c r="O48" s="48">
        <f t="shared" si="8"/>
        <v>1.7336110839263494E-2</v>
      </c>
      <c r="P48" s="9"/>
    </row>
    <row r="49" spans="1:16">
      <c r="A49" s="12"/>
      <c r="B49" s="25">
        <v>335.7</v>
      </c>
      <c r="C49" s="20" t="s">
        <v>59</v>
      </c>
      <c r="D49" s="47">
        <v>0</v>
      </c>
      <c r="E49" s="47">
        <v>1650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1650</v>
      </c>
      <c r="O49" s="48">
        <f t="shared" si="8"/>
        <v>1.1534106001929341E-2</v>
      </c>
      <c r="P49" s="9"/>
    </row>
    <row r="50" spans="1:16">
      <c r="A50" s="12"/>
      <c r="B50" s="25">
        <v>335.9</v>
      </c>
      <c r="C50" s="20" t="s">
        <v>252</v>
      </c>
      <c r="D50" s="47">
        <v>20346</v>
      </c>
      <c r="E50" s="47">
        <v>298812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319158</v>
      </c>
      <c r="O50" s="48">
        <f t="shared" si="8"/>
        <v>2.2310316384022815</v>
      </c>
      <c r="P50" s="9"/>
    </row>
    <row r="51" spans="1:16">
      <c r="A51" s="12"/>
      <c r="B51" s="25">
        <v>336</v>
      </c>
      <c r="C51" s="20" t="s">
        <v>167</v>
      </c>
      <c r="D51" s="47">
        <v>-90683</v>
      </c>
      <c r="E51" s="47">
        <v>3185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-87498</v>
      </c>
      <c r="O51" s="48">
        <f t="shared" si="8"/>
        <v>-0.61164315573140215</v>
      </c>
      <c r="P51" s="9"/>
    </row>
    <row r="52" spans="1:16">
      <c r="A52" s="12"/>
      <c r="B52" s="25">
        <v>337.2</v>
      </c>
      <c r="C52" s="20" t="s">
        <v>61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231055</v>
      </c>
      <c r="N52" s="47">
        <f t="shared" ref="N52:N57" si="9">SUM(D52:M52)</f>
        <v>231055</v>
      </c>
      <c r="O52" s="48">
        <f t="shared" si="8"/>
        <v>1.615159310470172</v>
      </c>
      <c r="P52" s="9"/>
    </row>
    <row r="53" spans="1:16">
      <c r="A53" s="12"/>
      <c r="B53" s="25">
        <v>337.3</v>
      </c>
      <c r="C53" s="20" t="s">
        <v>168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5248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5248</v>
      </c>
      <c r="O53" s="48">
        <f t="shared" si="8"/>
        <v>3.6685447453409202E-2</v>
      </c>
      <c r="P53" s="9"/>
    </row>
    <row r="54" spans="1:16">
      <c r="A54" s="12"/>
      <c r="B54" s="25">
        <v>337.5</v>
      </c>
      <c r="C54" s="20" t="s">
        <v>62</v>
      </c>
      <c r="D54" s="47">
        <v>0</v>
      </c>
      <c r="E54" s="47">
        <v>98523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98523</v>
      </c>
      <c r="O54" s="48">
        <f t="shared" si="8"/>
        <v>0.68871195492611181</v>
      </c>
      <c r="P54" s="9"/>
    </row>
    <row r="55" spans="1:16">
      <c r="A55" s="12"/>
      <c r="B55" s="25">
        <v>338</v>
      </c>
      <c r="C55" s="20" t="s">
        <v>64</v>
      </c>
      <c r="D55" s="47">
        <v>1085882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1085882</v>
      </c>
      <c r="O55" s="48">
        <f t="shared" si="8"/>
        <v>7.5907139961133554</v>
      </c>
      <c r="P55" s="9"/>
    </row>
    <row r="56" spans="1:16" ht="15.75">
      <c r="A56" s="29" t="s">
        <v>69</v>
      </c>
      <c r="B56" s="30"/>
      <c r="C56" s="31"/>
      <c r="D56" s="32">
        <f t="shared" ref="D56:M56" si="10">SUM(D57:D99)</f>
        <v>11640502</v>
      </c>
      <c r="E56" s="32">
        <f t="shared" si="10"/>
        <v>3456275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22206361</v>
      </c>
      <c r="J56" s="32">
        <f t="shared" si="10"/>
        <v>10003188</v>
      </c>
      <c r="K56" s="32">
        <f t="shared" si="10"/>
        <v>0</v>
      </c>
      <c r="L56" s="32">
        <f t="shared" si="10"/>
        <v>0</v>
      </c>
      <c r="M56" s="32">
        <f t="shared" si="10"/>
        <v>10430589</v>
      </c>
      <c r="N56" s="32">
        <f t="shared" si="9"/>
        <v>57736915</v>
      </c>
      <c r="O56" s="46">
        <f t="shared" si="8"/>
        <v>403.60224111174801</v>
      </c>
      <c r="P56" s="10"/>
    </row>
    <row r="57" spans="1:16">
      <c r="A57" s="12"/>
      <c r="B57" s="25">
        <v>341.1</v>
      </c>
      <c r="C57" s="20" t="s">
        <v>195</v>
      </c>
      <c r="D57" s="47">
        <v>560822</v>
      </c>
      <c r="E57" s="47">
        <v>571862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1132684</v>
      </c>
      <c r="O57" s="48">
        <f t="shared" si="8"/>
        <v>7.9178771652662627</v>
      </c>
      <c r="P57" s="9"/>
    </row>
    <row r="58" spans="1:16">
      <c r="A58" s="12"/>
      <c r="B58" s="25">
        <v>341.2</v>
      </c>
      <c r="C58" s="20" t="s">
        <v>196</v>
      </c>
      <c r="D58" s="47">
        <v>83852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10003188</v>
      </c>
      <c r="K58" s="47">
        <v>0</v>
      </c>
      <c r="L58" s="47">
        <v>0</v>
      </c>
      <c r="M58" s="47">
        <v>0</v>
      </c>
      <c r="N58" s="47">
        <f t="shared" ref="N58:N99" si="11">SUM(D58:M58)</f>
        <v>10087040</v>
      </c>
      <c r="O58" s="48">
        <f t="shared" si="8"/>
        <v>70.512114306485657</v>
      </c>
      <c r="P58" s="9"/>
    </row>
    <row r="59" spans="1:16">
      <c r="A59" s="12"/>
      <c r="B59" s="25">
        <v>341.3</v>
      </c>
      <c r="C59" s="20" t="s">
        <v>197</v>
      </c>
      <c r="D59" s="47">
        <v>160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160</v>
      </c>
      <c r="O59" s="48">
        <f t="shared" si="8"/>
        <v>1.1184587638234512E-3</v>
      </c>
      <c r="P59" s="9"/>
    </row>
    <row r="60" spans="1:16">
      <c r="A60" s="12"/>
      <c r="B60" s="25">
        <v>341.52</v>
      </c>
      <c r="C60" s="20" t="s">
        <v>198</v>
      </c>
      <c r="D60" s="47">
        <v>52816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52816</v>
      </c>
      <c r="O60" s="48">
        <f t="shared" si="8"/>
        <v>0.36920323793812126</v>
      </c>
      <c r="P60" s="9"/>
    </row>
    <row r="61" spans="1:16">
      <c r="A61" s="12"/>
      <c r="B61" s="25">
        <v>341.8</v>
      </c>
      <c r="C61" s="20" t="s">
        <v>199</v>
      </c>
      <c r="D61" s="47">
        <v>1821074</v>
      </c>
      <c r="E61" s="47">
        <v>12706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1833780</v>
      </c>
      <c r="O61" s="48">
        <f t="shared" si="8"/>
        <v>12.818795699526053</v>
      </c>
      <c r="P61" s="9"/>
    </row>
    <row r="62" spans="1:16">
      <c r="A62" s="12"/>
      <c r="B62" s="25">
        <v>341.9</v>
      </c>
      <c r="C62" s="20" t="s">
        <v>200</v>
      </c>
      <c r="D62" s="47">
        <v>139208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139208</v>
      </c>
      <c r="O62" s="48">
        <f t="shared" si="8"/>
        <v>0.97311504746459376</v>
      </c>
      <c r="P62" s="9"/>
    </row>
    <row r="63" spans="1:16">
      <c r="A63" s="12"/>
      <c r="B63" s="25">
        <v>342.1</v>
      </c>
      <c r="C63" s="20" t="s">
        <v>80</v>
      </c>
      <c r="D63" s="47">
        <v>2085324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2085324</v>
      </c>
      <c r="O63" s="48">
        <f t="shared" si="8"/>
        <v>14.577180645071092</v>
      </c>
      <c r="P63" s="9"/>
    </row>
    <row r="64" spans="1:16">
      <c r="A64" s="12"/>
      <c r="B64" s="25">
        <v>342.3</v>
      </c>
      <c r="C64" s="20" t="s">
        <v>82</v>
      </c>
      <c r="D64" s="47">
        <v>4524049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4524049</v>
      </c>
      <c r="O64" s="48">
        <f t="shared" si="8"/>
        <v>31.624764075104505</v>
      </c>
      <c r="P64" s="9"/>
    </row>
    <row r="65" spans="1:16">
      <c r="A65" s="12"/>
      <c r="B65" s="25">
        <v>342.6</v>
      </c>
      <c r="C65" s="20" t="s">
        <v>83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10430589</v>
      </c>
      <c r="N65" s="47">
        <f t="shared" si="11"/>
        <v>10430589</v>
      </c>
      <c r="O65" s="48">
        <f t="shared" si="8"/>
        <v>72.913647993065553</v>
      </c>
      <c r="P65" s="9"/>
    </row>
    <row r="66" spans="1:16">
      <c r="A66" s="12"/>
      <c r="B66" s="25">
        <v>342.9</v>
      </c>
      <c r="C66" s="20" t="s">
        <v>84</v>
      </c>
      <c r="D66" s="47">
        <v>17305</v>
      </c>
      <c r="E66" s="47">
        <v>28964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46269</v>
      </c>
      <c r="O66" s="48">
        <f t="shared" si="8"/>
        <v>0.32343730339592042</v>
      </c>
      <c r="P66" s="9"/>
    </row>
    <row r="67" spans="1:16">
      <c r="A67" s="12"/>
      <c r="B67" s="25">
        <v>343.3</v>
      </c>
      <c r="C67" s="20" t="s">
        <v>85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7910985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7910985</v>
      </c>
      <c r="O67" s="48">
        <f t="shared" si="8"/>
        <v>55.300690648286661</v>
      </c>
      <c r="P67" s="9"/>
    </row>
    <row r="68" spans="1:16">
      <c r="A68" s="12"/>
      <c r="B68" s="25">
        <v>343.4</v>
      </c>
      <c r="C68" s="20" t="s">
        <v>86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5003860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5003860</v>
      </c>
      <c r="O68" s="48">
        <f t="shared" si="8"/>
        <v>34.978819187160092</v>
      </c>
      <c r="P68" s="9"/>
    </row>
    <row r="69" spans="1:16">
      <c r="A69" s="12"/>
      <c r="B69" s="25">
        <v>343.5</v>
      </c>
      <c r="C69" s="20" t="s">
        <v>87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8051919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8051919</v>
      </c>
      <c r="O69" s="48">
        <f t="shared" ref="O69:O100" si="12">(N69/O$126)</f>
        <v>56.285871069666001</v>
      </c>
      <c r="P69" s="9"/>
    </row>
    <row r="70" spans="1:16">
      <c r="A70" s="12"/>
      <c r="B70" s="25">
        <v>343.6</v>
      </c>
      <c r="C70" s="20" t="s">
        <v>88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351159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351159</v>
      </c>
      <c r="O70" s="48">
        <f t="shared" si="12"/>
        <v>2.4547303815342456</v>
      </c>
      <c r="P70" s="9"/>
    </row>
    <row r="71" spans="1:16">
      <c r="A71" s="12"/>
      <c r="B71" s="25">
        <v>343.7</v>
      </c>
      <c r="C71" s="20" t="s">
        <v>89</v>
      </c>
      <c r="D71" s="47">
        <v>0</v>
      </c>
      <c r="E71" s="47">
        <v>2331597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2331597</v>
      </c>
      <c r="O71" s="48">
        <f t="shared" si="12"/>
        <v>16.298719364715421</v>
      </c>
      <c r="P71" s="9"/>
    </row>
    <row r="72" spans="1:16">
      <c r="A72" s="12"/>
      <c r="B72" s="25">
        <v>344.1</v>
      </c>
      <c r="C72" s="20" t="s">
        <v>201</v>
      </c>
      <c r="D72" s="47">
        <v>4049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4049</v>
      </c>
      <c r="O72" s="48">
        <f t="shared" si="12"/>
        <v>2.8303997092007215E-2</v>
      </c>
      <c r="P72" s="9"/>
    </row>
    <row r="73" spans="1:16">
      <c r="A73" s="12"/>
      <c r="B73" s="25">
        <v>344.3</v>
      </c>
      <c r="C73" s="20" t="s">
        <v>202</v>
      </c>
      <c r="D73" s="47">
        <v>0</v>
      </c>
      <c r="E73" s="47">
        <v>39641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39641</v>
      </c>
      <c r="O73" s="48">
        <f t="shared" si="12"/>
        <v>0.27710514910453393</v>
      </c>
      <c r="P73" s="9"/>
    </row>
    <row r="74" spans="1:16">
      <c r="A74" s="12"/>
      <c r="B74" s="25">
        <v>344.9</v>
      </c>
      <c r="C74" s="20" t="s">
        <v>203</v>
      </c>
      <c r="D74" s="47">
        <v>6115</v>
      </c>
      <c r="E74" s="47">
        <v>1649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7764</v>
      </c>
      <c r="O74" s="48">
        <f t="shared" si="12"/>
        <v>5.4273211514532974E-2</v>
      </c>
      <c r="P74" s="9"/>
    </row>
    <row r="75" spans="1:16">
      <c r="A75" s="12"/>
      <c r="B75" s="25">
        <v>346.4</v>
      </c>
      <c r="C75" s="20" t="s">
        <v>94</v>
      </c>
      <c r="D75" s="47">
        <v>118830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118830</v>
      </c>
      <c r="O75" s="48">
        <f t="shared" si="12"/>
        <v>0.83066534315712948</v>
      </c>
      <c r="P75" s="9"/>
    </row>
    <row r="76" spans="1:16">
      <c r="A76" s="12"/>
      <c r="B76" s="25">
        <v>346.9</v>
      </c>
      <c r="C76" s="20" t="s">
        <v>95</v>
      </c>
      <c r="D76" s="47">
        <v>0</v>
      </c>
      <c r="E76" s="47">
        <v>92003</v>
      </c>
      <c r="F76" s="47">
        <v>0</v>
      </c>
      <c r="G76" s="47">
        <v>0</v>
      </c>
      <c r="H76" s="47">
        <v>0</v>
      </c>
      <c r="I76" s="47">
        <v>888438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980441</v>
      </c>
      <c r="O76" s="48">
        <f t="shared" si="12"/>
        <v>6.8536426803864279</v>
      </c>
      <c r="P76" s="9"/>
    </row>
    <row r="77" spans="1:16">
      <c r="A77" s="12"/>
      <c r="B77" s="25">
        <v>347.2</v>
      </c>
      <c r="C77" s="20" t="s">
        <v>96</v>
      </c>
      <c r="D77" s="47">
        <v>308129</v>
      </c>
      <c r="E77" s="47">
        <v>616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308745</v>
      </c>
      <c r="O77" s="48">
        <f t="shared" si="12"/>
        <v>2.1582409439791967</v>
      </c>
      <c r="P77" s="9"/>
    </row>
    <row r="78" spans="1:16">
      <c r="A78" s="12"/>
      <c r="B78" s="25">
        <v>348.11</v>
      </c>
      <c r="C78" s="20" t="s">
        <v>223</v>
      </c>
      <c r="D78" s="47">
        <v>2150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>SUM(D78:M78)</f>
        <v>2150</v>
      </c>
      <c r="O78" s="48">
        <f t="shared" si="12"/>
        <v>1.5029289638877627E-2</v>
      </c>
      <c r="P78" s="9"/>
    </row>
    <row r="79" spans="1:16">
      <c r="A79" s="12"/>
      <c r="B79" s="25">
        <v>348.12</v>
      </c>
      <c r="C79" s="20" t="s">
        <v>224</v>
      </c>
      <c r="D79" s="47">
        <v>31194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ref="N79:N93" si="13">SUM(D79:M79)</f>
        <v>31194</v>
      </c>
      <c r="O79" s="48">
        <f t="shared" si="12"/>
        <v>0.21805751674192961</v>
      </c>
      <c r="P79" s="9"/>
    </row>
    <row r="80" spans="1:16">
      <c r="A80" s="12"/>
      <c r="B80" s="25">
        <v>348.13</v>
      </c>
      <c r="C80" s="20" t="s">
        <v>225</v>
      </c>
      <c r="D80" s="47">
        <v>38619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38619</v>
      </c>
      <c r="O80" s="48">
        <f t="shared" si="12"/>
        <v>0.26996099375061167</v>
      </c>
      <c r="P80" s="9"/>
    </row>
    <row r="81" spans="1:16">
      <c r="A81" s="12"/>
      <c r="B81" s="25">
        <v>348.22</v>
      </c>
      <c r="C81" s="20" t="s">
        <v>226</v>
      </c>
      <c r="D81" s="47">
        <v>40539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40539</v>
      </c>
      <c r="O81" s="48">
        <f t="shared" si="12"/>
        <v>0.28338249891649309</v>
      </c>
      <c r="P81" s="9"/>
    </row>
    <row r="82" spans="1:16">
      <c r="A82" s="12"/>
      <c r="B82" s="25">
        <v>348.23</v>
      </c>
      <c r="C82" s="20" t="s">
        <v>227</v>
      </c>
      <c r="D82" s="47">
        <v>134567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134567</v>
      </c>
      <c r="O82" s="48">
        <f t="shared" si="12"/>
        <v>0.94067275294643982</v>
      </c>
      <c r="P82" s="9"/>
    </row>
    <row r="83" spans="1:16">
      <c r="A83" s="12"/>
      <c r="B83" s="25">
        <v>348.31</v>
      </c>
      <c r="C83" s="20" t="s">
        <v>228</v>
      </c>
      <c r="D83" s="47">
        <v>422046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422046</v>
      </c>
      <c r="O83" s="48">
        <f t="shared" si="12"/>
        <v>2.9502565464789519</v>
      </c>
      <c r="P83" s="9"/>
    </row>
    <row r="84" spans="1:16">
      <c r="A84" s="12"/>
      <c r="B84" s="25">
        <v>348.32</v>
      </c>
      <c r="C84" s="20" t="s">
        <v>229</v>
      </c>
      <c r="D84" s="47">
        <v>8206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8206</v>
      </c>
      <c r="O84" s="48">
        <f t="shared" si="12"/>
        <v>5.7362953849595257E-2</v>
      </c>
      <c r="P84" s="9"/>
    </row>
    <row r="85" spans="1:16">
      <c r="A85" s="12"/>
      <c r="B85" s="25">
        <v>348.41</v>
      </c>
      <c r="C85" s="20" t="s">
        <v>230</v>
      </c>
      <c r="D85" s="47">
        <v>375669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375669</v>
      </c>
      <c r="O85" s="48">
        <f t="shared" si="12"/>
        <v>2.6260642834174508</v>
      </c>
      <c r="P85" s="9"/>
    </row>
    <row r="86" spans="1:16">
      <c r="A86" s="12"/>
      <c r="B86" s="25">
        <v>348.42</v>
      </c>
      <c r="C86" s="20" t="s">
        <v>231</v>
      </c>
      <c r="D86" s="47">
        <v>153548</v>
      </c>
      <c r="E86" s="47">
        <v>39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153587</v>
      </c>
      <c r="O86" s="48">
        <f t="shared" si="12"/>
        <v>1.0736295384959527</v>
      </c>
      <c r="P86" s="9"/>
    </row>
    <row r="87" spans="1:16">
      <c r="A87" s="12"/>
      <c r="B87" s="25">
        <v>348.48</v>
      </c>
      <c r="C87" s="20" t="s">
        <v>232</v>
      </c>
      <c r="D87" s="47">
        <v>29382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29382</v>
      </c>
      <c r="O87" s="48">
        <f t="shared" si="12"/>
        <v>0.20539097124162903</v>
      </c>
      <c r="P87" s="9"/>
    </row>
    <row r="88" spans="1:16">
      <c r="A88" s="12"/>
      <c r="B88" s="25">
        <v>348.52</v>
      </c>
      <c r="C88" s="20" t="s">
        <v>233</v>
      </c>
      <c r="D88" s="47">
        <v>64331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64331</v>
      </c>
      <c r="O88" s="48">
        <f t="shared" si="12"/>
        <v>0.44969731709704031</v>
      </c>
      <c r="P88" s="9"/>
    </row>
    <row r="89" spans="1:16">
      <c r="A89" s="12"/>
      <c r="B89" s="25">
        <v>348.53</v>
      </c>
      <c r="C89" s="20" t="s">
        <v>234</v>
      </c>
      <c r="D89" s="47">
        <v>155687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155687</v>
      </c>
      <c r="O89" s="48">
        <f t="shared" si="12"/>
        <v>1.0883093097711354</v>
      </c>
      <c r="P89" s="9"/>
    </row>
    <row r="90" spans="1:16">
      <c r="A90" s="12"/>
      <c r="B90" s="25">
        <v>348.61</v>
      </c>
      <c r="C90" s="20" t="s">
        <v>253</v>
      </c>
      <c r="D90" s="47">
        <v>3120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3120</v>
      </c>
      <c r="O90" s="48">
        <f t="shared" si="12"/>
        <v>2.18099458945573E-2</v>
      </c>
      <c r="P90" s="9"/>
    </row>
    <row r="91" spans="1:16">
      <c r="A91" s="12"/>
      <c r="B91" s="25">
        <v>348.62</v>
      </c>
      <c r="C91" s="20" t="s">
        <v>235</v>
      </c>
      <c r="D91" s="47">
        <v>1572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1572</v>
      </c>
      <c r="O91" s="48">
        <f t="shared" si="12"/>
        <v>1.0988857354565409E-2</v>
      </c>
      <c r="P91" s="9"/>
    </row>
    <row r="92" spans="1:16">
      <c r="A92" s="12"/>
      <c r="B92" s="25">
        <v>348.71</v>
      </c>
      <c r="C92" s="20" t="s">
        <v>236</v>
      </c>
      <c r="D92" s="47">
        <v>171591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171591</v>
      </c>
      <c r="O92" s="48">
        <f t="shared" si="12"/>
        <v>1.1994841108951864</v>
      </c>
      <c r="P92" s="9"/>
    </row>
    <row r="93" spans="1:16">
      <c r="A93" s="12"/>
      <c r="B93" s="25">
        <v>348.72</v>
      </c>
      <c r="C93" s="20" t="s">
        <v>237</v>
      </c>
      <c r="D93" s="47">
        <v>13108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13108</v>
      </c>
      <c r="O93" s="48">
        <f t="shared" si="12"/>
        <v>9.1629734226236242E-2</v>
      </c>
      <c r="P93" s="9"/>
    </row>
    <row r="94" spans="1:16">
      <c r="A94" s="12"/>
      <c r="B94" s="25">
        <v>348.92099999999999</v>
      </c>
      <c r="C94" s="20" t="s">
        <v>204</v>
      </c>
      <c r="D94" s="47">
        <v>0</v>
      </c>
      <c r="E94" s="47">
        <v>30599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1"/>
        <v>30599</v>
      </c>
      <c r="O94" s="48">
        <f t="shared" si="12"/>
        <v>0.21389824821396117</v>
      </c>
      <c r="P94" s="9"/>
    </row>
    <row r="95" spans="1:16">
      <c r="A95" s="12"/>
      <c r="B95" s="25">
        <v>348.92200000000003</v>
      </c>
      <c r="C95" s="20" t="s">
        <v>205</v>
      </c>
      <c r="D95" s="47">
        <v>0</v>
      </c>
      <c r="E95" s="47">
        <v>30599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30599</v>
      </c>
      <c r="O95" s="48">
        <f t="shared" si="12"/>
        <v>0.21389824821396117</v>
      </c>
      <c r="P95" s="9"/>
    </row>
    <row r="96" spans="1:16">
      <c r="A96" s="12"/>
      <c r="B96" s="25">
        <v>348.923</v>
      </c>
      <c r="C96" s="20" t="s">
        <v>206</v>
      </c>
      <c r="D96" s="47">
        <v>0</v>
      </c>
      <c r="E96" s="47">
        <v>30599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1"/>
        <v>30599</v>
      </c>
      <c r="O96" s="48">
        <f t="shared" si="12"/>
        <v>0.21389824821396117</v>
      </c>
      <c r="P96" s="9"/>
    </row>
    <row r="97" spans="1:16">
      <c r="A97" s="12"/>
      <c r="B97" s="25">
        <v>348.92399999999998</v>
      </c>
      <c r="C97" s="20" t="s">
        <v>207</v>
      </c>
      <c r="D97" s="47">
        <v>0</v>
      </c>
      <c r="E97" s="47">
        <v>30599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1"/>
        <v>30599</v>
      </c>
      <c r="O97" s="48">
        <f t="shared" si="12"/>
        <v>0.21389824821396117</v>
      </c>
      <c r="P97" s="9"/>
    </row>
    <row r="98" spans="1:16">
      <c r="A98" s="12"/>
      <c r="B98" s="25">
        <v>348.93</v>
      </c>
      <c r="C98" s="20" t="s">
        <v>208</v>
      </c>
      <c r="D98" s="47">
        <v>28137</v>
      </c>
      <c r="E98" s="47">
        <v>245677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1"/>
        <v>273814</v>
      </c>
      <c r="O98" s="48">
        <f t="shared" si="12"/>
        <v>1.9140604247347155</v>
      </c>
      <c r="P98" s="9"/>
    </row>
    <row r="99" spans="1:16">
      <c r="A99" s="12"/>
      <c r="B99" s="25">
        <v>349</v>
      </c>
      <c r="C99" s="20" t="s">
        <v>1</v>
      </c>
      <c r="D99" s="47">
        <v>245303</v>
      </c>
      <c r="E99" s="47">
        <v>9125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1"/>
        <v>254428</v>
      </c>
      <c r="O99" s="48">
        <f t="shared" si="12"/>
        <v>1.7785451647629567</v>
      </c>
      <c r="P99" s="9"/>
    </row>
    <row r="100" spans="1:16" ht="15.75">
      <c r="A100" s="29" t="s">
        <v>70</v>
      </c>
      <c r="B100" s="30"/>
      <c r="C100" s="31"/>
      <c r="D100" s="32">
        <f t="shared" ref="D100:M100" si="14">SUM(D101:D108)</f>
        <v>669681</v>
      </c>
      <c r="E100" s="32">
        <f t="shared" si="14"/>
        <v>306282</v>
      </c>
      <c r="F100" s="32">
        <f t="shared" si="14"/>
        <v>0</v>
      </c>
      <c r="G100" s="32">
        <f t="shared" si="14"/>
        <v>0</v>
      </c>
      <c r="H100" s="32">
        <f t="shared" si="14"/>
        <v>0</v>
      </c>
      <c r="I100" s="32">
        <f t="shared" si="14"/>
        <v>5910</v>
      </c>
      <c r="J100" s="32">
        <f t="shared" si="14"/>
        <v>0</v>
      </c>
      <c r="K100" s="32">
        <f t="shared" si="14"/>
        <v>0</v>
      </c>
      <c r="L100" s="32">
        <f t="shared" si="14"/>
        <v>0</v>
      </c>
      <c r="M100" s="32">
        <f t="shared" si="14"/>
        <v>0</v>
      </c>
      <c r="N100" s="32">
        <f>SUM(D100:M100)</f>
        <v>981873</v>
      </c>
      <c r="O100" s="46">
        <f t="shared" si="12"/>
        <v>6.8636528863226474</v>
      </c>
      <c r="P100" s="10"/>
    </row>
    <row r="101" spans="1:16">
      <c r="A101" s="13"/>
      <c r="B101" s="40">
        <v>351.1</v>
      </c>
      <c r="C101" s="21" t="s">
        <v>125</v>
      </c>
      <c r="D101" s="47">
        <v>310224</v>
      </c>
      <c r="E101" s="47">
        <v>18009</v>
      </c>
      <c r="F101" s="47">
        <v>0</v>
      </c>
      <c r="G101" s="47">
        <v>0</v>
      </c>
      <c r="H101" s="47">
        <v>0</v>
      </c>
      <c r="I101" s="47">
        <v>460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328693</v>
      </c>
      <c r="O101" s="48">
        <f t="shared" ref="O101:O124" si="15">(N101/O$126)</f>
        <v>2.2976847903588853</v>
      </c>
      <c r="P101" s="9"/>
    </row>
    <row r="102" spans="1:16">
      <c r="A102" s="13"/>
      <c r="B102" s="40">
        <v>351.2</v>
      </c>
      <c r="C102" s="21" t="s">
        <v>127</v>
      </c>
      <c r="D102" s="47">
        <v>97916</v>
      </c>
      <c r="E102" s="47">
        <v>14577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ref="N102:N108" si="16">SUM(D102:M102)</f>
        <v>112493</v>
      </c>
      <c r="O102" s="48">
        <f t="shared" si="15"/>
        <v>0.78636738574244691</v>
      </c>
      <c r="P102" s="9"/>
    </row>
    <row r="103" spans="1:16">
      <c r="A103" s="13"/>
      <c r="B103" s="40">
        <v>351.5</v>
      </c>
      <c r="C103" s="21" t="s">
        <v>128</v>
      </c>
      <c r="D103" s="47">
        <v>239789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6"/>
        <v>239789</v>
      </c>
      <c r="O103" s="48">
        <f t="shared" si="15"/>
        <v>1.6762131782403848</v>
      </c>
      <c r="P103" s="9"/>
    </row>
    <row r="104" spans="1:16">
      <c r="A104" s="13"/>
      <c r="B104" s="40">
        <v>351.7</v>
      </c>
      <c r="C104" s="21" t="s">
        <v>210</v>
      </c>
      <c r="D104" s="47">
        <v>0</v>
      </c>
      <c r="E104" s="47">
        <v>43478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6"/>
        <v>43478</v>
      </c>
      <c r="O104" s="48">
        <f t="shared" si="15"/>
        <v>0.30392718833447507</v>
      </c>
      <c r="P104" s="9"/>
    </row>
    <row r="105" spans="1:16">
      <c r="A105" s="13"/>
      <c r="B105" s="40">
        <v>351.8</v>
      </c>
      <c r="C105" s="21" t="s">
        <v>211</v>
      </c>
      <c r="D105" s="47">
        <v>0</v>
      </c>
      <c r="E105" s="47">
        <v>85000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6"/>
        <v>85000</v>
      </c>
      <c r="O105" s="48">
        <f t="shared" si="15"/>
        <v>0.59418121828120851</v>
      </c>
      <c r="P105" s="9"/>
    </row>
    <row r="106" spans="1:16">
      <c r="A106" s="13"/>
      <c r="B106" s="40">
        <v>351.9</v>
      </c>
      <c r="C106" s="21" t="s">
        <v>212</v>
      </c>
      <c r="D106" s="47">
        <v>0</v>
      </c>
      <c r="E106" s="47">
        <v>14874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6"/>
        <v>14874</v>
      </c>
      <c r="O106" s="48">
        <f t="shared" si="15"/>
        <v>0.10397472283193759</v>
      </c>
      <c r="P106" s="9"/>
    </row>
    <row r="107" spans="1:16">
      <c r="A107" s="13"/>
      <c r="B107" s="40">
        <v>354</v>
      </c>
      <c r="C107" s="21" t="s">
        <v>129</v>
      </c>
      <c r="D107" s="47">
        <v>5570</v>
      </c>
      <c r="E107" s="47">
        <v>0</v>
      </c>
      <c r="F107" s="47">
        <v>0</v>
      </c>
      <c r="G107" s="47">
        <v>0</v>
      </c>
      <c r="H107" s="47">
        <v>0</v>
      </c>
      <c r="I107" s="47">
        <v>5450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6"/>
        <v>11020</v>
      </c>
      <c r="O107" s="48">
        <f t="shared" si="15"/>
        <v>7.7033847358340207E-2</v>
      </c>
      <c r="P107" s="9"/>
    </row>
    <row r="108" spans="1:16">
      <c r="A108" s="13"/>
      <c r="B108" s="40">
        <v>359</v>
      </c>
      <c r="C108" s="21" t="s">
        <v>130</v>
      </c>
      <c r="D108" s="47">
        <v>16182</v>
      </c>
      <c r="E108" s="47">
        <v>130344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146526</v>
      </c>
      <c r="O108" s="48">
        <f t="shared" si="15"/>
        <v>1.0242705551749689</v>
      </c>
      <c r="P108" s="9"/>
    </row>
    <row r="109" spans="1:16" ht="15.75">
      <c r="A109" s="29" t="s">
        <v>5</v>
      </c>
      <c r="B109" s="30"/>
      <c r="C109" s="31"/>
      <c r="D109" s="32">
        <f t="shared" ref="D109:M109" si="17">SUM(D110:D116)</f>
        <v>1985827</v>
      </c>
      <c r="E109" s="32">
        <f t="shared" si="17"/>
        <v>1352385</v>
      </c>
      <c r="F109" s="32">
        <f t="shared" si="17"/>
        <v>1349</v>
      </c>
      <c r="G109" s="32">
        <f t="shared" si="17"/>
        <v>15572</v>
      </c>
      <c r="H109" s="32">
        <f t="shared" si="17"/>
        <v>0</v>
      </c>
      <c r="I109" s="32">
        <f t="shared" si="17"/>
        <v>569769</v>
      </c>
      <c r="J109" s="32">
        <f t="shared" si="17"/>
        <v>1002992</v>
      </c>
      <c r="K109" s="32">
        <f t="shared" si="17"/>
        <v>0</v>
      </c>
      <c r="L109" s="32">
        <f t="shared" si="17"/>
        <v>0</v>
      </c>
      <c r="M109" s="32">
        <f t="shared" si="17"/>
        <v>926</v>
      </c>
      <c r="N109" s="32">
        <f>SUM(D109:M109)</f>
        <v>4928820</v>
      </c>
      <c r="O109" s="46">
        <f t="shared" si="15"/>
        <v>34.454262026926898</v>
      </c>
      <c r="P109" s="10"/>
    </row>
    <row r="110" spans="1:16">
      <c r="A110" s="12"/>
      <c r="B110" s="25">
        <v>361.1</v>
      </c>
      <c r="C110" s="20" t="s">
        <v>132</v>
      </c>
      <c r="D110" s="47">
        <v>111851</v>
      </c>
      <c r="E110" s="47">
        <v>271448</v>
      </c>
      <c r="F110" s="47">
        <v>1349</v>
      </c>
      <c r="G110" s="47">
        <v>15572</v>
      </c>
      <c r="H110" s="47">
        <v>0</v>
      </c>
      <c r="I110" s="47">
        <v>373258</v>
      </c>
      <c r="J110" s="47">
        <v>11841</v>
      </c>
      <c r="K110" s="47">
        <v>0</v>
      </c>
      <c r="L110" s="47">
        <v>0</v>
      </c>
      <c r="M110" s="47">
        <v>621</v>
      </c>
      <c r="N110" s="47">
        <f>SUM(D110:M110)</f>
        <v>785940</v>
      </c>
      <c r="O110" s="48">
        <f t="shared" si="15"/>
        <v>5.4940092552462705</v>
      </c>
      <c r="P110" s="9"/>
    </row>
    <row r="111" spans="1:16">
      <c r="A111" s="12"/>
      <c r="B111" s="25">
        <v>362</v>
      </c>
      <c r="C111" s="20" t="s">
        <v>133</v>
      </c>
      <c r="D111" s="47">
        <v>443712</v>
      </c>
      <c r="E111" s="47">
        <v>24960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ref="N111:N116" si="18">SUM(D111:M111)</f>
        <v>468672</v>
      </c>
      <c r="O111" s="48">
        <f t="shared" si="15"/>
        <v>3.2761894109916536</v>
      </c>
      <c r="P111" s="9"/>
    </row>
    <row r="112" spans="1:16">
      <c r="A112" s="12"/>
      <c r="B112" s="25">
        <v>364</v>
      </c>
      <c r="C112" s="20" t="s">
        <v>213</v>
      </c>
      <c r="D112" s="47">
        <v>131061</v>
      </c>
      <c r="E112" s="47">
        <v>62348</v>
      </c>
      <c r="F112" s="47">
        <v>0</v>
      </c>
      <c r="G112" s="47">
        <v>0</v>
      </c>
      <c r="H112" s="47">
        <v>0</v>
      </c>
      <c r="I112" s="47">
        <v>0</v>
      </c>
      <c r="J112" s="47">
        <v>21212</v>
      </c>
      <c r="K112" s="47">
        <v>0</v>
      </c>
      <c r="L112" s="47">
        <v>0</v>
      </c>
      <c r="M112" s="47">
        <v>0</v>
      </c>
      <c r="N112" s="47">
        <f t="shared" si="18"/>
        <v>214621</v>
      </c>
      <c r="O112" s="48">
        <f t="shared" si="15"/>
        <v>1.5002796146909558</v>
      </c>
      <c r="P112" s="9"/>
    </row>
    <row r="113" spans="1:119">
      <c r="A113" s="12"/>
      <c r="B113" s="25">
        <v>365</v>
      </c>
      <c r="C113" s="20" t="s">
        <v>214</v>
      </c>
      <c r="D113" s="47">
        <v>0</v>
      </c>
      <c r="E113" s="47">
        <v>2477</v>
      </c>
      <c r="F113" s="47">
        <v>0</v>
      </c>
      <c r="G113" s="47">
        <v>0</v>
      </c>
      <c r="H113" s="47">
        <v>0</v>
      </c>
      <c r="I113" s="47">
        <v>75629</v>
      </c>
      <c r="J113" s="47">
        <v>8559</v>
      </c>
      <c r="K113" s="47">
        <v>0</v>
      </c>
      <c r="L113" s="47">
        <v>0</v>
      </c>
      <c r="M113" s="47">
        <v>0</v>
      </c>
      <c r="N113" s="47">
        <f t="shared" si="18"/>
        <v>86665</v>
      </c>
      <c r="O113" s="48">
        <f t="shared" si="15"/>
        <v>0.60582017979224634</v>
      </c>
      <c r="P113" s="9"/>
    </row>
    <row r="114" spans="1:119">
      <c r="A114" s="12"/>
      <c r="B114" s="25">
        <v>366</v>
      </c>
      <c r="C114" s="20" t="s">
        <v>136</v>
      </c>
      <c r="D114" s="47">
        <v>68696</v>
      </c>
      <c r="E114" s="47">
        <v>246332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8"/>
        <v>315028</v>
      </c>
      <c r="O114" s="48">
        <f t="shared" si="15"/>
        <v>2.202161421561089</v>
      </c>
      <c r="P114" s="9"/>
    </row>
    <row r="115" spans="1:119">
      <c r="A115" s="12"/>
      <c r="B115" s="25">
        <v>369.3</v>
      </c>
      <c r="C115" s="20" t="s">
        <v>138</v>
      </c>
      <c r="D115" s="47">
        <v>23480</v>
      </c>
      <c r="E115" s="47">
        <v>5625</v>
      </c>
      <c r="F115" s="47">
        <v>0</v>
      </c>
      <c r="G115" s="47">
        <v>0</v>
      </c>
      <c r="H115" s="47">
        <v>0</v>
      </c>
      <c r="I115" s="47">
        <v>0</v>
      </c>
      <c r="J115" s="47">
        <v>33908</v>
      </c>
      <c r="K115" s="47">
        <v>0</v>
      </c>
      <c r="L115" s="47">
        <v>0</v>
      </c>
      <c r="M115" s="47">
        <v>0</v>
      </c>
      <c r="N115" s="47">
        <f t="shared" si="18"/>
        <v>63013</v>
      </c>
      <c r="O115" s="48">
        <f t="shared" si="15"/>
        <v>0.44048401303004459</v>
      </c>
      <c r="P115" s="9"/>
    </row>
    <row r="116" spans="1:119">
      <c r="A116" s="12"/>
      <c r="B116" s="25">
        <v>369.9</v>
      </c>
      <c r="C116" s="20" t="s">
        <v>140</v>
      </c>
      <c r="D116" s="47">
        <v>1207027</v>
      </c>
      <c r="E116" s="47">
        <v>739195</v>
      </c>
      <c r="F116" s="47">
        <v>0</v>
      </c>
      <c r="G116" s="47">
        <v>0</v>
      </c>
      <c r="H116" s="47">
        <v>0</v>
      </c>
      <c r="I116" s="47">
        <v>120882</v>
      </c>
      <c r="J116" s="47">
        <v>927472</v>
      </c>
      <c r="K116" s="47">
        <v>0</v>
      </c>
      <c r="L116" s="47">
        <v>0</v>
      </c>
      <c r="M116" s="47">
        <v>305</v>
      </c>
      <c r="N116" s="47">
        <f t="shared" si="18"/>
        <v>2994881</v>
      </c>
      <c r="O116" s="48">
        <f t="shared" si="15"/>
        <v>20.935318131614636</v>
      </c>
      <c r="P116" s="9"/>
    </row>
    <row r="117" spans="1:119" ht="15.75">
      <c r="A117" s="29" t="s">
        <v>71</v>
      </c>
      <c r="B117" s="30"/>
      <c r="C117" s="31"/>
      <c r="D117" s="32">
        <f t="shared" ref="D117:M117" si="19">SUM(D118:D123)</f>
        <v>5193619</v>
      </c>
      <c r="E117" s="32">
        <f t="shared" si="19"/>
        <v>3669773</v>
      </c>
      <c r="F117" s="32">
        <f t="shared" si="19"/>
        <v>3933489</v>
      </c>
      <c r="G117" s="32">
        <f t="shared" si="19"/>
        <v>10977976</v>
      </c>
      <c r="H117" s="32">
        <f t="shared" si="19"/>
        <v>0</v>
      </c>
      <c r="I117" s="32">
        <f t="shared" si="19"/>
        <v>2406642</v>
      </c>
      <c r="J117" s="32">
        <f t="shared" si="19"/>
        <v>2255307</v>
      </c>
      <c r="K117" s="32">
        <f t="shared" si="19"/>
        <v>0</v>
      </c>
      <c r="L117" s="32">
        <f t="shared" si="19"/>
        <v>0</v>
      </c>
      <c r="M117" s="32">
        <f t="shared" si="19"/>
        <v>0</v>
      </c>
      <c r="N117" s="32">
        <f t="shared" ref="N117:N124" si="20">SUM(D117:M117)</f>
        <v>28436806</v>
      </c>
      <c r="O117" s="46">
        <f t="shared" si="15"/>
        <v>198.78371803654565</v>
      </c>
      <c r="P117" s="9"/>
    </row>
    <row r="118" spans="1:119">
      <c r="A118" s="12"/>
      <c r="B118" s="25">
        <v>381</v>
      </c>
      <c r="C118" s="20" t="s">
        <v>141</v>
      </c>
      <c r="D118" s="47">
        <v>5193619</v>
      </c>
      <c r="E118" s="47">
        <v>3554967</v>
      </c>
      <c r="F118" s="47">
        <v>3933489</v>
      </c>
      <c r="G118" s="47">
        <v>0</v>
      </c>
      <c r="H118" s="47">
        <v>0</v>
      </c>
      <c r="I118" s="47">
        <v>1098808</v>
      </c>
      <c r="J118" s="47">
        <v>2255307</v>
      </c>
      <c r="K118" s="47">
        <v>0</v>
      </c>
      <c r="L118" s="47">
        <v>0</v>
      </c>
      <c r="M118" s="47">
        <v>0</v>
      </c>
      <c r="N118" s="47">
        <f t="shared" si="20"/>
        <v>16036190</v>
      </c>
      <c r="O118" s="48">
        <f t="shared" si="15"/>
        <v>112.09885777398745</v>
      </c>
      <c r="P118" s="9"/>
    </row>
    <row r="119" spans="1:119">
      <c r="A119" s="12"/>
      <c r="B119" s="25">
        <v>384</v>
      </c>
      <c r="C119" s="20" t="s">
        <v>162</v>
      </c>
      <c r="D119" s="47">
        <v>0</v>
      </c>
      <c r="E119" s="47">
        <v>0</v>
      </c>
      <c r="F119" s="47">
        <v>0</v>
      </c>
      <c r="G119" s="47">
        <v>10977976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20"/>
        <v>10977976</v>
      </c>
      <c r="O119" s="48">
        <f t="shared" si="15"/>
        <v>76.74008416402198</v>
      </c>
      <c r="P119" s="9"/>
    </row>
    <row r="120" spans="1:119">
      <c r="A120" s="12"/>
      <c r="B120" s="25">
        <v>389.1</v>
      </c>
      <c r="C120" s="20" t="s">
        <v>215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258743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20"/>
        <v>258743</v>
      </c>
      <c r="O120" s="48">
        <f t="shared" si="15"/>
        <v>1.8087085995498204</v>
      </c>
      <c r="P120" s="9"/>
    </row>
    <row r="121" spans="1:119">
      <c r="A121" s="12"/>
      <c r="B121" s="25">
        <v>389.2</v>
      </c>
      <c r="C121" s="20" t="s">
        <v>216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420761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20"/>
        <v>420761</v>
      </c>
      <c r="O121" s="48">
        <f t="shared" si="15"/>
        <v>2.9412739245319948</v>
      </c>
      <c r="P121" s="9"/>
    </row>
    <row r="122" spans="1:119">
      <c r="A122" s="12"/>
      <c r="B122" s="25">
        <v>389.4</v>
      </c>
      <c r="C122" s="20" t="s">
        <v>217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628330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20"/>
        <v>628330</v>
      </c>
      <c r="O122" s="48">
        <f t="shared" si="15"/>
        <v>4.3922574692074319</v>
      </c>
      <c r="P122" s="9"/>
    </row>
    <row r="123" spans="1:119" ht="15.75" thickBot="1">
      <c r="A123" s="12"/>
      <c r="B123" s="25">
        <v>389.9</v>
      </c>
      <c r="C123" s="20" t="s">
        <v>219</v>
      </c>
      <c r="D123" s="47">
        <v>0</v>
      </c>
      <c r="E123" s="47">
        <v>114806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20"/>
        <v>114806</v>
      </c>
      <c r="O123" s="48">
        <f t="shared" si="15"/>
        <v>0.80253610524696972</v>
      </c>
      <c r="P123" s="9"/>
    </row>
    <row r="124" spans="1:119" ht="16.5" thickBot="1">
      <c r="A124" s="14" t="s">
        <v>106</v>
      </c>
      <c r="B124" s="23"/>
      <c r="C124" s="22"/>
      <c r="D124" s="15">
        <f t="shared" ref="D124:M124" si="21">SUM(D5,D13,D18,D56,D100,D109,D117)</f>
        <v>88521174</v>
      </c>
      <c r="E124" s="15">
        <f t="shared" si="21"/>
        <v>46759828</v>
      </c>
      <c r="F124" s="15">
        <f t="shared" si="21"/>
        <v>4242608</v>
      </c>
      <c r="G124" s="15">
        <f t="shared" si="21"/>
        <v>10993548</v>
      </c>
      <c r="H124" s="15">
        <f t="shared" si="21"/>
        <v>0</v>
      </c>
      <c r="I124" s="15">
        <f t="shared" si="21"/>
        <v>28058515</v>
      </c>
      <c r="J124" s="15">
        <f t="shared" si="21"/>
        <v>13261487</v>
      </c>
      <c r="K124" s="15">
        <f t="shared" si="21"/>
        <v>0</v>
      </c>
      <c r="L124" s="15">
        <f t="shared" si="21"/>
        <v>0</v>
      </c>
      <c r="M124" s="15">
        <f t="shared" si="21"/>
        <v>10737473</v>
      </c>
      <c r="N124" s="15">
        <f t="shared" si="20"/>
        <v>202574633</v>
      </c>
      <c r="O124" s="38">
        <f t="shared" si="15"/>
        <v>1416.0710850448083</v>
      </c>
      <c r="P124" s="6"/>
      <c r="Q124" s="2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</row>
    <row r="125" spans="1:119">
      <c r="A125" s="16"/>
      <c r="B125" s="18"/>
      <c r="C125" s="18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9"/>
    </row>
    <row r="126" spans="1:119">
      <c r="A126" s="41"/>
      <c r="B126" s="42"/>
      <c r="C126" s="42"/>
      <c r="D126" s="43"/>
      <c r="E126" s="43"/>
      <c r="F126" s="43"/>
      <c r="G126" s="43"/>
      <c r="H126" s="43"/>
      <c r="I126" s="43"/>
      <c r="J126" s="43"/>
      <c r="K126" s="43"/>
      <c r="L126" s="49" t="s">
        <v>254</v>
      </c>
      <c r="M126" s="49"/>
      <c r="N126" s="49"/>
      <c r="O126" s="44">
        <v>143054</v>
      </c>
    </row>
    <row r="127" spans="1:119">
      <c r="A127" s="50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2"/>
    </row>
    <row r="128" spans="1:119" ht="15.75" customHeight="1" thickBot="1">
      <c r="A128" s="53" t="s">
        <v>172</v>
      </c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5"/>
    </row>
  </sheetData>
  <mergeCells count="10">
    <mergeCell ref="L126:N126"/>
    <mergeCell ref="A127:O127"/>
    <mergeCell ref="A128:O1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155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239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148</v>
      </c>
      <c r="B3" s="63"/>
      <c r="C3" s="64"/>
      <c r="D3" s="68" t="s">
        <v>65</v>
      </c>
      <c r="E3" s="69"/>
      <c r="F3" s="69"/>
      <c r="G3" s="69"/>
      <c r="H3" s="70"/>
      <c r="I3" s="68" t="s">
        <v>66</v>
      </c>
      <c r="J3" s="70"/>
      <c r="K3" s="68" t="s">
        <v>68</v>
      </c>
      <c r="L3" s="70"/>
      <c r="M3" s="36"/>
      <c r="N3" s="37"/>
      <c r="O3" s="71" t="s">
        <v>153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149</v>
      </c>
      <c r="F4" s="34" t="s">
        <v>150</v>
      </c>
      <c r="G4" s="34" t="s">
        <v>151</v>
      </c>
      <c r="H4" s="34" t="s">
        <v>7</v>
      </c>
      <c r="I4" s="34" t="s">
        <v>8</v>
      </c>
      <c r="J4" s="35" t="s">
        <v>152</v>
      </c>
      <c r="K4" s="35" t="s">
        <v>9</v>
      </c>
      <c r="L4" s="35" t="s">
        <v>10</v>
      </c>
      <c r="M4" s="35" t="s">
        <v>11</v>
      </c>
      <c r="N4" s="35" t="s">
        <v>67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55673762</v>
      </c>
      <c r="E5" s="27">
        <f t="shared" si="0"/>
        <v>20311459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57760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76042981</v>
      </c>
      <c r="O5" s="33">
        <f t="shared" ref="O5:O36" si="1">(N5/O$126)</f>
        <v>537.40242825139046</v>
      </c>
      <c r="P5" s="6"/>
    </row>
    <row r="6" spans="1:133">
      <c r="A6" s="12"/>
      <c r="B6" s="25">
        <v>311</v>
      </c>
      <c r="C6" s="20" t="s">
        <v>3</v>
      </c>
      <c r="D6" s="47">
        <v>53966012</v>
      </c>
      <c r="E6" s="47">
        <v>13532293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67498305</v>
      </c>
      <c r="O6" s="48">
        <f t="shared" si="1"/>
        <v>477.01645218054995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858283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858283</v>
      </c>
      <c r="O7" s="48">
        <f t="shared" si="1"/>
        <v>6.0655613741245649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581880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581880</v>
      </c>
      <c r="O8" s="48">
        <f t="shared" si="1"/>
        <v>4.1121970869463818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3056826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3056826</v>
      </c>
      <c r="O9" s="48">
        <f t="shared" si="1"/>
        <v>21.602857930332647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2166177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2166177</v>
      </c>
      <c r="O10" s="48">
        <f t="shared" si="1"/>
        <v>15.308563190366145</v>
      </c>
      <c r="P10" s="9"/>
    </row>
    <row r="11" spans="1:133">
      <c r="A11" s="12"/>
      <c r="B11" s="25">
        <v>315</v>
      </c>
      <c r="C11" s="20" t="s">
        <v>186</v>
      </c>
      <c r="D11" s="47">
        <v>1707750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1707750</v>
      </c>
      <c r="O11" s="48">
        <f t="shared" si="1"/>
        <v>12.068819301630377</v>
      </c>
      <c r="P11" s="9"/>
    </row>
    <row r="12" spans="1:133">
      <c r="A12" s="12"/>
      <c r="B12" s="25">
        <v>316</v>
      </c>
      <c r="C12" s="20" t="s">
        <v>187</v>
      </c>
      <c r="D12" s="47">
        <v>0</v>
      </c>
      <c r="E12" s="47">
        <v>116000</v>
      </c>
      <c r="F12" s="47">
        <v>0</v>
      </c>
      <c r="G12" s="47">
        <v>0</v>
      </c>
      <c r="H12" s="47">
        <v>0</v>
      </c>
      <c r="I12" s="47">
        <v>57760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173760</v>
      </c>
      <c r="O12" s="48">
        <f t="shared" si="1"/>
        <v>1.2279771874403715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SUM(D14:D18)</f>
        <v>380300</v>
      </c>
      <c r="E13" s="32">
        <f t="shared" si="3"/>
        <v>6824442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2221297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1" si="4">SUM(D13:M13)</f>
        <v>9426039</v>
      </c>
      <c r="O13" s="46">
        <f t="shared" si="1"/>
        <v>66.61464583289164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2221297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2221297</v>
      </c>
      <c r="O14" s="48">
        <f t="shared" si="1"/>
        <v>15.698101073490646</v>
      </c>
      <c r="P14" s="9"/>
    </row>
    <row r="15" spans="1:133">
      <c r="A15" s="12"/>
      <c r="B15" s="25">
        <v>324.11</v>
      </c>
      <c r="C15" s="20" t="s">
        <v>20</v>
      </c>
      <c r="D15" s="47">
        <v>0</v>
      </c>
      <c r="E15" s="47">
        <v>352359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352359</v>
      </c>
      <c r="O15" s="48">
        <f t="shared" si="1"/>
        <v>2.4901520130599786</v>
      </c>
      <c r="P15" s="9"/>
    </row>
    <row r="16" spans="1:133">
      <c r="A16" s="12"/>
      <c r="B16" s="25">
        <v>325.10000000000002</v>
      </c>
      <c r="C16" s="20" t="s">
        <v>25</v>
      </c>
      <c r="D16" s="47">
        <v>0</v>
      </c>
      <c r="E16" s="47">
        <v>5865071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5865071</v>
      </c>
      <c r="O16" s="48">
        <f t="shared" si="1"/>
        <v>41.448972092070022</v>
      </c>
      <c r="P16" s="9"/>
    </row>
    <row r="17" spans="1:16">
      <c r="A17" s="12"/>
      <c r="B17" s="25">
        <v>325.2</v>
      </c>
      <c r="C17" s="20" t="s">
        <v>26</v>
      </c>
      <c r="D17" s="47">
        <v>0</v>
      </c>
      <c r="E17" s="47">
        <v>476182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476182</v>
      </c>
      <c r="O17" s="48">
        <f t="shared" si="1"/>
        <v>3.3652200337806799</v>
      </c>
      <c r="P17" s="9"/>
    </row>
    <row r="18" spans="1:16">
      <c r="A18" s="12"/>
      <c r="B18" s="25">
        <v>367</v>
      </c>
      <c r="C18" s="20" t="s">
        <v>137</v>
      </c>
      <c r="D18" s="47">
        <v>380300</v>
      </c>
      <c r="E18" s="47">
        <v>130830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511130</v>
      </c>
      <c r="O18" s="48">
        <f t="shared" si="1"/>
        <v>3.6122006204903148</v>
      </c>
      <c r="P18" s="9"/>
    </row>
    <row r="19" spans="1:16" ht="15.75">
      <c r="A19" s="29" t="s">
        <v>30</v>
      </c>
      <c r="B19" s="30"/>
      <c r="C19" s="31"/>
      <c r="D19" s="32">
        <f t="shared" ref="D19:M19" si="5">SUM(D20:D54)</f>
        <v>13305611</v>
      </c>
      <c r="E19" s="32">
        <f t="shared" si="5"/>
        <v>11386519</v>
      </c>
      <c r="F19" s="32">
        <f t="shared" si="5"/>
        <v>306119</v>
      </c>
      <c r="G19" s="32">
        <f t="shared" si="5"/>
        <v>0</v>
      </c>
      <c r="H19" s="32">
        <f t="shared" si="5"/>
        <v>0</v>
      </c>
      <c r="I19" s="32">
        <f t="shared" si="5"/>
        <v>1578382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593979</v>
      </c>
      <c r="N19" s="45">
        <f t="shared" si="4"/>
        <v>27170610</v>
      </c>
      <c r="O19" s="46">
        <f t="shared" si="1"/>
        <v>192.01708821845781</v>
      </c>
      <c r="P19" s="10"/>
    </row>
    <row r="20" spans="1:16">
      <c r="A20" s="12"/>
      <c r="B20" s="25">
        <v>331.1</v>
      </c>
      <c r="C20" s="20" t="s">
        <v>28</v>
      </c>
      <c r="D20" s="47">
        <v>0</v>
      </c>
      <c r="E20" s="47">
        <v>20057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20057</v>
      </c>
      <c r="O20" s="48">
        <f t="shared" si="1"/>
        <v>0.14174458131037942</v>
      </c>
      <c r="P20" s="9"/>
    </row>
    <row r="21" spans="1:16">
      <c r="A21" s="12"/>
      <c r="B21" s="25">
        <v>331.2</v>
      </c>
      <c r="C21" s="20" t="s">
        <v>29</v>
      </c>
      <c r="D21" s="47">
        <v>0</v>
      </c>
      <c r="E21" s="47">
        <v>691742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691742</v>
      </c>
      <c r="O21" s="48">
        <f t="shared" si="1"/>
        <v>4.8886014939823745</v>
      </c>
      <c r="P21" s="9"/>
    </row>
    <row r="22" spans="1:16">
      <c r="A22" s="12"/>
      <c r="B22" s="25">
        <v>331.41</v>
      </c>
      <c r="C22" s="20" t="s">
        <v>34</v>
      </c>
      <c r="D22" s="47">
        <v>0</v>
      </c>
      <c r="E22" s="47">
        <v>127311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9" si="6">SUM(D22:M22)</f>
        <v>127311</v>
      </c>
      <c r="O22" s="48">
        <f t="shared" si="1"/>
        <v>0.89971802319418237</v>
      </c>
      <c r="P22" s="9"/>
    </row>
    <row r="23" spans="1:16">
      <c r="A23" s="12"/>
      <c r="B23" s="25">
        <v>331.42</v>
      </c>
      <c r="C23" s="20" t="s">
        <v>35</v>
      </c>
      <c r="D23" s="47">
        <v>0</v>
      </c>
      <c r="E23" s="47">
        <v>758267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758267</v>
      </c>
      <c r="O23" s="48">
        <f t="shared" si="1"/>
        <v>5.3587395142083798</v>
      </c>
      <c r="P23" s="9"/>
    </row>
    <row r="24" spans="1:16">
      <c r="A24" s="12"/>
      <c r="B24" s="25">
        <v>331.49</v>
      </c>
      <c r="C24" s="20" t="s">
        <v>36</v>
      </c>
      <c r="D24" s="47">
        <v>0</v>
      </c>
      <c r="E24" s="47">
        <v>53005</v>
      </c>
      <c r="F24" s="47">
        <v>306119</v>
      </c>
      <c r="G24" s="47">
        <v>0</v>
      </c>
      <c r="H24" s="47">
        <v>0</v>
      </c>
      <c r="I24" s="47">
        <v>918277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1277401</v>
      </c>
      <c r="O24" s="48">
        <f t="shared" si="1"/>
        <v>9.0275051059709828</v>
      </c>
      <c r="P24" s="9"/>
    </row>
    <row r="25" spans="1:16">
      <c r="A25" s="12"/>
      <c r="B25" s="25">
        <v>331.5</v>
      </c>
      <c r="C25" s="20" t="s">
        <v>31</v>
      </c>
      <c r="D25" s="47">
        <v>0</v>
      </c>
      <c r="E25" s="47">
        <v>2605602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2605602</v>
      </c>
      <c r="O25" s="48">
        <f t="shared" si="1"/>
        <v>18.414018275489219</v>
      </c>
      <c r="P25" s="9"/>
    </row>
    <row r="26" spans="1:16">
      <c r="A26" s="12"/>
      <c r="B26" s="25">
        <v>331.65</v>
      </c>
      <c r="C26" s="20" t="s">
        <v>37</v>
      </c>
      <c r="D26" s="47">
        <v>228168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228168</v>
      </c>
      <c r="O26" s="48">
        <f t="shared" si="1"/>
        <v>1.6124833040049187</v>
      </c>
      <c r="P26" s="9"/>
    </row>
    <row r="27" spans="1:16">
      <c r="A27" s="12"/>
      <c r="B27" s="25">
        <v>331.69</v>
      </c>
      <c r="C27" s="20" t="s">
        <v>38</v>
      </c>
      <c r="D27" s="47">
        <v>0</v>
      </c>
      <c r="E27" s="47">
        <v>772708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772708</v>
      </c>
      <c r="O27" s="48">
        <f t="shared" si="1"/>
        <v>5.4607953300683389</v>
      </c>
      <c r="P27" s="9"/>
    </row>
    <row r="28" spans="1:16">
      <c r="A28" s="12"/>
      <c r="B28" s="25">
        <v>333</v>
      </c>
      <c r="C28" s="20" t="s">
        <v>4</v>
      </c>
      <c r="D28" s="47">
        <v>48988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48988</v>
      </c>
      <c r="O28" s="48">
        <f t="shared" si="1"/>
        <v>0.34620250033568667</v>
      </c>
      <c r="P28" s="9"/>
    </row>
    <row r="29" spans="1:16">
      <c r="A29" s="12"/>
      <c r="B29" s="25">
        <v>334.2</v>
      </c>
      <c r="C29" s="20" t="s">
        <v>32</v>
      </c>
      <c r="D29" s="47">
        <v>0</v>
      </c>
      <c r="E29" s="47">
        <v>119401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119401</v>
      </c>
      <c r="O29" s="48">
        <f t="shared" si="1"/>
        <v>0.84381735818121428</v>
      </c>
      <c r="P29" s="9"/>
    </row>
    <row r="30" spans="1:16">
      <c r="A30" s="12"/>
      <c r="B30" s="25">
        <v>334.35</v>
      </c>
      <c r="C30" s="20" t="s">
        <v>40</v>
      </c>
      <c r="D30" s="47">
        <v>0</v>
      </c>
      <c r="E30" s="47">
        <v>2000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2000</v>
      </c>
      <c r="O30" s="48">
        <f t="shared" si="1"/>
        <v>1.4134175730206854E-2</v>
      </c>
      <c r="P30" s="9"/>
    </row>
    <row r="31" spans="1:16">
      <c r="A31" s="12"/>
      <c r="B31" s="25">
        <v>334.39</v>
      </c>
      <c r="C31" s="20" t="s">
        <v>41</v>
      </c>
      <c r="D31" s="47">
        <v>766477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50" si="7">SUM(D31:M31)</f>
        <v>766477</v>
      </c>
      <c r="O31" s="48">
        <f t="shared" si="1"/>
        <v>5.4167603055808797</v>
      </c>
      <c r="P31" s="9"/>
    </row>
    <row r="32" spans="1:16">
      <c r="A32" s="12"/>
      <c r="B32" s="25">
        <v>334.41</v>
      </c>
      <c r="C32" s="20" t="s">
        <v>42</v>
      </c>
      <c r="D32" s="47">
        <v>0</v>
      </c>
      <c r="E32" s="47">
        <v>312141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312141</v>
      </c>
      <c r="O32" s="48">
        <f t="shared" si="1"/>
        <v>2.2059278733012486</v>
      </c>
      <c r="P32" s="9"/>
    </row>
    <row r="33" spans="1:16">
      <c r="A33" s="12"/>
      <c r="B33" s="25">
        <v>334.42</v>
      </c>
      <c r="C33" s="20" t="s">
        <v>43</v>
      </c>
      <c r="D33" s="47">
        <v>0</v>
      </c>
      <c r="E33" s="47">
        <v>325187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325187</v>
      </c>
      <c r="O33" s="48">
        <f t="shared" si="1"/>
        <v>2.2981251015893882</v>
      </c>
      <c r="P33" s="9"/>
    </row>
    <row r="34" spans="1:16">
      <c r="A34" s="12"/>
      <c r="B34" s="25">
        <v>334.49</v>
      </c>
      <c r="C34" s="20" t="s">
        <v>44</v>
      </c>
      <c r="D34" s="47">
        <v>0</v>
      </c>
      <c r="E34" s="47">
        <v>1046260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1046260</v>
      </c>
      <c r="O34" s="48">
        <f t="shared" si="1"/>
        <v>7.3940113497431117</v>
      </c>
      <c r="P34" s="9"/>
    </row>
    <row r="35" spans="1:16">
      <c r="A35" s="12"/>
      <c r="B35" s="25">
        <v>334.5</v>
      </c>
      <c r="C35" s="20" t="s">
        <v>45</v>
      </c>
      <c r="D35" s="47">
        <v>0</v>
      </c>
      <c r="E35" s="47">
        <v>536607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536607</v>
      </c>
      <c r="O35" s="48">
        <f t="shared" si="1"/>
        <v>3.7922488180295546</v>
      </c>
      <c r="P35" s="9"/>
    </row>
    <row r="36" spans="1:16">
      <c r="A36" s="12"/>
      <c r="B36" s="25">
        <v>334.69</v>
      </c>
      <c r="C36" s="20" t="s">
        <v>46</v>
      </c>
      <c r="D36" s="47">
        <v>0</v>
      </c>
      <c r="E36" s="47">
        <v>713185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713185</v>
      </c>
      <c r="O36" s="48">
        <f t="shared" si="1"/>
        <v>5.0401410590737878</v>
      </c>
      <c r="P36" s="9"/>
    </row>
    <row r="37" spans="1:16">
      <c r="A37" s="12"/>
      <c r="B37" s="25">
        <v>334.7</v>
      </c>
      <c r="C37" s="20" t="s">
        <v>47</v>
      </c>
      <c r="D37" s="47">
        <v>0</v>
      </c>
      <c r="E37" s="47">
        <v>112642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112642</v>
      </c>
      <c r="O37" s="48">
        <f t="shared" ref="O37:O68" si="8">(N37/O$126)</f>
        <v>0.79605091130098016</v>
      </c>
      <c r="P37" s="9"/>
    </row>
    <row r="38" spans="1:16">
      <c r="A38" s="12"/>
      <c r="B38" s="25">
        <v>334.82</v>
      </c>
      <c r="C38" s="20" t="s">
        <v>222</v>
      </c>
      <c r="D38" s="47">
        <v>289071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289071</v>
      </c>
      <c r="O38" s="48">
        <f t="shared" si="8"/>
        <v>2.0428901562533128</v>
      </c>
      <c r="P38" s="9"/>
    </row>
    <row r="39" spans="1:16">
      <c r="A39" s="12"/>
      <c r="B39" s="25">
        <v>334.83</v>
      </c>
      <c r="C39" s="20" t="s">
        <v>240</v>
      </c>
      <c r="D39" s="47">
        <v>27369</v>
      </c>
      <c r="E39" s="47">
        <v>0</v>
      </c>
      <c r="F39" s="47">
        <v>0</v>
      </c>
      <c r="G39" s="47">
        <v>0</v>
      </c>
      <c r="H39" s="47">
        <v>0</v>
      </c>
      <c r="I39" s="47">
        <v>633076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660445</v>
      </c>
      <c r="O39" s="48">
        <f t="shared" si="8"/>
        <v>4.6674228450682325</v>
      </c>
      <c r="P39" s="9"/>
    </row>
    <row r="40" spans="1:16">
      <c r="A40" s="12"/>
      <c r="B40" s="25">
        <v>334.9</v>
      </c>
      <c r="C40" s="20" t="s">
        <v>48</v>
      </c>
      <c r="D40" s="47">
        <v>0</v>
      </c>
      <c r="E40" s="47">
        <v>727330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727330</v>
      </c>
      <c r="O40" s="48">
        <f t="shared" si="8"/>
        <v>5.1401050169256752</v>
      </c>
      <c r="P40" s="9"/>
    </row>
    <row r="41" spans="1:16">
      <c r="A41" s="12"/>
      <c r="B41" s="25">
        <v>335.12</v>
      </c>
      <c r="C41" s="20" t="s">
        <v>189</v>
      </c>
      <c r="D41" s="47">
        <v>3544649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3544649</v>
      </c>
      <c r="O41" s="48">
        <f t="shared" si="8"/>
        <v>25.050345933950997</v>
      </c>
      <c r="P41" s="9"/>
    </row>
    <row r="42" spans="1:16">
      <c r="A42" s="12"/>
      <c r="B42" s="25">
        <v>335.13</v>
      </c>
      <c r="C42" s="20" t="s">
        <v>190</v>
      </c>
      <c r="D42" s="47">
        <v>24614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24614</v>
      </c>
      <c r="O42" s="48">
        <f t="shared" si="8"/>
        <v>0.17394930071165574</v>
      </c>
      <c r="P42" s="9"/>
    </row>
    <row r="43" spans="1:16">
      <c r="A43" s="12"/>
      <c r="B43" s="25">
        <v>335.14</v>
      </c>
      <c r="C43" s="20" t="s">
        <v>191</v>
      </c>
      <c r="D43" s="47">
        <v>91662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91662</v>
      </c>
      <c r="O43" s="48">
        <f t="shared" si="8"/>
        <v>0.64778340789111033</v>
      </c>
      <c r="P43" s="9"/>
    </row>
    <row r="44" spans="1:16">
      <c r="A44" s="12"/>
      <c r="B44" s="25">
        <v>335.15</v>
      </c>
      <c r="C44" s="20" t="s">
        <v>192</v>
      </c>
      <c r="D44" s="47">
        <v>47129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47129</v>
      </c>
      <c r="O44" s="48">
        <f t="shared" si="8"/>
        <v>0.33306478399445938</v>
      </c>
      <c r="P44" s="9"/>
    </row>
    <row r="45" spans="1:16">
      <c r="A45" s="12"/>
      <c r="B45" s="25">
        <v>335.16</v>
      </c>
      <c r="C45" s="20" t="s">
        <v>193</v>
      </c>
      <c r="D45" s="47">
        <v>0</v>
      </c>
      <c r="E45" s="47">
        <v>223250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223250</v>
      </c>
      <c r="O45" s="48">
        <f t="shared" si="8"/>
        <v>1.57772736588434</v>
      </c>
      <c r="P45" s="9"/>
    </row>
    <row r="46" spans="1:16">
      <c r="A46" s="12"/>
      <c r="B46" s="25">
        <v>335.18</v>
      </c>
      <c r="C46" s="20" t="s">
        <v>194</v>
      </c>
      <c r="D46" s="47">
        <v>7490337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7490337</v>
      </c>
      <c r="O46" s="48">
        <f t="shared" si="8"/>
        <v>52.934869718235205</v>
      </c>
      <c r="P46" s="9"/>
    </row>
    <row r="47" spans="1:16">
      <c r="A47" s="12"/>
      <c r="B47" s="25">
        <v>335.29</v>
      </c>
      <c r="C47" s="20" t="s">
        <v>56</v>
      </c>
      <c r="D47" s="47">
        <v>11240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11240</v>
      </c>
      <c r="O47" s="48">
        <f t="shared" si="8"/>
        <v>7.9434067603762523E-2</v>
      </c>
      <c r="P47" s="9"/>
    </row>
    <row r="48" spans="1:16">
      <c r="A48" s="12"/>
      <c r="B48" s="25">
        <v>335.42</v>
      </c>
      <c r="C48" s="20" t="s">
        <v>57</v>
      </c>
      <c r="D48" s="47">
        <v>0</v>
      </c>
      <c r="E48" s="47">
        <v>2228404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2228404</v>
      </c>
      <c r="O48" s="48">
        <f t="shared" si="8"/>
        <v>15.748326866947936</v>
      </c>
      <c r="P48" s="9"/>
    </row>
    <row r="49" spans="1:16">
      <c r="A49" s="12"/>
      <c r="B49" s="25">
        <v>335.49</v>
      </c>
      <c r="C49" s="20" t="s">
        <v>58</v>
      </c>
      <c r="D49" s="47">
        <v>0</v>
      </c>
      <c r="E49" s="47">
        <v>3316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3316</v>
      </c>
      <c r="O49" s="48">
        <f t="shared" si="8"/>
        <v>2.3434463360682962E-2</v>
      </c>
      <c r="P49" s="9"/>
    </row>
    <row r="50" spans="1:16">
      <c r="A50" s="12"/>
      <c r="B50" s="25">
        <v>335.7</v>
      </c>
      <c r="C50" s="20" t="s">
        <v>59</v>
      </c>
      <c r="D50" s="47">
        <v>0</v>
      </c>
      <c r="E50" s="47">
        <v>1600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1600</v>
      </c>
      <c r="O50" s="48">
        <f t="shared" si="8"/>
        <v>1.1307340584165482E-2</v>
      </c>
      <c r="P50" s="9"/>
    </row>
    <row r="51" spans="1:16">
      <c r="A51" s="12"/>
      <c r="B51" s="25">
        <v>337.2</v>
      </c>
      <c r="C51" s="20" t="s">
        <v>61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593979</v>
      </c>
      <c r="N51" s="47">
        <f t="shared" ref="N51:N56" si="9">SUM(D51:M51)</f>
        <v>593979</v>
      </c>
      <c r="O51" s="48">
        <f t="shared" si="8"/>
        <v>4.1977017830262682</v>
      </c>
      <c r="P51" s="9"/>
    </row>
    <row r="52" spans="1:16">
      <c r="A52" s="12"/>
      <c r="B52" s="25">
        <v>337.3</v>
      </c>
      <c r="C52" s="20" t="s">
        <v>168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27029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27029</v>
      </c>
      <c r="O52" s="48">
        <f t="shared" si="8"/>
        <v>0.19101631790588053</v>
      </c>
      <c r="P52" s="9"/>
    </row>
    <row r="53" spans="1:16">
      <c r="A53" s="12"/>
      <c r="B53" s="25">
        <v>337.5</v>
      </c>
      <c r="C53" s="20" t="s">
        <v>62</v>
      </c>
      <c r="D53" s="47">
        <v>0</v>
      </c>
      <c r="E53" s="47">
        <v>6504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6504</v>
      </c>
      <c r="O53" s="48">
        <f t="shared" si="8"/>
        <v>4.5964339474632687E-2</v>
      </c>
      <c r="P53" s="9"/>
    </row>
    <row r="54" spans="1:16">
      <c r="A54" s="12"/>
      <c r="B54" s="25">
        <v>338</v>
      </c>
      <c r="C54" s="20" t="s">
        <v>64</v>
      </c>
      <c r="D54" s="47">
        <v>735907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735907</v>
      </c>
      <c r="O54" s="48">
        <f t="shared" si="8"/>
        <v>5.2007194295446677</v>
      </c>
      <c r="P54" s="9"/>
    </row>
    <row r="55" spans="1:16" ht="15.75">
      <c r="A55" s="29" t="s">
        <v>69</v>
      </c>
      <c r="B55" s="30"/>
      <c r="C55" s="31"/>
      <c r="D55" s="32">
        <f t="shared" ref="D55:M55" si="10">SUM(D56:D98)</f>
        <v>11844750</v>
      </c>
      <c r="E55" s="32">
        <f t="shared" si="10"/>
        <v>2635040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21056411</v>
      </c>
      <c r="J55" s="32">
        <f t="shared" si="10"/>
        <v>9854835</v>
      </c>
      <c r="K55" s="32">
        <f t="shared" si="10"/>
        <v>0</v>
      </c>
      <c r="L55" s="32">
        <f t="shared" si="10"/>
        <v>0</v>
      </c>
      <c r="M55" s="32">
        <f t="shared" si="10"/>
        <v>9366286</v>
      </c>
      <c r="N55" s="32">
        <f t="shared" si="9"/>
        <v>54757322</v>
      </c>
      <c r="O55" s="46">
        <f t="shared" si="8"/>
        <v>386.97480583176093</v>
      </c>
      <c r="P55" s="10"/>
    </row>
    <row r="56" spans="1:16">
      <c r="A56" s="12"/>
      <c r="B56" s="25">
        <v>341.1</v>
      </c>
      <c r="C56" s="20" t="s">
        <v>195</v>
      </c>
      <c r="D56" s="47">
        <v>530288</v>
      </c>
      <c r="E56" s="47">
        <v>541956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1072244</v>
      </c>
      <c r="O56" s="48">
        <f t="shared" si="8"/>
        <v>7.5776425608299585</v>
      </c>
      <c r="P56" s="9"/>
    </row>
    <row r="57" spans="1:16">
      <c r="A57" s="12"/>
      <c r="B57" s="25">
        <v>341.2</v>
      </c>
      <c r="C57" s="20" t="s">
        <v>196</v>
      </c>
      <c r="D57" s="47">
        <v>43042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9854835</v>
      </c>
      <c r="K57" s="47">
        <v>0</v>
      </c>
      <c r="L57" s="47">
        <v>0</v>
      </c>
      <c r="M57" s="47">
        <v>0</v>
      </c>
      <c r="N57" s="47">
        <f t="shared" ref="N57:N98" si="11">SUM(D57:M57)</f>
        <v>9897877</v>
      </c>
      <c r="O57" s="48">
        <f t="shared" si="8"/>
        <v>69.949166436986317</v>
      </c>
      <c r="P57" s="9"/>
    </row>
    <row r="58" spans="1:16">
      <c r="A58" s="12"/>
      <c r="B58" s="25">
        <v>341.3</v>
      </c>
      <c r="C58" s="20" t="s">
        <v>197</v>
      </c>
      <c r="D58" s="47">
        <v>420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420</v>
      </c>
      <c r="O58" s="48">
        <f t="shared" si="8"/>
        <v>2.9681769033434394E-3</v>
      </c>
      <c r="P58" s="9"/>
    </row>
    <row r="59" spans="1:16">
      <c r="A59" s="12"/>
      <c r="B59" s="25">
        <v>341.52</v>
      </c>
      <c r="C59" s="20" t="s">
        <v>198</v>
      </c>
      <c r="D59" s="47">
        <v>69914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69914</v>
      </c>
      <c r="O59" s="48">
        <f t="shared" si="8"/>
        <v>0.49408838100084096</v>
      </c>
      <c r="P59" s="9"/>
    </row>
    <row r="60" spans="1:16">
      <c r="A60" s="12"/>
      <c r="B60" s="25">
        <v>341.8</v>
      </c>
      <c r="C60" s="20" t="s">
        <v>199</v>
      </c>
      <c r="D60" s="47">
        <v>1646585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1646585</v>
      </c>
      <c r="O60" s="48">
        <f t="shared" si="8"/>
        <v>11.636560872361326</v>
      </c>
      <c r="P60" s="9"/>
    </row>
    <row r="61" spans="1:16">
      <c r="A61" s="12"/>
      <c r="B61" s="25">
        <v>341.9</v>
      </c>
      <c r="C61" s="20" t="s">
        <v>200</v>
      </c>
      <c r="D61" s="47">
        <v>203995</v>
      </c>
      <c r="E61" s="47">
        <v>100</v>
      </c>
      <c r="F61" s="47">
        <v>0</v>
      </c>
      <c r="G61" s="47">
        <v>0</v>
      </c>
      <c r="H61" s="47">
        <v>0</v>
      </c>
      <c r="I61" s="47">
        <v>940803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1144898</v>
      </c>
      <c r="O61" s="48">
        <f t="shared" si="8"/>
        <v>8.091094762581184</v>
      </c>
      <c r="P61" s="9"/>
    </row>
    <row r="62" spans="1:16">
      <c r="A62" s="12"/>
      <c r="B62" s="25">
        <v>342.1</v>
      </c>
      <c r="C62" s="20" t="s">
        <v>80</v>
      </c>
      <c r="D62" s="47">
        <v>2266152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2266152</v>
      </c>
      <c r="O62" s="48">
        <f t="shared" si="8"/>
        <v>16.01509529967986</v>
      </c>
      <c r="P62" s="9"/>
    </row>
    <row r="63" spans="1:16">
      <c r="A63" s="12"/>
      <c r="B63" s="25">
        <v>342.3</v>
      </c>
      <c r="C63" s="20" t="s">
        <v>82</v>
      </c>
      <c r="D63" s="47">
        <v>4744870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4744870</v>
      </c>
      <c r="O63" s="48">
        <f t="shared" si="8"/>
        <v>33.532413198493295</v>
      </c>
      <c r="P63" s="9"/>
    </row>
    <row r="64" spans="1:16">
      <c r="A64" s="12"/>
      <c r="B64" s="25">
        <v>342.6</v>
      </c>
      <c r="C64" s="20" t="s">
        <v>83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9366286</v>
      </c>
      <c r="N64" s="47">
        <f t="shared" si="11"/>
        <v>9366286</v>
      </c>
      <c r="O64" s="48">
        <f t="shared" si="8"/>
        <v>66.192366131688118</v>
      </c>
      <c r="P64" s="9"/>
    </row>
    <row r="65" spans="1:16">
      <c r="A65" s="12"/>
      <c r="B65" s="25">
        <v>342.9</v>
      </c>
      <c r="C65" s="20" t="s">
        <v>84</v>
      </c>
      <c r="D65" s="47">
        <v>7702</v>
      </c>
      <c r="E65" s="47">
        <v>23623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31325</v>
      </c>
      <c r="O65" s="48">
        <f t="shared" si="8"/>
        <v>0.22137652737436483</v>
      </c>
      <c r="P65" s="9"/>
    </row>
    <row r="66" spans="1:16">
      <c r="A66" s="12"/>
      <c r="B66" s="25">
        <v>343.3</v>
      </c>
      <c r="C66" s="20" t="s">
        <v>85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7413144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7413144</v>
      </c>
      <c r="O66" s="48">
        <f t="shared" si="8"/>
        <v>52.389340004664277</v>
      </c>
      <c r="P66" s="9"/>
    </row>
    <row r="67" spans="1:16">
      <c r="A67" s="12"/>
      <c r="B67" s="25">
        <v>343.4</v>
      </c>
      <c r="C67" s="20" t="s">
        <v>86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4769173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4769173</v>
      </c>
      <c r="O67" s="48">
        <f t="shared" si="8"/>
        <v>33.704164634878907</v>
      </c>
      <c r="P67" s="9"/>
    </row>
    <row r="68" spans="1:16">
      <c r="A68" s="12"/>
      <c r="B68" s="25">
        <v>343.5</v>
      </c>
      <c r="C68" s="20" t="s">
        <v>87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7666389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7666389</v>
      </c>
      <c r="O68" s="48">
        <f t="shared" si="8"/>
        <v>54.179044671062393</v>
      </c>
      <c r="P68" s="9"/>
    </row>
    <row r="69" spans="1:16">
      <c r="A69" s="12"/>
      <c r="B69" s="25">
        <v>343.6</v>
      </c>
      <c r="C69" s="20" t="s">
        <v>88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266840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266840</v>
      </c>
      <c r="O69" s="48">
        <f t="shared" ref="O69:O100" si="12">(N69/O$126)</f>
        <v>1.8857817259241985</v>
      </c>
      <c r="P69" s="9"/>
    </row>
    <row r="70" spans="1:16">
      <c r="A70" s="12"/>
      <c r="B70" s="25">
        <v>343.7</v>
      </c>
      <c r="C70" s="20" t="s">
        <v>89</v>
      </c>
      <c r="D70" s="47">
        <v>0</v>
      </c>
      <c r="E70" s="47">
        <v>1472016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1472016</v>
      </c>
      <c r="O70" s="48">
        <f t="shared" si="12"/>
        <v>10.402866410838087</v>
      </c>
      <c r="P70" s="9"/>
    </row>
    <row r="71" spans="1:16">
      <c r="A71" s="12"/>
      <c r="B71" s="25">
        <v>344.1</v>
      </c>
      <c r="C71" s="20" t="s">
        <v>201</v>
      </c>
      <c r="D71" s="47">
        <v>2699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2699</v>
      </c>
      <c r="O71" s="48">
        <f t="shared" si="12"/>
        <v>1.9074070147914148E-2</v>
      </c>
      <c r="P71" s="9"/>
    </row>
    <row r="72" spans="1:16">
      <c r="A72" s="12"/>
      <c r="B72" s="25">
        <v>344.3</v>
      </c>
      <c r="C72" s="20" t="s">
        <v>202</v>
      </c>
      <c r="D72" s="47">
        <v>0</v>
      </c>
      <c r="E72" s="47">
        <v>51503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51503</v>
      </c>
      <c r="O72" s="48">
        <f t="shared" si="12"/>
        <v>0.36397622631642179</v>
      </c>
      <c r="P72" s="9"/>
    </row>
    <row r="73" spans="1:16">
      <c r="A73" s="12"/>
      <c r="B73" s="25">
        <v>344.9</v>
      </c>
      <c r="C73" s="20" t="s">
        <v>203</v>
      </c>
      <c r="D73" s="47">
        <v>4602</v>
      </c>
      <c r="E73" s="47">
        <v>81348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85950</v>
      </c>
      <c r="O73" s="48">
        <f t="shared" si="12"/>
        <v>0.60741620200563951</v>
      </c>
      <c r="P73" s="9"/>
    </row>
    <row r="74" spans="1:16">
      <c r="A74" s="12"/>
      <c r="B74" s="25">
        <v>346.4</v>
      </c>
      <c r="C74" s="20" t="s">
        <v>94</v>
      </c>
      <c r="D74" s="47">
        <v>122086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122086</v>
      </c>
      <c r="O74" s="48">
        <f t="shared" si="12"/>
        <v>0.86279248909901696</v>
      </c>
      <c r="P74" s="9"/>
    </row>
    <row r="75" spans="1:16">
      <c r="A75" s="12"/>
      <c r="B75" s="25">
        <v>346.9</v>
      </c>
      <c r="C75" s="20" t="s">
        <v>95</v>
      </c>
      <c r="D75" s="47">
        <v>0</v>
      </c>
      <c r="E75" s="47">
        <v>83209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83209</v>
      </c>
      <c r="O75" s="48">
        <f t="shared" si="12"/>
        <v>0.58804531416739103</v>
      </c>
      <c r="P75" s="9"/>
    </row>
    <row r="76" spans="1:16">
      <c r="A76" s="12"/>
      <c r="B76" s="25">
        <v>347.2</v>
      </c>
      <c r="C76" s="20" t="s">
        <v>96</v>
      </c>
      <c r="D76" s="47">
        <v>329707</v>
      </c>
      <c r="E76" s="47">
        <v>811</v>
      </c>
      <c r="F76" s="47">
        <v>0</v>
      </c>
      <c r="G76" s="47">
        <v>0</v>
      </c>
      <c r="H76" s="47">
        <v>0</v>
      </c>
      <c r="I76" s="47">
        <v>62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330580</v>
      </c>
      <c r="O76" s="48">
        <f t="shared" si="12"/>
        <v>2.3362379064458909</v>
      </c>
      <c r="P76" s="9"/>
    </row>
    <row r="77" spans="1:16">
      <c r="A77" s="12"/>
      <c r="B77" s="25">
        <v>347.4</v>
      </c>
      <c r="C77" s="20" t="s">
        <v>98</v>
      </c>
      <c r="D77" s="47">
        <v>4227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4227</v>
      </c>
      <c r="O77" s="48">
        <f t="shared" si="12"/>
        <v>2.9872580405792184E-2</v>
      </c>
      <c r="P77" s="9"/>
    </row>
    <row r="78" spans="1:16">
      <c r="A78" s="12"/>
      <c r="B78" s="25">
        <v>348.11</v>
      </c>
      <c r="C78" s="20" t="s">
        <v>223</v>
      </c>
      <c r="D78" s="47">
        <v>1970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>SUM(D78:M78)</f>
        <v>1970</v>
      </c>
      <c r="O78" s="48">
        <f t="shared" si="12"/>
        <v>1.392216309425375E-2</v>
      </c>
      <c r="P78" s="9"/>
    </row>
    <row r="79" spans="1:16">
      <c r="A79" s="12"/>
      <c r="B79" s="25">
        <v>348.12</v>
      </c>
      <c r="C79" s="20" t="s">
        <v>224</v>
      </c>
      <c r="D79" s="47">
        <v>32066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ref="N79:N92" si="13">SUM(D79:M79)</f>
        <v>32066</v>
      </c>
      <c r="O79" s="48">
        <f t="shared" si="12"/>
        <v>0.2266132394824065</v>
      </c>
      <c r="P79" s="9"/>
    </row>
    <row r="80" spans="1:16">
      <c r="A80" s="12"/>
      <c r="B80" s="25">
        <v>348.13</v>
      </c>
      <c r="C80" s="20" t="s">
        <v>225</v>
      </c>
      <c r="D80" s="47">
        <v>35682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35682</v>
      </c>
      <c r="O80" s="48">
        <f t="shared" si="12"/>
        <v>0.25216782920262049</v>
      </c>
      <c r="P80" s="9"/>
    </row>
    <row r="81" spans="1:16">
      <c r="A81" s="12"/>
      <c r="B81" s="25">
        <v>348.22</v>
      </c>
      <c r="C81" s="20" t="s">
        <v>226</v>
      </c>
      <c r="D81" s="47">
        <v>38673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38673</v>
      </c>
      <c r="O81" s="48">
        <f t="shared" si="12"/>
        <v>0.27330548900714485</v>
      </c>
      <c r="P81" s="9"/>
    </row>
    <row r="82" spans="1:16">
      <c r="A82" s="12"/>
      <c r="B82" s="25">
        <v>348.23</v>
      </c>
      <c r="C82" s="20" t="s">
        <v>227</v>
      </c>
      <c r="D82" s="47">
        <v>115003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115003</v>
      </c>
      <c r="O82" s="48">
        <f t="shared" si="12"/>
        <v>0.81273630575048939</v>
      </c>
      <c r="P82" s="9"/>
    </row>
    <row r="83" spans="1:16">
      <c r="A83" s="12"/>
      <c r="B83" s="25">
        <v>348.31</v>
      </c>
      <c r="C83" s="20" t="s">
        <v>228</v>
      </c>
      <c r="D83" s="47">
        <v>355103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355103</v>
      </c>
      <c r="O83" s="48">
        <f t="shared" si="12"/>
        <v>2.5095441021618221</v>
      </c>
      <c r="P83" s="9"/>
    </row>
    <row r="84" spans="1:16">
      <c r="A84" s="12"/>
      <c r="B84" s="25">
        <v>348.32</v>
      </c>
      <c r="C84" s="20" t="s">
        <v>229</v>
      </c>
      <c r="D84" s="47">
        <v>19502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19502</v>
      </c>
      <c r="O84" s="48">
        <f t="shared" si="12"/>
        <v>0.13782234754524703</v>
      </c>
      <c r="P84" s="9"/>
    </row>
    <row r="85" spans="1:16">
      <c r="A85" s="12"/>
      <c r="B85" s="25">
        <v>348.41</v>
      </c>
      <c r="C85" s="20" t="s">
        <v>230</v>
      </c>
      <c r="D85" s="47">
        <v>393829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393829</v>
      </c>
      <c r="O85" s="48">
        <f t="shared" si="12"/>
        <v>2.7832241468258174</v>
      </c>
      <c r="P85" s="9"/>
    </row>
    <row r="86" spans="1:16">
      <c r="A86" s="12"/>
      <c r="B86" s="25">
        <v>348.42</v>
      </c>
      <c r="C86" s="20" t="s">
        <v>231</v>
      </c>
      <c r="D86" s="47">
        <v>148371</v>
      </c>
      <c r="E86" s="47">
        <v>29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148400</v>
      </c>
      <c r="O86" s="48">
        <f t="shared" si="12"/>
        <v>1.0487558391813485</v>
      </c>
      <c r="P86" s="9"/>
    </row>
    <row r="87" spans="1:16">
      <c r="A87" s="12"/>
      <c r="B87" s="25">
        <v>348.48</v>
      </c>
      <c r="C87" s="20" t="s">
        <v>232</v>
      </c>
      <c r="D87" s="47">
        <v>31732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31732</v>
      </c>
      <c r="O87" s="48">
        <f t="shared" si="12"/>
        <v>0.22425283213546193</v>
      </c>
      <c r="P87" s="9"/>
    </row>
    <row r="88" spans="1:16">
      <c r="A88" s="12"/>
      <c r="B88" s="25">
        <v>348.52</v>
      </c>
      <c r="C88" s="20" t="s">
        <v>233</v>
      </c>
      <c r="D88" s="47">
        <v>70535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70535</v>
      </c>
      <c r="O88" s="48">
        <f t="shared" si="12"/>
        <v>0.49847704256507019</v>
      </c>
      <c r="P88" s="9"/>
    </row>
    <row r="89" spans="1:16">
      <c r="A89" s="12"/>
      <c r="B89" s="25">
        <v>348.53</v>
      </c>
      <c r="C89" s="20" t="s">
        <v>234</v>
      </c>
      <c r="D89" s="47">
        <v>166232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166232</v>
      </c>
      <c r="O89" s="48">
        <f t="shared" si="12"/>
        <v>1.1747761499918727</v>
      </c>
      <c r="P89" s="9"/>
    </row>
    <row r="90" spans="1:16">
      <c r="A90" s="12"/>
      <c r="B90" s="25">
        <v>348.62</v>
      </c>
      <c r="C90" s="20" t="s">
        <v>235</v>
      </c>
      <c r="D90" s="47">
        <v>2136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2136</v>
      </c>
      <c r="O90" s="48">
        <f t="shared" si="12"/>
        <v>1.5095299679860921E-2</v>
      </c>
      <c r="P90" s="9"/>
    </row>
    <row r="91" spans="1:16">
      <c r="A91" s="12"/>
      <c r="B91" s="25">
        <v>348.71</v>
      </c>
      <c r="C91" s="20" t="s">
        <v>236</v>
      </c>
      <c r="D91" s="47">
        <v>178734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178734</v>
      </c>
      <c r="O91" s="48">
        <f t="shared" si="12"/>
        <v>1.263128882481396</v>
      </c>
      <c r="P91" s="9"/>
    </row>
    <row r="92" spans="1:16">
      <c r="A92" s="12"/>
      <c r="B92" s="25">
        <v>348.72</v>
      </c>
      <c r="C92" s="20" t="s">
        <v>237</v>
      </c>
      <c r="D92" s="47">
        <v>10755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10755</v>
      </c>
      <c r="O92" s="48">
        <f t="shared" si="12"/>
        <v>7.600652998918736E-2</v>
      </c>
      <c r="P92" s="9"/>
    </row>
    <row r="93" spans="1:16">
      <c r="A93" s="12"/>
      <c r="B93" s="25">
        <v>348.92099999999999</v>
      </c>
      <c r="C93" s="20" t="s">
        <v>204</v>
      </c>
      <c r="D93" s="47">
        <v>0</v>
      </c>
      <c r="E93" s="47">
        <v>29289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29289</v>
      </c>
      <c r="O93" s="48">
        <f t="shared" si="12"/>
        <v>0.20698793648101427</v>
      </c>
      <c r="P93" s="9"/>
    </row>
    <row r="94" spans="1:16">
      <c r="A94" s="12"/>
      <c r="B94" s="25">
        <v>348.92200000000003</v>
      </c>
      <c r="C94" s="20" t="s">
        <v>205</v>
      </c>
      <c r="D94" s="47">
        <v>0</v>
      </c>
      <c r="E94" s="47">
        <v>29289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1"/>
        <v>29289</v>
      </c>
      <c r="O94" s="48">
        <f t="shared" si="12"/>
        <v>0.20698793648101427</v>
      </c>
      <c r="P94" s="9"/>
    </row>
    <row r="95" spans="1:16">
      <c r="A95" s="12"/>
      <c r="B95" s="25">
        <v>348.923</v>
      </c>
      <c r="C95" s="20" t="s">
        <v>206</v>
      </c>
      <c r="D95" s="47">
        <v>0</v>
      </c>
      <c r="E95" s="47">
        <v>29289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29289</v>
      </c>
      <c r="O95" s="48">
        <f t="shared" si="12"/>
        <v>0.20698793648101427</v>
      </c>
      <c r="P95" s="9"/>
    </row>
    <row r="96" spans="1:16">
      <c r="A96" s="12"/>
      <c r="B96" s="25">
        <v>348.92399999999998</v>
      </c>
      <c r="C96" s="20" t="s">
        <v>207</v>
      </c>
      <c r="D96" s="47">
        <v>0</v>
      </c>
      <c r="E96" s="47">
        <v>29289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1"/>
        <v>29289</v>
      </c>
      <c r="O96" s="48">
        <f t="shared" si="12"/>
        <v>0.20698793648101427</v>
      </c>
      <c r="P96" s="9"/>
    </row>
    <row r="97" spans="1:16">
      <c r="A97" s="12"/>
      <c r="B97" s="25">
        <v>348.93</v>
      </c>
      <c r="C97" s="20" t="s">
        <v>208</v>
      </c>
      <c r="D97" s="47">
        <v>20450</v>
      </c>
      <c r="E97" s="47">
        <v>254631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1"/>
        <v>275081</v>
      </c>
      <c r="O97" s="48">
        <f t="shared" si="12"/>
        <v>1.9440215970205157</v>
      </c>
      <c r="P97" s="9"/>
    </row>
    <row r="98" spans="1:16">
      <c r="A98" s="12"/>
      <c r="B98" s="25">
        <v>349</v>
      </c>
      <c r="C98" s="20" t="s">
        <v>1</v>
      </c>
      <c r="D98" s="47">
        <v>247688</v>
      </c>
      <c r="E98" s="47">
        <v>8658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1"/>
        <v>256346</v>
      </c>
      <c r="O98" s="48">
        <f t="shared" si="12"/>
        <v>1.811619705867803</v>
      </c>
      <c r="P98" s="9"/>
    </row>
    <row r="99" spans="1:16" ht="15.75">
      <c r="A99" s="29" t="s">
        <v>70</v>
      </c>
      <c r="B99" s="30"/>
      <c r="C99" s="31"/>
      <c r="D99" s="32">
        <f t="shared" ref="D99:M99" si="14">SUM(D100:D108)</f>
        <v>823415</v>
      </c>
      <c r="E99" s="32">
        <f t="shared" si="14"/>
        <v>290913</v>
      </c>
      <c r="F99" s="32">
        <f t="shared" si="14"/>
        <v>0</v>
      </c>
      <c r="G99" s="32">
        <f t="shared" si="14"/>
        <v>0</v>
      </c>
      <c r="H99" s="32">
        <f t="shared" si="14"/>
        <v>0</v>
      </c>
      <c r="I99" s="32">
        <f t="shared" si="14"/>
        <v>7700</v>
      </c>
      <c r="J99" s="32">
        <f t="shared" si="14"/>
        <v>0</v>
      </c>
      <c r="K99" s="32">
        <f t="shared" si="14"/>
        <v>0</v>
      </c>
      <c r="L99" s="32">
        <f t="shared" si="14"/>
        <v>0</v>
      </c>
      <c r="M99" s="32">
        <f t="shared" si="14"/>
        <v>0</v>
      </c>
      <c r="N99" s="32">
        <f>SUM(D99:M99)</f>
        <v>1122028</v>
      </c>
      <c r="O99" s="46">
        <f t="shared" si="12"/>
        <v>7.9294704631062682</v>
      </c>
      <c r="P99" s="10"/>
    </row>
    <row r="100" spans="1:16">
      <c r="A100" s="13"/>
      <c r="B100" s="40">
        <v>351.1</v>
      </c>
      <c r="C100" s="21" t="s">
        <v>125</v>
      </c>
      <c r="D100" s="47">
        <v>403633</v>
      </c>
      <c r="E100" s="47">
        <v>31462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>SUM(D100:M100)</f>
        <v>435095</v>
      </c>
      <c r="O100" s="48">
        <f t="shared" si="12"/>
        <v>3.0748545946671757</v>
      </c>
      <c r="P100" s="9"/>
    </row>
    <row r="101" spans="1:16">
      <c r="A101" s="13"/>
      <c r="B101" s="40">
        <v>351.2</v>
      </c>
      <c r="C101" s="21" t="s">
        <v>127</v>
      </c>
      <c r="D101" s="47">
        <v>122784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ref="N101:N108" si="15">SUM(D101:M101)</f>
        <v>122784</v>
      </c>
      <c r="O101" s="48">
        <f t="shared" ref="O101:O124" si="16">(N101/O$126)</f>
        <v>0.86772531642885919</v>
      </c>
      <c r="P101" s="9"/>
    </row>
    <row r="102" spans="1:16">
      <c r="A102" s="13"/>
      <c r="B102" s="40">
        <v>351.5</v>
      </c>
      <c r="C102" s="21" t="s">
        <v>128</v>
      </c>
      <c r="D102" s="47">
        <v>265767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265767</v>
      </c>
      <c r="O102" s="48">
        <f t="shared" si="16"/>
        <v>1.8781987406449425</v>
      </c>
      <c r="P102" s="9"/>
    </row>
    <row r="103" spans="1:16">
      <c r="A103" s="13"/>
      <c r="B103" s="40">
        <v>351.7</v>
      </c>
      <c r="C103" s="21" t="s">
        <v>210</v>
      </c>
      <c r="D103" s="47">
        <v>0</v>
      </c>
      <c r="E103" s="47">
        <v>44765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44765</v>
      </c>
      <c r="O103" s="48">
        <f t="shared" si="16"/>
        <v>0.31635818828135492</v>
      </c>
      <c r="P103" s="9"/>
    </row>
    <row r="104" spans="1:16">
      <c r="A104" s="13"/>
      <c r="B104" s="40">
        <v>351.8</v>
      </c>
      <c r="C104" s="21" t="s">
        <v>211</v>
      </c>
      <c r="D104" s="47">
        <v>0</v>
      </c>
      <c r="E104" s="47">
        <v>81783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81783</v>
      </c>
      <c r="O104" s="48">
        <f t="shared" si="16"/>
        <v>0.5779676468717535</v>
      </c>
      <c r="P104" s="9"/>
    </row>
    <row r="105" spans="1:16">
      <c r="A105" s="13"/>
      <c r="B105" s="40">
        <v>351.9</v>
      </c>
      <c r="C105" s="21" t="s">
        <v>212</v>
      </c>
      <c r="D105" s="47">
        <v>0</v>
      </c>
      <c r="E105" s="47">
        <v>25729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5"/>
        <v>25729</v>
      </c>
      <c r="O105" s="48">
        <f t="shared" si="16"/>
        <v>0.18182910368124608</v>
      </c>
      <c r="P105" s="9"/>
    </row>
    <row r="106" spans="1:16">
      <c r="A106" s="13"/>
      <c r="B106" s="40">
        <v>354</v>
      </c>
      <c r="C106" s="21" t="s">
        <v>129</v>
      </c>
      <c r="D106" s="47">
        <v>6870</v>
      </c>
      <c r="E106" s="47">
        <v>0</v>
      </c>
      <c r="F106" s="47">
        <v>0</v>
      </c>
      <c r="G106" s="47">
        <v>0</v>
      </c>
      <c r="H106" s="47">
        <v>0</v>
      </c>
      <c r="I106" s="47">
        <v>7700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5"/>
        <v>14570</v>
      </c>
      <c r="O106" s="48">
        <f t="shared" si="16"/>
        <v>0.10296747019455693</v>
      </c>
      <c r="P106" s="9"/>
    </row>
    <row r="107" spans="1:16">
      <c r="A107" s="13"/>
      <c r="B107" s="40">
        <v>358.2</v>
      </c>
      <c r="C107" s="21" t="s">
        <v>241</v>
      </c>
      <c r="D107" s="47">
        <v>0</v>
      </c>
      <c r="E107" s="47">
        <v>12063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5"/>
        <v>12063</v>
      </c>
      <c r="O107" s="48">
        <f t="shared" si="16"/>
        <v>8.5250280916742638E-2</v>
      </c>
      <c r="P107" s="9"/>
    </row>
    <row r="108" spans="1:16">
      <c r="A108" s="13"/>
      <c r="B108" s="40">
        <v>359</v>
      </c>
      <c r="C108" s="21" t="s">
        <v>130</v>
      </c>
      <c r="D108" s="47">
        <v>24361</v>
      </c>
      <c r="E108" s="47">
        <v>95111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5"/>
        <v>119472</v>
      </c>
      <c r="O108" s="48">
        <f t="shared" si="16"/>
        <v>0.84431912141963661</v>
      </c>
      <c r="P108" s="9"/>
    </row>
    <row r="109" spans="1:16" ht="15.75">
      <c r="A109" s="29" t="s">
        <v>5</v>
      </c>
      <c r="B109" s="30"/>
      <c r="C109" s="31"/>
      <c r="D109" s="32">
        <f t="shared" ref="D109:M109" si="17">SUM(D110:D116)</f>
        <v>1749391</v>
      </c>
      <c r="E109" s="32">
        <f t="shared" si="17"/>
        <v>1866937</v>
      </c>
      <c r="F109" s="32">
        <f t="shared" si="17"/>
        <v>3695</v>
      </c>
      <c r="G109" s="32">
        <f t="shared" si="17"/>
        <v>695</v>
      </c>
      <c r="H109" s="32">
        <f t="shared" si="17"/>
        <v>0</v>
      </c>
      <c r="I109" s="32">
        <f t="shared" si="17"/>
        <v>761426</v>
      </c>
      <c r="J109" s="32">
        <f t="shared" si="17"/>
        <v>1162149</v>
      </c>
      <c r="K109" s="32">
        <f t="shared" si="17"/>
        <v>0</v>
      </c>
      <c r="L109" s="32">
        <f t="shared" si="17"/>
        <v>0</v>
      </c>
      <c r="M109" s="32">
        <f t="shared" si="17"/>
        <v>1163</v>
      </c>
      <c r="N109" s="32">
        <f>SUM(D109:M109)</f>
        <v>5545456</v>
      </c>
      <c r="O109" s="46">
        <f t="shared" si="16"/>
        <v>39.190224804064989</v>
      </c>
      <c r="P109" s="10"/>
    </row>
    <row r="110" spans="1:16">
      <c r="A110" s="12"/>
      <c r="B110" s="25">
        <v>361.1</v>
      </c>
      <c r="C110" s="20" t="s">
        <v>132</v>
      </c>
      <c r="D110" s="47">
        <v>384924</v>
      </c>
      <c r="E110" s="47">
        <v>463851</v>
      </c>
      <c r="F110" s="47">
        <v>3695</v>
      </c>
      <c r="G110" s="47">
        <v>695</v>
      </c>
      <c r="H110" s="47">
        <v>0</v>
      </c>
      <c r="I110" s="47">
        <v>401217</v>
      </c>
      <c r="J110" s="47">
        <v>22911</v>
      </c>
      <c r="K110" s="47">
        <v>0</v>
      </c>
      <c r="L110" s="47">
        <v>0</v>
      </c>
      <c r="M110" s="47">
        <v>1163</v>
      </c>
      <c r="N110" s="47">
        <f>SUM(D110:M110)</f>
        <v>1278456</v>
      </c>
      <c r="O110" s="48">
        <f t="shared" si="16"/>
        <v>9.034960883668667</v>
      </c>
      <c r="P110" s="9"/>
    </row>
    <row r="111" spans="1:16">
      <c r="A111" s="12"/>
      <c r="B111" s="25">
        <v>362</v>
      </c>
      <c r="C111" s="20" t="s">
        <v>133</v>
      </c>
      <c r="D111" s="47">
        <v>392821</v>
      </c>
      <c r="E111" s="47">
        <v>23025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ref="N111:N116" si="18">SUM(D111:M111)</f>
        <v>415846</v>
      </c>
      <c r="O111" s="48">
        <f t="shared" si="16"/>
        <v>2.9388202203517997</v>
      </c>
      <c r="P111" s="9"/>
    </row>
    <row r="112" spans="1:16">
      <c r="A112" s="12"/>
      <c r="B112" s="25">
        <v>364</v>
      </c>
      <c r="C112" s="20" t="s">
        <v>213</v>
      </c>
      <c r="D112" s="47">
        <v>3766</v>
      </c>
      <c r="E112" s="47">
        <v>241605</v>
      </c>
      <c r="F112" s="47">
        <v>0</v>
      </c>
      <c r="G112" s="47">
        <v>0</v>
      </c>
      <c r="H112" s="47">
        <v>0</v>
      </c>
      <c r="I112" s="47">
        <v>2316</v>
      </c>
      <c r="J112" s="47">
        <v>41769</v>
      </c>
      <c r="K112" s="47">
        <v>0</v>
      </c>
      <c r="L112" s="47">
        <v>0</v>
      </c>
      <c r="M112" s="47">
        <v>0</v>
      </c>
      <c r="N112" s="47">
        <f t="shared" si="18"/>
        <v>289456</v>
      </c>
      <c r="O112" s="48">
        <f t="shared" si="16"/>
        <v>2.0456109850813777</v>
      </c>
      <c r="P112" s="9"/>
    </row>
    <row r="113" spans="1:119">
      <c r="A113" s="12"/>
      <c r="B113" s="25">
        <v>365</v>
      </c>
      <c r="C113" s="20" t="s">
        <v>214</v>
      </c>
      <c r="D113" s="47">
        <v>0</v>
      </c>
      <c r="E113" s="47">
        <v>1887</v>
      </c>
      <c r="F113" s="47">
        <v>0</v>
      </c>
      <c r="G113" s="47">
        <v>0</v>
      </c>
      <c r="H113" s="47">
        <v>0</v>
      </c>
      <c r="I113" s="47">
        <v>73062</v>
      </c>
      <c r="J113" s="47">
        <v>1013</v>
      </c>
      <c r="K113" s="47">
        <v>0</v>
      </c>
      <c r="L113" s="47">
        <v>0</v>
      </c>
      <c r="M113" s="47">
        <v>0</v>
      </c>
      <c r="N113" s="47">
        <f t="shared" si="18"/>
        <v>75962</v>
      </c>
      <c r="O113" s="48">
        <f t="shared" si="16"/>
        <v>0.53683012840898647</v>
      </c>
      <c r="P113" s="9"/>
    </row>
    <row r="114" spans="1:119">
      <c r="A114" s="12"/>
      <c r="B114" s="25">
        <v>366</v>
      </c>
      <c r="C114" s="20" t="s">
        <v>136</v>
      </c>
      <c r="D114" s="47">
        <v>128158</v>
      </c>
      <c r="E114" s="47">
        <v>201377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8"/>
        <v>329535</v>
      </c>
      <c r="O114" s="48">
        <f t="shared" si="16"/>
        <v>2.3288527996268575</v>
      </c>
      <c r="P114" s="9"/>
    </row>
    <row r="115" spans="1:119">
      <c r="A115" s="12"/>
      <c r="B115" s="25">
        <v>369.3</v>
      </c>
      <c r="C115" s="20" t="s">
        <v>138</v>
      </c>
      <c r="D115" s="47">
        <v>8292</v>
      </c>
      <c r="E115" s="47">
        <v>42313</v>
      </c>
      <c r="F115" s="47">
        <v>0</v>
      </c>
      <c r="G115" s="47">
        <v>0</v>
      </c>
      <c r="H115" s="47">
        <v>0</v>
      </c>
      <c r="I115" s="47">
        <v>67228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8"/>
        <v>117833</v>
      </c>
      <c r="O115" s="48">
        <f t="shared" si="16"/>
        <v>0.8327361644087321</v>
      </c>
      <c r="P115" s="9"/>
    </row>
    <row r="116" spans="1:119">
      <c r="A116" s="12"/>
      <c r="B116" s="25">
        <v>369.9</v>
      </c>
      <c r="C116" s="20" t="s">
        <v>140</v>
      </c>
      <c r="D116" s="47">
        <v>831430</v>
      </c>
      <c r="E116" s="47">
        <v>892879</v>
      </c>
      <c r="F116" s="47">
        <v>0</v>
      </c>
      <c r="G116" s="47">
        <v>0</v>
      </c>
      <c r="H116" s="47">
        <v>0</v>
      </c>
      <c r="I116" s="47">
        <v>217603</v>
      </c>
      <c r="J116" s="47">
        <v>1096456</v>
      </c>
      <c r="K116" s="47">
        <v>0</v>
      </c>
      <c r="L116" s="47">
        <v>0</v>
      </c>
      <c r="M116" s="47">
        <v>0</v>
      </c>
      <c r="N116" s="47">
        <f t="shared" si="18"/>
        <v>3038368</v>
      </c>
      <c r="O116" s="48">
        <f t="shared" si="16"/>
        <v>21.47241362251857</v>
      </c>
      <c r="P116" s="9"/>
    </row>
    <row r="117" spans="1:119" ht="15.75">
      <c r="A117" s="29" t="s">
        <v>71</v>
      </c>
      <c r="B117" s="30"/>
      <c r="C117" s="31"/>
      <c r="D117" s="32">
        <f t="shared" ref="D117:M117" si="19">SUM(D118:D123)</f>
        <v>9536422</v>
      </c>
      <c r="E117" s="32">
        <f t="shared" si="19"/>
        <v>2468356</v>
      </c>
      <c r="F117" s="32">
        <f t="shared" si="19"/>
        <v>3773317</v>
      </c>
      <c r="G117" s="32">
        <f t="shared" si="19"/>
        <v>815832</v>
      </c>
      <c r="H117" s="32">
        <f t="shared" si="19"/>
        <v>0</v>
      </c>
      <c r="I117" s="32">
        <f t="shared" si="19"/>
        <v>6705187</v>
      </c>
      <c r="J117" s="32">
        <f t="shared" si="19"/>
        <v>1107461</v>
      </c>
      <c r="K117" s="32">
        <f t="shared" si="19"/>
        <v>0</v>
      </c>
      <c r="L117" s="32">
        <f t="shared" si="19"/>
        <v>0</v>
      </c>
      <c r="M117" s="32">
        <f t="shared" si="19"/>
        <v>0</v>
      </c>
      <c r="N117" s="32">
        <f t="shared" ref="N117:N124" si="20">SUM(D117:M117)</f>
        <v>24406575</v>
      </c>
      <c r="O117" s="46">
        <f t="shared" si="16"/>
        <v>172.48341001123666</v>
      </c>
      <c r="P117" s="9"/>
    </row>
    <row r="118" spans="1:119">
      <c r="A118" s="12"/>
      <c r="B118" s="25">
        <v>381</v>
      </c>
      <c r="C118" s="20" t="s">
        <v>141</v>
      </c>
      <c r="D118" s="47">
        <v>3336422</v>
      </c>
      <c r="E118" s="47">
        <v>2017709</v>
      </c>
      <c r="F118" s="47">
        <v>3773317</v>
      </c>
      <c r="G118" s="47">
        <v>815832</v>
      </c>
      <c r="H118" s="47">
        <v>0</v>
      </c>
      <c r="I118" s="47">
        <v>5160930</v>
      </c>
      <c r="J118" s="47">
        <v>1080099</v>
      </c>
      <c r="K118" s="47">
        <v>0</v>
      </c>
      <c r="L118" s="47">
        <v>0</v>
      </c>
      <c r="M118" s="47">
        <v>0</v>
      </c>
      <c r="N118" s="47">
        <f t="shared" si="20"/>
        <v>16184309</v>
      </c>
      <c r="O118" s="48">
        <f t="shared" si="16"/>
        <v>114.37593373898417</v>
      </c>
      <c r="P118" s="9"/>
    </row>
    <row r="119" spans="1:119">
      <c r="A119" s="12"/>
      <c r="B119" s="25">
        <v>383</v>
      </c>
      <c r="C119" s="20" t="s">
        <v>169</v>
      </c>
      <c r="D119" s="47">
        <v>6200000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20"/>
        <v>6200000</v>
      </c>
      <c r="O119" s="48">
        <f t="shared" si="16"/>
        <v>43.815944763641248</v>
      </c>
      <c r="P119" s="9"/>
    </row>
    <row r="120" spans="1:119">
      <c r="A120" s="12"/>
      <c r="B120" s="25">
        <v>389.1</v>
      </c>
      <c r="C120" s="20" t="s">
        <v>215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361082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20"/>
        <v>361082</v>
      </c>
      <c r="O120" s="48">
        <f t="shared" si="16"/>
        <v>2.5517982205072758</v>
      </c>
      <c r="P120" s="9"/>
    </row>
    <row r="121" spans="1:119">
      <c r="A121" s="12"/>
      <c r="B121" s="25">
        <v>389.2</v>
      </c>
      <c r="C121" s="20" t="s">
        <v>216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947327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20"/>
        <v>947327</v>
      </c>
      <c r="O121" s="48">
        <f t="shared" si="16"/>
        <v>6.6948431459848337</v>
      </c>
      <c r="P121" s="9"/>
    </row>
    <row r="122" spans="1:119">
      <c r="A122" s="12"/>
      <c r="B122" s="25">
        <v>389.4</v>
      </c>
      <c r="C122" s="20" t="s">
        <v>217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235848</v>
      </c>
      <c r="J122" s="47">
        <v>27362</v>
      </c>
      <c r="K122" s="47">
        <v>0</v>
      </c>
      <c r="L122" s="47">
        <v>0</v>
      </c>
      <c r="M122" s="47">
        <v>0</v>
      </c>
      <c r="N122" s="47">
        <f t="shared" si="20"/>
        <v>263210</v>
      </c>
      <c r="O122" s="48">
        <f t="shared" si="16"/>
        <v>1.860128196973873</v>
      </c>
      <c r="P122" s="9"/>
    </row>
    <row r="123" spans="1:119" ht="15.75" thickBot="1">
      <c r="A123" s="12"/>
      <c r="B123" s="25">
        <v>389.9</v>
      </c>
      <c r="C123" s="20" t="s">
        <v>219</v>
      </c>
      <c r="D123" s="47">
        <v>0</v>
      </c>
      <c r="E123" s="47">
        <v>450647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20"/>
        <v>450647</v>
      </c>
      <c r="O123" s="48">
        <f t="shared" si="16"/>
        <v>3.1847619451452638</v>
      </c>
      <c r="P123" s="9"/>
    </row>
    <row r="124" spans="1:119" ht="16.5" thickBot="1">
      <c r="A124" s="14" t="s">
        <v>106</v>
      </c>
      <c r="B124" s="23"/>
      <c r="C124" s="22"/>
      <c r="D124" s="15">
        <f t="shared" ref="D124:M124" si="21">SUM(D5,D13,D19,D55,D99,D109,D117)</f>
        <v>93313651</v>
      </c>
      <c r="E124" s="15">
        <f t="shared" si="21"/>
        <v>45783666</v>
      </c>
      <c r="F124" s="15">
        <f t="shared" si="21"/>
        <v>4083131</v>
      </c>
      <c r="G124" s="15">
        <f t="shared" si="21"/>
        <v>816527</v>
      </c>
      <c r="H124" s="15">
        <f t="shared" si="21"/>
        <v>0</v>
      </c>
      <c r="I124" s="15">
        <f t="shared" si="21"/>
        <v>32388163</v>
      </c>
      <c r="J124" s="15">
        <f t="shared" si="21"/>
        <v>12124445</v>
      </c>
      <c r="K124" s="15">
        <f t="shared" si="21"/>
        <v>0</v>
      </c>
      <c r="L124" s="15">
        <f t="shared" si="21"/>
        <v>0</v>
      </c>
      <c r="M124" s="15">
        <f t="shared" si="21"/>
        <v>9961428</v>
      </c>
      <c r="N124" s="15">
        <f t="shared" si="20"/>
        <v>198471011</v>
      </c>
      <c r="O124" s="38">
        <f t="shared" si="16"/>
        <v>1402.6120734129088</v>
      </c>
      <c r="P124" s="6"/>
      <c r="Q124" s="2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</row>
    <row r="125" spans="1:119">
      <c r="A125" s="16"/>
      <c r="B125" s="18"/>
      <c r="C125" s="18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9"/>
    </row>
    <row r="126" spans="1:119">
      <c r="A126" s="41"/>
      <c r="B126" s="42"/>
      <c r="C126" s="42"/>
      <c r="D126" s="43"/>
      <c r="E126" s="43"/>
      <c r="F126" s="43"/>
      <c r="G126" s="43"/>
      <c r="H126" s="43"/>
      <c r="I126" s="43"/>
      <c r="J126" s="43"/>
      <c r="K126" s="43"/>
      <c r="L126" s="49" t="s">
        <v>242</v>
      </c>
      <c r="M126" s="49"/>
      <c r="N126" s="49"/>
      <c r="O126" s="44">
        <v>141501</v>
      </c>
    </row>
    <row r="127" spans="1:119">
      <c r="A127" s="50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2"/>
    </row>
    <row r="128" spans="1:119" ht="15.75" customHeight="1" thickBot="1">
      <c r="A128" s="53" t="s">
        <v>172</v>
      </c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5"/>
    </row>
  </sheetData>
  <mergeCells count="10">
    <mergeCell ref="L126:N126"/>
    <mergeCell ref="A127:O127"/>
    <mergeCell ref="A128:O1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2024-06-25T20:05:46Z</cp:lastPrinted>
  <dcterms:created xsi:type="dcterms:W3CDTF">2000-08-31T21:26:31Z</dcterms:created>
  <dcterms:modified xsi:type="dcterms:W3CDTF">2024-06-25T20:05:48Z</dcterms:modified>
</cp:coreProperties>
</file>