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'2006'!$A$1:$O$124</definedName>
    <definedName name="_xlnm.Print_Area" localSheetId="16">'2007'!$A$1:$O$123</definedName>
    <definedName name="_xlnm.Print_Area" localSheetId="15">'2008'!$A$1:$O$125</definedName>
    <definedName name="_xlnm.Print_Area" localSheetId="14">'2009'!$A$1:$O$136</definedName>
    <definedName name="_xlnm.Print_Area" localSheetId="13">'2010'!$A$1:$O$108</definedName>
    <definedName name="_xlnm.Print_Area" localSheetId="12">'2011'!$A$1:$O$112</definedName>
    <definedName name="_xlnm.Print_Area" localSheetId="11">'2012'!$A$1:$O$114</definedName>
    <definedName name="_xlnm.Print_Area" localSheetId="10">'2013'!$A$1:$O$132</definedName>
    <definedName name="_xlnm.Print_Area" localSheetId="9">'2014'!$A$1:$O$127</definedName>
    <definedName name="_xlnm.Print_Area" localSheetId="8">'2015'!$A$1:$O$128</definedName>
    <definedName name="_xlnm.Print_Area" localSheetId="7">'2016'!$A$1:$O$134</definedName>
    <definedName name="_xlnm.Print_Area" localSheetId="6">'2017'!$A$1:$O$133</definedName>
    <definedName name="_xlnm.Print_Area" localSheetId="5">'2018'!$A$1:$O$134</definedName>
    <definedName name="_xlnm.Print_Area" localSheetId="4">'2019'!$A$1:$O$132</definedName>
    <definedName name="_xlnm.Print_Area" localSheetId="3">'2020'!$A$1:$O$134</definedName>
    <definedName name="_xlnm.Print_Area" localSheetId="2">'2021'!$A$1:$P$132</definedName>
    <definedName name="_xlnm.Print_Area" localSheetId="1">'2022'!$A$1:$P$143</definedName>
    <definedName name="_xlnm.Print_Area" localSheetId="0">'2023'!$A$1:$P$142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37" i="51" l="1"/>
  <c r="P137" i="51" s="1"/>
  <c r="O136" i="51"/>
  <c r="P136" i="51" s="1"/>
  <c r="O135" i="51"/>
  <c r="P135" i="51" s="1"/>
  <c r="O134" i="51"/>
  <c r="P134" i="51" s="1"/>
  <c r="O133" i="51"/>
  <c r="P133" i="51" s="1"/>
  <c r="O132" i="51"/>
  <c r="P132" i="51" s="1"/>
  <c r="O131" i="51"/>
  <c r="P131" i="51" s="1"/>
  <c r="O130" i="51"/>
  <c r="P130" i="51" s="1"/>
  <c r="N129" i="51"/>
  <c r="M129" i="51"/>
  <c r="L129" i="51"/>
  <c r="K129" i="51"/>
  <c r="J129" i="51"/>
  <c r="I129" i="51"/>
  <c r="H129" i="51"/>
  <c r="G129" i="51"/>
  <c r="F129" i="51"/>
  <c r="E129" i="51"/>
  <c r="D129" i="5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N120" i="51"/>
  <c r="M120" i="51"/>
  <c r="L120" i="51"/>
  <c r="K120" i="51"/>
  <c r="J120" i="51"/>
  <c r="I120" i="51"/>
  <c r="H120" i="51"/>
  <c r="G120" i="51"/>
  <c r="F120" i="51"/>
  <c r="E120" i="51"/>
  <c r="D120" i="5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N110" i="51"/>
  <c r="M110" i="51"/>
  <c r="L110" i="51"/>
  <c r="K110" i="51"/>
  <c r="J110" i="51"/>
  <c r="I110" i="51"/>
  <c r="H110" i="51"/>
  <c r="G110" i="51"/>
  <c r="F110" i="51"/>
  <c r="E110" i="51"/>
  <c r="D110" i="5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N62" i="51"/>
  <c r="M62" i="51"/>
  <c r="L62" i="51"/>
  <c r="K62" i="51"/>
  <c r="J62" i="51"/>
  <c r="I62" i="51"/>
  <c r="H62" i="51"/>
  <c r="G62" i="51"/>
  <c r="F62" i="51"/>
  <c r="E62" i="51"/>
  <c r="D62" i="5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29" i="51" l="1"/>
  <c r="P129" i="51" s="1"/>
  <c r="O120" i="51"/>
  <c r="P120" i="51" s="1"/>
  <c r="O110" i="51"/>
  <c r="P110" i="51" s="1"/>
  <c r="O62" i="51"/>
  <c r="P62" i="51" s="1"/>
  <c r="O31" i="51"/>
  <c r="P31" i="51" s="1"/>
  <c r="I138" i="51"/>
  <c r="J138" i="51"/>
  <c r="F138" i="51"/>
  <c r="L138" i="51"/>
  <c r="G138" i="51"/>
  <c r="K138" i="51"/>
  <c r="E138" i="51"/>
  <c r="H138" i="51"/>
  <c r="M138" i="51"/>
  <c r="O15" i="51"/>
  <c r="P15" i="51" s="1"/>
  <c r="D138" i="51"/>
  <c r="N138" i="51"/>
  <c r="O5" i="51"/>
  <c r="P5" i="51" s="1"/>
  <c r="O138" i="51" l="1"/>
  <c r="O138" i="50"/>
  <c r="P138" i="50" s="1"/>
  <c r="O137" i="50"/>
  <c r="P137" i="50" s="1"/>
  <c r="O136" i="50"/>
  <c r="P136" i="50" s="1"/>
  <c r="O135" i="50"/>
  <c r="P135" i="50" s="1"/>
  <c r="O134" i="50"/>
  <c r="P134" i="50" s="1"/>
  <c r="O133" i="50"/>
  <c r="P133" i="50" s="1"/>
  <c r="O132" i="50"/>
  <c r="P132" i="50" s="1"/>
  <c r="O131" i="50"/>
  <c r="P131" i="50" s="1"/>
  <c r="O130" i="50"/>
  <c r="P130" i="50" s="1"/>
  <c r="N129" i="50"/>
  <c r="M129" i="50"/>
  <c r="L129" i="50"/>
  <c r="K129" i="50"/>
  <c r="J129" i="50"/>
  <c r="I129" i="50"/>
  <c r="H129" i="50"/>
  <c r="G129" i="50"/>
  <c r="F129" i="50"/>
  <c r="E129" i="50"/>
  <c r="D129" i="50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O122" i="50"/>
  <c r="P122" i="50" s="1"/>
  <c r="O121" i="50"/>
  <c r="P121" i="50" s="1"/>
  <c r="N120" i="50"/>
  <c r="M120" i="50"/>
  <c r="L120" i="50"/>
  <c r="K120" i="50"/>
  <c r="J120" i="50"/>
  <c r="I120" i="50"/>
  <c r="H120" i="50"/>
  <c r="G120" i="50"/>
  <c r="F120" i="50"/>
  <c r="E120" i="50"/>
  <c r="D120" i="50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N110" i="50"/>
  <c r="M110" i="50"/>
  <c r="L110" i="50"/>
  <c r="K110" i="50"/>
  <c r="J110" i="50"/>
  <c r="I110" i="50"/>
  <c r="H110" i="50"/>
  <c r="G110" i="50"/>
  <c r="F110" i="50"/>
  <c r="E110" i="50"/>
  <c r="D110" i="50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N62" i="50"/>
  <c r="M62" i="50"/>
  <c r="L62" i="50"/>
  <c r="K62" i="50"/>
  <c r="J62" i="50"/>
  <c r="I62" i="50"/>
  <c r="H62" i="50"/>
  <c r="G62" i="50"/>
  <c r="F62" i="50"/>
  <c r="E62" i="50"/>
  <c r="D62" i="50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P138" i="51" l="1"/>
  <c r="O129" i="50"/>
  <c r="P129" i="50" s="1"/>
  <c r="O120" i="50"/>
  <c r="P120" i="50" s="1"/>
  <c r="O110" i="50"/>
  <c r="P110" i="50" s="1"/>
  <c r="O62" i="50"/>
  <c r="P62" i="50" s="1"/>
  <c r="O30" i="50"/>
  <c r="P30" i="50" s="1"/>
  <c r="F139" i="50"/>
  <c r="E139" i="50"/>
  <c r="G139" i="50"/>
  <c r="L139" i="50"/>
  <c r="O5" i="50"/>
  <c r="P5" i="50" s="1"/>
  <c r="I139" i="50"/>
  <c r="J139" i="50"/>
  <c r="K139" i="50"/>
  <c r="O14" i="50"/>
  <c r="P14" i="50" s="1"/>
  <c r="D139" i="50"/>
  <c r="H139" i="50"/>
  <c r="M139" i="50"/>
  <c r="N139" i="50"/>
  <c r="N24" i="47"/>
  <c r="O24" i="47"/>
  <c r="N23" i="47"/>
  <c r="O23" i="47"/>
  <c r="O127" i="49"/>
  <c r="P127" i="49" s="1"/>
  <c r="O126" i="49"/>
  <c r="P126" i="49"/>
  <c r="O125" i="49"/>
  <c r="P125" i="49"/>
  <c r="N124" i="49"/>
  <c r="M124" i="49"/>
  <c r="L124" i="49"/>
  <c r="K124" i="49"/>
  <c r="J124" i="49"/>
  <c r="I124" i="49"/>
  <c r="H124" i="49"/>
  <c r="G124" i="49"/>
  <c r="F124" i="49"/>
  <c r="E124" i="49"/>
  <c r="D124" i="49"/>
  <c r="O123" i="49"/>
  <c r="P123" i="49"/>
  <c r="O122" i="49"/>
  <c r="P122" i="49"/>
  <c r="O121" i="49"/>
  <c r="P121" i="49" s="1"/>
  <c r="O120" i="49"/>
  <c r="P120" i="49" s="1"/>
  <c r="O119" i="49"/>
  <c r="P119" i="49" s="1"/>
  <c r="O118" i="49"/>
  <c r="P118" i="49" s="1"/>
  <c r="O117" i="49"/>
  <c r="P117" i="49"/>
  <c r="N116" i="49"/>
  <c r="M116" i="49"/>
  <c r="L116" i="49"/>
  <c r="K116" i="49"/>
  <c r="J116" i="49"/>
  <c r="I116" i="49"/>
  <c r="H116" i="49"/>
  <c r="G116" i="49"/>
  <c r="F116" i="49"/>
  <c r="E116" i="49"/>
  <c r="D116" i="49"/>
  <c r="O115" i="49"/>
  <c r="P115" i="49" s="1"/>
  <c r="O114" i="49"/>
  <c r="P114" i="49"/>
  <c r="O113" i="49"/>
  <c r="P113" i="49"/>
  <c r="O112" i="49"/>
  <c r="P112" i="49" s="1"/>
  <c r="O111" i="49"/>
  <c r="P111" i="49"/>
  <c r="O110" i="49"/>
  <c r="P110" i="49"/>
  <c r="O109" i="49"/>
  <c r="P109" i="49" s="1"/>
  <c r="O108" i="49"/>
  <c r="P108" i="49"/>
  <c r="N107" i="49"/>
  <c r="M107" i="49"/>
  <c r="L107" i="49"/>
  <c r="K107" i="49"/>
  <c r="J107" i="49"/>
  <c r="I107" i="49"/>
  <c r="H107" i="49"/>
  <c r="G107" i="49"/>
  <c r="F107" i="49"/>
  <c r="E107" i="49"/>
  <c r="D107" i="49"/>
  <c r="O106" i="49"/>
  <c r="P106" i="49" s="1"/>
  <c r="O105" i="49"/>
  <c r="P105" i="49" s="1"/>
  <c r="O104" i="49"/>
  <c r="P104" i="49" s="1"/>
  <c r="O103" i="49"/>
  <c r="P103" i="49" s="1"/>
  <c r="O102" i="49"/>
  <c r="P102" i="49"/>
  <c r="O101" i="49"/>
  <c r="P101" i="49"/>
  <c r="O100" i="49"/>
  <c r="P100" i="49" s="1"/>
  <c r="O99" i="49"/>
  <c r="P99" i="49" s="1"/>
  <c r="O98" i="49"/>
  <c r="P98" i="49" s="1"/>
  <c r="O97" i="49"/>
  <c r="P97" i="49" s="1"/>
  <c r="O96" i="49"/>
  <c r="P96" i="49"/>
  <c r="O95" i="49"/>
  <c r="P95" i="49"/>
  <c r="O94" i="49"/>
  <c r="P94" i="49" s="1"/>
  <c r="O93" i="49"/>
  <c r="P93" i="49" s="1"/>
  <c r="O92" i="49"/>
  <c r="P92" i="49" s="1"/>
  <c r="O91" i="49"/>
  <c r="P91" i="49" s="1"/>
  <c r="O90" i="49"/>
  <c r="P90" i="49"/>
  <c r="O89" i="49"/>
  <c r="P89" i="49"/>
  <c r="O88" i="49"/>
  <c r="P88" i="49" s="1"/>
  <c r="O87" i="49"/>
  <c r="P87" i="49" s="1"/>
  <c r="O86" i="49"/>
  <c r="P86" i="49" s="1"/>
  <c r="O85" i="49"/>
  <c r="P85" i="49" s="1"/>
  <c r="O84" i="49"/>
  <c r="P84" i="49"/>
  <c r="O83" i="49"/>
  <c r="P83" i="49"/>
  <c r="O82" i="49"/>
  <c r="P82" i="49" s="1"/>
  <c r="O81" i="49"/>
  <c r="P81" i="49" s="1"/>
  <c r="O80" i="49"/>
  <c r="P80" i="49" s="1"/>
  <c r="O79" i="49"/>
  <c r="P79" i="49" s="1"/>
  <c r="O78" i="49"/>
  <c r="P78" i="49"/>
  <c r="O77" i="49"/>
  <c r="P77" i="49"/>
  <c r="O76" i="49"/>
  <c r="P76" i="49" s="1"/>
  <c r="O75" i="49"/>
  <c r="P75" i="49" s="1"/>
  <c r="O74" i="49"/>
  <c r="P74" i="49" s="1"/>
  <c r="O73" i="49"/>
  <c r="P73" i="49" s="1"/>
  <c r="O72" i="49"/>
  <c r="P72" i="49"/>
  <c r="O71" i="49"/>
  <c r="P71" i="49"/>
  <c r="O70" i="49"/>
  <c r="P70" i="49" s="1"/>
  <c r="O69" i="49"/>
  <c r="P69" i="49" s="1"/>
  <c r="O68" i="49"/>
  <c r="P68" i="49" s="1"/>
  <c r="O67" i="49"/>
  <c r="P67" i="49" s="1"/>
  <c r="O66" i="49"/>
  <c r="P66" i="49"/>
  <c r="O65" i="49"/>
  <c r="P65" i="49"/>
  <c r="O64" i="49"/>
  <c r="P64" i="49" s="1"/>
  <c r="O63" i="49"/>
  <c r="P63" i="49" s="1"/>
  <c r="O62" i="49"/>
  <c r="P62" i="49" s="1"/>
  <c r="O61" i="49"/>
  <c r="P61" i="49" s="1"/>
  <c r="O60" i="49"/>
  <c r="P60" i="49"/>
  <c r="N59" i="49"/>
  <c r="M59" i="49"/>
  <c r="L59" i="49"/>
  <c r="K59" i="49"/>
  <c r="J59" i="49"/>
  <c r="I59" i="49"/>
  <c r="H59" i="49"/>
  <c r="G59" i="49"/>
  <c r="F59" i="49"/>
  <c r="E59" i="49"/>
  <c r="D59" i="49"/>
  <c r="O58" i="49"/>
  <c r="P58" i="49" s="1"/>
  <c r="O57" i="49"/>
  <c r="P57" i="49"/>
  <c r="O56" i="49"/>
  <c r="P56" i="49"/>
  <c r="O55" i="49"/>
  <c r="P55" i="49" s="1"/>
  <c r="O54" i="49"/>
  <c r="P54" i="49"/>
  <c r="O53" i="49"/>
  <c r="P53" i="49"/>
  <c r="O52" i="49"/>
  <c r="P52" i="49" s="1"/>
  <c r="O51" i="49"/>
  <c r="P51" i="49"/>
  <c r="O50" i="49"/>
  <c r="P50" i="49"/>
  <c r="O49" i="49"/>
  <c r="P49" i="49" s="1"/>
  <c r="O48" i="49"/>
  <c r="P48" i="49"/>
  <c r="O47" i="49"/>
  <c r="P47" i="49"/>
  <c r="O46" i="49"/>
  <c r="P46" i="49" s="1"/>
  <c r="O45" i="49"/>
  <c r="P45" i="49"/>
  <c r="O44" i="49"/>
  <c r="P44" i="49"/>
  <c r="O43" i="49"/>
  <c r="P43" i="49" s="1"/>
  <c r="O42" i="49"/>
  <c r="P42" i="49"/>
  <c r="O41" i="49"/>
  <c r="P41" i="49"/>
  <c r="O40" i="49"/>
  <c r="P40" i="49" s="1"/>
  <c r="O39" i="49"/>
  <c r="P39" i="49"/>
  <c r="O38" i="49"/>
  <c r="P38" i="49"/>
  <c r="O37" i="49"/>
  <c r="P37" i="49" s="1"/>
  <c r="O36" i="49"/>
  <c r="P36" i="49"/>
  <c r="O35" i="49"/>
  <c r="P35" i="49"/>
  <c r="O34" i="49"/>
  <c r="P34" i="49" s="1"/>
  <c r="O33" i="49"/>
  <c r="P33" i="49"/>
  <c r="O32" i="49"/>
  <c r="P32" i="49"/>
  <c r="O31" i="49"/>
  <c r="P31" i="49" s="1"/>
  <c r="O30" i="49"/>
  <c r="P30" i="49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/>
  <c r="O26" i="49"/>
  <c r="P26" i="49"/>
  <c r="O25" i="49"/>
  <c r="P25" i="49" s="1"/>
  <c r="O24" i="49"/>
  <c r="P24" i="49" s="1"/>
  <c r="O23" i="49"/>
  <c r="P23" i="49"/>
  <c r="O22" i="49"/>
  <c r="P22" i="49" s="1"/>
  <c r="O21" i="49"/>
  <c r="P21" i="49"/>
  <c r="O20" i="49"/>
  <c r="P20" i="49"/>
  <c r="O19" i="49"/>
  <c r="P19" i="49" s="1"/>
  <c r="O18" i="49"/>
  <c r="P18" i="49" s="1"/>
  <c r="O17" i="49"/>
  <c r="P17" i="49"/>
  <c r="O16" i="49"/>
  <c r="P16" i="49" s="1"/>
  <c r="O15" i="49"/>
  <c r="P15" i="49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/>
  <c r="O11" i="49"/>
  <c r="P11" i="49"/>
  <c r="O10" i="49"/>
  <c r="P10" i="49" s="1"/>
  <c r="O9" i="49"/>
  <c r="P9" i="49"/>
  <c r="O8" i="49"/>
  <c r="P8" i="49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29" i="47"/>
  <c r="O129" i="47" s="1"/>
  <c r="N128" i="47"/>
  <c r="O128" i="47" s="1"/>
  <c r="N127" i="47"/>
  <c r="O127" i="47" s="1"/>
  <c r="M126" i="47"/>
  <c r="L126" i="47"/>
  <c r="K126" i="47"/>
  <c r="J126" i="47"/>
  <c r="I126" i="47"/>
  <c r="H126" i="47"/>
  <c r="G126" i="47"/>
  <c r="N126" i="47" s="1"/>
  <c r="O126" i="47" s="1"/>
  <c r="F126" i="47"/>
  <c r="E126" i="47"/>
  <c r="D126" i="47"/>
  <c r="N125" i="47"/>
  <c r="O125" i="47" s="1"/>
  <c r="N124" i="47"/>
  <c r="O124" i="47"/>
  <c r="N123" i="47"/>
  <c r="O123" i="47"/>
  <c r="N122" i="47"/>
  <c r="O122" i="47" s="1"/>
  <c r="N121" i="47"/>
  <c r="O121" i="47" s="1"/>
  <c r="N120" i="47"/>
  <c r="O120" i="47" s="1"/>
  <c r="N119" i="47"/>
  <c r="O119" i="47" s="1"/>
  <c r="N118" i="47"/>
  <c r="O118" i="47"/>
  <c r="M117" i="47"/>
  <c r="L117" i="47"/>
  <c r="K117" i="47"/>
  <c r="J117" i="47"/>
  <c r="I117" i="47"/>
  <c r="H117" i="47"/>
  <c r="G117" i="47"/>
  <c r="F117" i="47"/>
  <c r="E117" i="47"/>
  <c r="D117" i="47"/>
  <c r="N116" i="47"/>
  <c r="O116" i="47" s="1"/>
  <c r="N115" i="47"/>
  <c r="O115" i="47"/>
  <c r="N114" i="47"/>
  <c r="O114" i="47"/>
  <c r="N113" i="47"/>
  <c r="O113" i="47"/>
  <c r="N112" i="47"/>
  <c r="O112" i="47"/>
  <c r="N111" i="47"/>
  <c r="O111" i="47" s="1"/>
  <c r="N110" i="47"/>
  <c r="O110" i="47" s="1"/>
  <c r="N109" i="47"/>
  <c r="O109" i="47"/>
  <c r="N108" i="47"/>
  <c r="O108" i="47"/>
  <c r="M107" i="47"/>
  <c r="L107" i="47"/>
  <c r="K107" i="47"/>
  <c r="J107" i="47"/>
  <c r="I107" i="47"/>
  <c r="H107" i="47"/>
  <c r="G107" i="47"/>
  <c r="F107" i="47"/>
  <c r="E107" i="47"/>
  <c r="D107" i="47"/>
  <c r="N106" i="47"/>
  <c r="O106" i="47"/>
  <c r="N105" i="47"/>
  <c r="O105" i="47"/>
  <c r="N104" i="47"/>
  <c r="O104" i="47"/>
  <c r="N103" i="47"/>
  <c r="O103" i="47" s="1"/>
  <c r="N102" i="47"/>
  <c r="O102" i="47" s="1"/>
  <c r="N101" i="47"/>
  <c r="O101" i="47"/>
  <c r="N100" i="47"/>
  <c r="O100" i="47"/>
  <c r="N99" i="47"/>
  <c r="O99" i="47"/>
  <c r="N98" i="47"/>
  <c r="O98" i="47"/>
  <c r="N97" i="47"/>
  <c r="O97" i="47" s="1"/>
  <c r="N96" i="47"/>
  <c r="O96" i="47" s="1"/>
  <c r="N95" i="47"/>
  <c r="O95" i="47"/>
  <c r="N94" i="47"/>
  <c r="O94" i="47"/>
  <c r="N93" i="47"/>
  <c r="O93" i="47"/>
  <c r="N92" i="47"/>
  <c r="O92" i="47"/>
  <c r="N91" i="47"/>
  <c r="O91" i="47" s="1"/>
  <c r="N90" i="47"/>
  <c r="O90" i="47" s="1"/>
  <c r="N89" i="47"/>
  <c r="O89" i="47"/>
  <c r="N88" i="47"/>
  <c r="O88" i="47"/>
  <c r="N87" i="47"/>
  <c r="O87" i="47"/>
  <c r="N86" i="47"/>
  <c r="O86" i="47"/>
  <c r="N85" i="47"/>
  <c r="O85" i="47" s="1"/>
  <c r="N84" i="47"/>
  <c r="O84" i="47" s="1"/>
  <c r="N83" i="47"/>
  <c r="O83" i="47"/>
  <c r="N82" i="47"/>
  <c r="O82" i="47"/>
  <c r="N81" i="47"/>
  <c r="O81" i="47"/>
  <c r="N80" i="47"/>
  <c r="O80" i="47"/>
  <c r="N79" i="47"/>
  <c r="O79" i="47" s="1"/>
  <c r="N78" i="47"/>
  <c r="O78" i="47" s="1"/>
  <c r="N77" i="47"/>
  <c r="O77" i="47"/>
  <c r="N76" i="47"/>
  <c r="O76" i="47"/>
  <c r="N75" i="47"/>
  <c r="O75" i="47"/>
  <c r="N74" i="47"/>
  <c r="O74" i="47"/>
  <c r="N73" i="47"/>
  <c r="O73" i="47" s="1"/>
  <c r="N72" i="47"/>
  <c r="O72" i="47" s="1"/>
  <c r="N71" i="47"/>
  <c r="O71" i="47"/>
  <c r="N70" i="47"/>
  <c r="O70" i="47"/>
  <c r="N69" i="47"/>
  <c r="O69" i="47"/>
  <c r="N68" i="47"/>
  <c r="O68" i="47"/>
  <c r="N67" i="47"/>
  <c r="O67" i="47" s="1"/>
  <c r="N66" i="47"/>
  <c r="O66" i="47" s="1"/>
  <c r="N65" i="47"/>
  <c r="O65" i="47"/>
  <c r="N64" i="47"/>
  <c r="O64" i="47"/>
  <c r="N63" i="47"/>
  <c r="O63" i="47"/>
  <c r="N62" i="47"/>
  <c r="O62" i="47"/>
  <c r="N61" i="47"/>
  <c r="O61" i="47" s="1"/>
  <c r="M60" i="47"/>
  <c r="L60" i="47"/>
  <c r="K60" i="47"/>
  <c r="J60" i="47"/>
  <c r="I60" i="47"/>
  <c r="H60" i="47"/>
  <c r="G60" i="47"/>
  <c r="F60" i="47"/>
  <c r="E60" i="47"/>
  <c r="D60" i="47"/>
  <c r="N60" i="47" s="1"/>
  <c r="O60" i="47" s="1"/>
  <c r="N59" i="47"/>
  <c r="O59" i="47" s="1"/>
  <c r="N58" i="47"/>
  <c r="O58" i="47"/>
  <c r="N57" i="47"/>
  <c r="O57" i="47"/>
  <c r="N56" i="47"/>
  <c r="O56" i="47"/>
  <c r="N55" i="47"/>
  <c r="O55" i="47"/>
  <c r="N54" i="47"/>
  <c r="O54" i="47" s="1"/>
  <c r="N53" i="47"/>
  <c r="O53" i="47" s="1"/>
  <c r="N52" i="47"/>
  <c r="O52" i="47"/>
  <c r="N51" i="47"/>
  <c r="O51" i="47"/>
  <c r="N50" i="47"/>
  <c r="O50" i="47"/>
  <c r="N49" i="47"/>
  <c r="O49" i="47"/>
  <c r="N48" i="47"/>
  <c r="O48" i="47" s="1"/>
  <c r="N47" i="47"/>
  <c r="O47" i="47" s="1"/>
  <c r="N46" i="47"/>
  <c r="O46" i="47"/>
  <c r="N45" i="47"/>
  <c r="O45" i="47"/>
  <c r="N44" i="47"/>
  <c r="O44" i="47"/>
  <c r="N43" i="47"/>
  <c r="O43" i="47"/>
  <c r="N42" i="47"/>
  <c r="O42" i="47" s="1"/>
  <c r="N41" i="47"/>
  <c r="O41" i="47" s="1"/>
  <c r="N40" i="47"/>
  <c r="O40" i="47"/>
  <c r="N39" i="47"/>
  <c r="O39" i="47"/>
  <c r="N38" i="47"/>
  <c r="O38" i="47"/>
  <c r="N37" i="47"/>
  <c r="O37" i="47"/>
  <c r="N36" i="47"/>
  <c r="O36" i="47" s="1"/>
  <c r="N35" i="47"/>
  <c r="O35" i="47" s="1"/>
  <c r="N34" i="47"/>
  <c r="O34" i="47"/>
  <c r="N33" i="47"/>
  <c r="O33" i="47"/>
  <c r="N32" i="47"/>
  <c r="O32" i="47"/>
  <c r="N31" i="47"/>
  <c r="O31" i="47"/>
  <c r="N30" i="47"/>
  <c r="O30" i="47" s="1"/>
  <c r="N29" i="47"/>
  <c r="O29" i="47" s="1"/>
  <c r="M28" i="47"/>
  <c r="L28" i="47"/>
  <c r="L130" i="47" s="1"/>
  <c r="K28" i="47"/>
  <c r="J28" i="47"/>
  <c r="I28" i="47"/>
  <c r="H28" i="47"/>
  <c r="G28" i="47"/>
  <c r="F28" i="47"/>
  <c r="E28" i="47"/>
  <c r="N28" i="47" s="1"/>
  <c r="O28" i="47" s="1"/>
  <c r="D28" i="47"/>
  <c r="N27" i="47"/>
  <c r="O27" i="47"/>
  <c r="N26" i="47"/>
  <c r="O26" i="47"/>
  <c r="N25" i="47"/>
  <c r="O25" i="47"/>
  <c r="N22" i="47"/>
  <c r="O22" i="47"/>
  <c r="N21" i="47"/>
  <c r="O21" i="47" s="1"/>
  <c r="N20" i="47"/>
  <c r="O20" i="47" s="1"/>
  <c r="N19" i="47"/>
  <c r="O19" i="47"/>
  <c r="N18" i="47"/>
  <c r="O18" i="47"/>
  <c r="N17" i="47"/>
  <c r="O17" i="47"/>
  <c r="N16" i="47"/>
  <c r="O16" i="47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/>
  <c r="M5" i="47"/>
  <c r="L5" i="47"/>
  <c r="K5" i="47"/>
  <c r="J5" i="47"/>
  <c r="I5" i="47"/>
  <c r="H5" i="47"/>
  <c r="H130" i="47" s="1"/>
  <c r="G5" i="47"/>
  <c r="F5" i="47"/>
  <c r="E5" i="47"/>
  <c r="D5" i="47"/>
  <c r="N5" i="47" s="1"/>
  <c r="O5" i="47" s="1"/>
  <c r="N127" i="46"/>
  <c r="O127" i="46" s="1"/>
  <c r="N126" i="46"/>
  <c r="O126" i="46" s="1"/>
  <c r="N125" i="46"/>
  <c r="O125" i="46" s="1"/>
  <c r="M124" i="46"/>
  <c r="L124" i="46"/>
  <c r="K124" i="46"/>
  <c r="J124" i="46"/>
  <c r="I124" i="46"/>
  <c r="H124" i="46"/>
  <c r="G124" i="46"/>
  <c r="F124" i="46"/>
  <c r="E124" i="46"/>
  <c r="D124" i="46"/>
  <c r="N123" i="46"/>
  <c r="O123" i="46" s="1"/>
  <c r="N122" i="46"/>
  <c r="O122" i="46" s="1"/>
  <c r="N121" i="46"/>
  <c r="O121" i="46"/>
  <c r="N120" i="46"/>
  <c r="O120" i="46"/>
  <c r="N119" i="46"/>
  <c r="O119" i="46" s="1"/>
  <c r="N118" i="46"/>
  <c r="O118" i="46" s="1"/>
  <c r="N117" i="46"/>
  <c r="O117" i="46" s="1"/>
  <c r="M116" i="46"/>
  <c r="L116" i="46"/>
  <c r="K116" i="46"/>
  <c r="J116" i="46"/>
  <c r="I116" i="46"/>
  <c r="H116" i="46"/>
  <c r="G116" i="46"/>
  <c r="F116" i="46"/>
  <c r="E116" i="46"/>
  <c r="D116" i="46"/>
  <c r="N115" i="46"/>
  <c r="O115" i="46" s="1"/>
  <c r="N114" i="46"/>
  <c r="O114" i="46" s="1"/>
  <c r="N113" i="46"/>
  <c r="O113" i="46"/>
  <c r="N112" i="46"/>
  <c r="O112" i="46"/>
  <c r="N111" i="46"/>
  <c r="O111" i="46" s="1"/>
  <c r="N110" i="46"/>
  <c r="O110" i="46" s="1"/>
  <c r="N109" i="46"/>
  <c r="O109" i="46" s="1"/>
  <c r="N108" i="46"/>
  <c r="O108" i="46" s="1"/>
  <c r="N107" i="46"/>
  <c r="O107" i="46"/>
  <c r="M106" i="46"/>
  <c r="L106" i="46"/>
  <c r="K106" i="46"/>
  <c r="J106" i="46"/>
  <c r="I106" i="46"/>
  <c r="H106" i="46"/>
  <c r="G106" i="46"/>
  <c r="F106" i="46"/>
  <c r="E106" i="46"/>
  <c r="D106" i="46"/>
  <c r="N105" i="46"/>
  <c r="O105" i="46"/>
  <c r="N104" i="46"/>
  <c r="O104" i="46"/>
  <c r="N103" i="46"/>
  <c r="O103" i="46" s="1"/>
  <c r="N102" i="46"/>
  <c r="O102" i="46" s="1"/>
  <c r="N101" i="46"/>
  <c r="O101" i="46" s="1"/>
  <c r="N100" i="46"/>
  <c r="O100" i="46" s="1"/>
  <c r="N99" i="46"/>
  <c r="O99" i="46"/>
  <c r="N98" i="46"/>
  <c r="O98" i="46"/>
  <c r="N97" i="46"/>
  <c r="O97" i="46" s="1"/>
  <c r="N96" i="46"/>
  <c r="O96" i="46" s="1"/>
  <c r="N95" i="46"/>
  <c r="O95" i="46" s="1"/>
  <c r="N94" i="46"/>
  <c r="O94" i="46" s="1"/>
  <c r="N93" i="46"/>
  <c r="O93" i="46"/>
  <c r="N92" i="46"/>
  <c r="O92" i="46"/>
  <c r="N91" i="46"/>
  <c r="O91" i="46" s="1"/>
  <c r="N90" i="46"/>
  <c r="O90" i="46" s="1"/>
  <c r="N89" i="46"/>
  <c r="O89" i="46" s="1"/>
  <c r="N88" i="46"/>
  <c r="O88" i="46" s="1"/>
  <c r="N87" i="46"/>
  <c r="O87" i="46"/>
  <c r="N86" i="46"/>
  <c r="O86" i="46"/>
  <c r="N85" i="46"/>
  <c r="O85" i="46" s="1"/>
  <c r="N84" i="46"/>
  <c r="O84" i="46" s="1"/>
  <c r="N83" i="46"/>
  <c r="O83" i="46" s="1"/>
  <c r="N82" i="46"/>
  <c r="O82" i="46" s="1"/>
  <c r="N81" i="46"/>
  <c r="O81" i="46"/>
  <c r="N80" i="46"/>
  <c r="O80" i="46"/>
  <c r="N79" i="46"/>
  <c r="O79" i="46" s="1"/>
  <c r="N78" i="46"/>
  <c r="O78" i="46" s="1"/>
  <c r="N77" i="46"/>
  <c r="O77" i="46" s="1"/>
  <c r="N76" i="46"/>
  <c r="O76" i="46" s="1"/>
  <c r="N75" i="46"/>
  <c r="O75" i="46"/>
  <c r="N74" i="46"/>
  <c r="O74" i="46"/>
  <c r="N73" i="46"/>
  <c r="O73" i="46" s="1"/>
  <c r="N72" i="46"/>
  <c r="O72" i="46" s="1"/>
  <c r="N71" i="46"/>
  <c r="O71" i="46" s="1"/>
  <c r="N70" i="46"/>
  <c r="O70" i="46" s="1"/>
  <c r="N69" i="46"/>
  <c r="O69" i="46"/>
  <c r="N68" i="46"/>
  <c r="O68" i="46"/>
  <c r="N67" i="46"/>
  <c r="O67" i="46" s="1"/>
  <c r="N66" i="46"/>
  <c r="O66" i="46" s="1"/>
  <c r="N65" i="46"/>
  <c r="O65" i="46" s="1"/>
  <c r="N64" i="46"/>
  <c r="O64" i="46" s="1"/>
  <c r="N63" i="46"/>
  <c r="O63" i="46"/>
  <c r="N62" i="46"/>
  <c r="O62" i="46"/>
  <c r="N61" i="46"/>
  <c r="O61" i="46" s="1"/>
  <c r="N60" i="46"/>
  <c r="O60" i="46" s="1"/>
  <c r="N59" i="46"/>
  <c r="O59" i="46" s="1"/>
  <c r="M58" i="46"/>
  <c r="L58" i="46"/>
  <c r="K58" i="46"/>
  <c r="J58" i="46"/>
  <c r="I58" i="46"/>
  <c r="H58" i="46"/>
  <c r="G58" i="46"/>
  <c r="F58" i="46"/>
  <c r="E58" i="46"/>
  <c r="D58" i="46"/>
  <c r="N57" i="46"/>
  <c r="O57" i="46" s="1"/>
  <c r="N56" i="46"/>
  <c r="O56" i="46" s="1"/>
  <c r="N55" i="46"/>
  <c r="O55" i="46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/>
  <c r="N48" i="46"/>
  <c r="O48" i="46"/>
  <c r="N47" i="46"/>
  <c r="O47" i="46" s="1"/>
  <c r="N46" i="46"/>
  <c r="O46" i="46" s="1"/>
  <c r="N45" i="46"/>
  <c r="O45" i="46" s="1"/>
  <c r="N44" i="46"/>
  <c r="O44" i="46" s="1"/>
  <c r="N43" i="46"/>
  <c r="O43" i="46"/>
  <c r="N42" i="46"/>
  <c r="O42" i="46"/>
  <c r="N41" i="46"/>
  <c r="O41" i="46" s="1"/>
  <c r="N40" i="46"/>
  <c r="O40" i="46" s="1"/>
  <c r="N39" i="46"/>
  <c r="O39" i="46" s="1"/>
  <c r="N38" i="46"/>
  <c r="O38" i="46" s="1"/>
  <c r="N37" i="46"/>
  <c r="O37" i="46"/>
  <c r="N36" i="46"/>
  <c r="O36" i="46"/>
  <c r="N35" i="46"/>
  <c r="O35" i="46" s="1"/>
  <c r="N34" i="46"/>
  <c r="O34" i="46" s="1"/>
  <c r="N33" i="46"/>
  <c r="O33" i="46" s="1"/>
  <c r="N32" i="46"/>
  <c r="O32" i="46" s="1"/>
  <c r="N31" i="46"/>
  <c r="O31" i="46"/>
  <c r="N30" i="46"/>
  <c r="O30" i="46"/>
  <c r="N29" i="46"/>
  <c r="O29" i="46" s="1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N24" i="46"/>
  <c r="O24" i="46" s="1"/>
  <c r="N23" i="46"/>
  <c r="O23" i="46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129" i="45"/>
  <c r="O129" i="45" s="1"/>
  <c r="N128" i="45"/>
  <c r="O128" i="45" s="1"/>
  <c r="N127" i="45"/>
  <c r="O127" i="45" s="1"/>
  <c r="M126" i="45"/>
  <c r="L126" i="45"/>
  <c r="K126" i="45"/>
  <c r="J126" i="45"/>
  <c r="I126" i="45"/>
  <c r="H126" i="45"/>
  <c r="G126" i="45"/>
  <c r="F126" i="45"/>
  <c r="E126" i="45"/>
  <c r="D126" i="45"/>
  <c r="N125" i="45"/>
  <c r="O125" i="45" s="1"/>
  <c r="N124" i="45"/>
  <c r="O124" i="45"/>
  <c r="N123" i="45"/>
  <c r="O123" i="45"/>
  <c r="N122" i="45"/>
  <c r="O122" i="45" s="1"/>
  <c r="N121" i="45"/>
  <c r="O121" i="45" s="1"/>
  <c r="N120" i="45"/>
  <c r="O120" i="45" s="1"/>
  <c r="N119" i="45"/>
  <c r="O119" i="45" s="1"/>
  <c r="N118" i="45"/>
  <c r="O118" i="45"/>
  <c r="M117" i="45"/>
  <c r="L117" i="45"/>
  <c r="K117" i="45"/>
  <c r="J117" i="45"/>
  <c r="I117" i="45"/>
  <c r="H117" i="45"/>
  <c r="G117" i="45"/>
  <c r="F117" i="45"/>
  <c r="E117" i="45"/>
  <c r="D117" i="45"/>
  <c r="N116" i="45"/>
  <c r="O116" i="45"/>
  <c r="N115" i="45"/>
  <c r="O115" i="45"/>
  <c r="N114" i="45"/>
  <c r="O114" i="45" s="1"/>
  <c r="N113" i="45"/>
  <c r="O113" i="45" s="1"/>
  <c r="N112" i="45"/>
  <c r="O112" i="45" s="1"/>
  <c r="N111" i="45"/>
  <c r="O111" i="45" s="1"/>
  <c r="N110" i="45"/>
  <c r="O110" i="45"/>
  <c r="N109" i="45"/>
  <c r="O109" i="45"/>
  <c r="M108" i="45"/>
  <c r="L108" i="45"/>
  <c r="K108" i="45"/>
  <c r="J108" i="45"/>
  <c r="I108" i="45"/>
  <c r="H108" i="45"/>
  <c r="G108" i="45"/>
  <c r="F108" i="45"/>
  <c r="E108" i="45"/>
  <c r="D108" i="45"/>
  <c r="N107" i="45"/>
  <c r="O107" i="45"/>
  <c r="N106" i="45"/>
  <c r="O106" i="45" s="1"/>
  <c r="N105" i="45"/>
  <c r="O105" i="45" s="1"/>
  <c r="N104" i="45"/>
  <c r="O104" i="45" s="1"/>
  <c r="N103" i="45"/>
  <c r="O103" i="45" s="1"/>
  <c r="N102" i="45"/>
  <c r="O102" i="45"/>
  <c r="N101" i="45"/>
  <c r="O101" i="45"/>
  <c r="N100" i="45"/>
  <c r="O100" i="45" s="1"/>
  <c r="N99" i="45"/>
  <c r="O99" i="45" s="1"/>
  <c r="N98" i="45"/>
  <c r="O98" i="45" s="1"/>
  <c r="N97" i="45"/>
  <c r="O97" i="45" s="1"/>
  <c r="N96" i="45"/>
  <c r="O96" i="45"/>
  <c r="N95" i="45"/>
  <c r="O95" i="45"/>
  <c r="N94" i="45"/>
  <c r="O94" i="45" s="1"/>
  <c r="N93" i="45"/>
  <c r="O93" i="45" s="1"/>
  <c r="N92" i="45"/>
  <c r="O92" i="45" s="1"/>
  <c r="N91" i="45"/>
  <c r="O91" i="45" s="1"/>
  <c r="N90" i="45"/>
  <c r="O90" i="45"/>
  <c r="N89" i="45"/>
  <c r="O89" i="45"/>
  <c r="N88" i="45"/>
  <c r="O88" i="45" s="1"/>
  <c r="N87" i="45"/>
  <c r="O87" i="45" s="1"/>
  <c r="N86" i="45"/>
  <c r="O86" i="45" s="1"/>
  <c r="N85" i="45"/>
  <c r="O85" i="45" s="1"/>
  <c r="N84" i="45"/>
  <c r="O84" i="45"/>
  <c r="N83" i="45"/>
  <c r="O83" i="45"/>
  <c r="N82" i="45"/>
  <c r="O82" i="45" s="1"/>
  <c r="N81" i="45"/>
  <c r="O81" i="45" s="1"/>
  <c r="N80" i="45"/>
  <c r="O80" i="45" s="1"/>
  <c r="N79" i="45"/>
  <c r="O79" i="45" s="1"/>
  <c r="N78" i="45"/>
  <c r="O78" i="45"/>
  <c r="N77" i="45"/>
  <c r="O77" i="45"/>
  <c r="N76" i="45"/>
  <c r="O76" i="45" s="1"/>
  <c r="N75" i="45"/>
  <c r="O75" i="45" s="1"/>
  <c r="N74" i="45"/>
  <c r="O74" i="45" s="1"/>
  <c r="N73" i="45"/>
  <c r="O73" i="45" s="1"/>
  <c r="N72" i="45"/>
  <c r="O72" i="45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M59" i="45"/>
  <c r="L59" i="45"/>
  <c r="K59" i="45"/>
  <c r="J59" i="45"/>
  <c r="I59" i="45"/>
  <c r="H59" i="45"/>
  <c r="G59" i="45"/>
  <c r="F59" i="45"/>
  <c r="E59" i="45"/>
  <c r="D59" i="45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/>
  <c r="N44" i="45"/>
  <c r="O44" i="45" s="1"/>
  <c r="N43" i="45"/>
  <c r="O43" i="45" s="1"/>
  <c r="N42" i="45"/>
  <c r="O42" i="45" s="1"/>
  <c r="N41" i="45"/>
  <c r="O41" i="45" s="1"/>
  <c r="N40" i="45"/>
  <c r="O40" i="45"/>
  <c r="N39" i="45"/>
  <c r="O39" i="45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 s="1"/>
  <c r="N20" i="45"/>
  <c r="O20" i="45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28" i="44"/>
  <c r="O128" i="44"/>
  <c r="N127" i="44"/>
  <c r="O127" i="44" s="1"/>
  <c r="N126" i="44"/>
  <c r="O126" i="44" s="1"/>
  <c r="N125" i="44"/>
  <c r="O125" i="44" s="1"/>
  <c r="M124" i="44"/>
  <c r="L124" i="44"/>
  <c r="K124" i="44"/>
  <c r="J124" i="44"/>
  <c r="I124" i="44"/>
  <c r="H124" i="44"/>
  <c r="G124" i="44"/>
  <c r="F124" i="44"/>
  <c r="E124" i="44"/>
  <c r="D124" i="44"/>
  <c r="N123" i="44"/>
  <c r="O123" i="44" s="1"/>
  <c r="N122" i="44"/>
  <c r="O122" i="44" s="1"/>
  <c r="N121" i="44"/>
  <c r="O121" i="44" s="1"/>
  <c r="N120" i="44"/>
  <c r="O120" i="44"/>
  <c r="N119" i="44"/>
  <c r="O119" i="44" s="1"/>
  <c r="N118" i="44"/>
  <c r="O118" i="44" s="1"/>
  <c r="N117" i="44"/>
  <c r="O117" i="44" s="1"/>
  <c r="N116" i="44"/>
  <c r="O116" i="44" s="1"/>
  <c r="M115" i="44"/>
  <c r="L115" i="44"/>
  <c r="K115" i="44"/>
  <c r="J115" i="44"/>
  <c r="I115" i="44"/>
  <c r="H115" i="44"/>
  <c r="G115" i="44"/>
  <c r="F115" i="44"/>
  <c r="E115" i="44"/>
  <c r="D115" i="44"/>
  <c r="N114" i="44"/>
  <c r="O114" i="44" s="1"/>
  <c r="N113" i="44"/>
  <c r="O113" i="44" s="1"/>
  <c r="N112" i="44"/>
  <c r="O112" i="44"/>
  <c r="N111" i="44"/>
  <c r="O111" i="44" s="1"/>
  <c r="N110" i="44"/>
  <c r="O110" i="44" s="1"/>
  <c r="N109" i="44"/>
  <c r="O109" i="44" s="1"/>
  <c r="N108" i="44"/>
  <c r="O108" i="44" s="1"/>
  <c r="N107" i="44"/>
  <c r="O107" i="44" s="1"/>
  <c r="N106" i="44"/>
  <c r="O106" i="44"/>
  <c r="M105" i="44"/>
  <c r="L105" i="44"/>
  <c r="K105" i="44"/>
  <c r="J105" i="44"/>
  <c r="I105" i="44"/>
  <c r="H105" i="44"/>
  <c r="G105" i="44"/>
  <c r="F105" i="44"/>
  <c r="E105" i="44"/>
  <c r="D105" i="44"/>
  <c r="N104" i="44"/>
  <c r="O104" i="44"/>
  <c r="N103" i="44"/>
  <c r="O103" i="44" s="1"/>
  <c r="N102" i="44"/>
  <c r="O102" i="44" s="1"/>
  <c r="N101" i="44"/>
  <c r="O101" i="44" s="1"/>
  <c r="N100" i="44"/>
  <c r="O100" i="44" s="1"/>
  <c r="N99" i="44"/>
  <c r="O99" i="44" s="1"/>
  <c r="N98" i="44"/>
  <c r="O98" i="44"/>
  <c r="N97" i="44"/>
  <c r="O97" i="44" s="1"/>
  <c r="N96" i="44"/>
  <c r="O96" i="44" s="1"/>
  <c r="N95" i="44"/>
  <c r="O95" i="44" s="1"/>
  <c r="N94" i="44"/>
  <c r="O94" i="44" s="1"/>
  <c r="N93" i="44"/>
  <c r="O93" i="44" s="1"/>
  <c r="N92" i="44"/>
  <c r="O92" i="44"/>
  <c r="N91" i="44"/>
  <c r="O91" i="44" s="1"/>
  <c r="N90" i="44"/>
  <c r="O90" i="44" s="1"/>
  <c r="N89" i="44"/>
  <c r="O89" i="44" s="1"/>
  <c r="N88" i="44"/>
  <c r="O88" i="44" s="1"/>
  <c r="N87" i="44"/>
  <c r="O87" i="44" s="1"/>
  <c r="N86" i="44"/>
  <c r="O86" i="44"/>
  <c r="N85" i="44"/>
  <c r="O85" i="44" s="1"/>
  <c r="N84" i="44"/>
  <c r="O84" i="44" s="1"/>
  <c r="N83" i="44"/>
  <c r="O83" i="44" s="1"/>
  <c r="N82" i="44"/>
  <c r="O82" i="44" s="1"/>
  <c r="N81" i="44"/>
  <c r="O81" i="44" s="1"/>
  <c r="N80" i="44"/>
  <c r="O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 s="1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119" i="43"/>
  <c r="O119" i="43" s="1"/>
  <c r="N118" i="43"/>
  <c r="O118" i="43" s="1"/>
  <c r="N117" i="43"/>
  <c r="O117" i="43" s="1"/>
  <c r="N116" i="43"/>
  <c r="O116" i="43" s="1"/>
  <c r="N115" i="43"/>
  <c r="O115" i="43"/>
  <c r="N114" i="43"/>
  <c r="O114" i="43" s="1"/>
  <c r="N113" i="43"/>
  <c r="O113" i="43" s="1"/>
  <c r="N112" i="43"/>
  <c r="O112" i="43" s="1"/>
  <c r="N111" i="43"/>
  <c r="O111" i="43" s="1"/>
  <c r="M110" i="43"/>
  <c r="L110" i="43"/>
  <c r="K110" i="43"/>
  <c r="J110" i="43"/>
  <c r="I110" i="43"/>
  <c r="H110" i="43"/>
  <c r="G110" i="43"/>
  <c r="F110" i="43"/>
  <c r="E110" i="43"/>
  <c r="D110" i="43"/>
  <c r="N109" i="43"/>
  <c r="O109" i="43" s="1"/>
  <c r="N108" i="43"/>
  <c r="O108" i="43" s="1"/>
  <c r="N107" i="43"/>
  <c r="O107" i="43"/>
  <c r="N106" i="43"/>
  <c r="O106" i="43" s="1"/>
  <c r="N105" i="43"/>
  <c r="O105" i="43" s="1"/>
  <c r="N104" i="43"/>
  <c r="O104" i="43" s="1"/>
  <c r="N103" i="43"/>
  <c r="O103" i="43" s="1"/>
  <c r="N102" i="43"/>
  <c r="O102" i="43" s="1"/>
  <c r="N101" i="43"/>
  <c r="O101" i="43"/>
  <c r="N100" i="43"/>
  <c r="O100" i="43" s="1"/>
  <c r="N99" i="43"/>
  <c r="O99" i="43" s="1"/>
  <c r="N98" i="43"/>
  <c r="O98" i="43" s="1"/>
  <c r="N97" i="43"/>
  <c r="O97" i="43" s="1"/>
  <c r="N96" i="43"/>
  <c r="O96" i="43" s="1"/>
  <c r="M95" i="43"/>
  <c r="L95" i="43"/>
  <c r="K95" i="43"/>
  <c r="J95" i="43"/>
  <c r="I95" i="43"/>
  <c r="H95" i="43"/>
  <c r="G95" i="43"/>
  <c r="F95" i="43"/>
  <c r="E95" i="43"/>
  <c r="D95" i="43"/>
  <c r="N94" i="43"/>
  <c r="O94" i="43" s="1"/>
  <c r="N93" i="43"/>
  <c r="O93" i="43"/>
  <c r="N92" i="43"/>
  <c r="O92" i="43" s="1"/>
  <c r="N91" i="43"/>
  <c r="O91" i="43" s="1"/>
  <c r="M90" i="43"/>
  <c r="L90" i="43"/>
  <c r="K90" i="43"/>
  <c r="J90" i="43"/>
  <c r="I90" i="43"/>
  <c r="H90" i="43"/>
  <c r="G90" i="43"/>
  <c r="F90" i="43"/>
  <c r="E90" i="43"/>
  <c r="D90" i="43"/>
  <c r="N89" i="43"/>
  <c r="O89" i="43" s="1"/>
  <c r="N88" i="43"/>
  <c r="O88" i="43" s="1"/>
  <c r="N87" i="43"/>
  <c r="O87" i="43" s="1"/>
  <c r="N86" i="43"/>
  <c r="O86" i="43" s="1"/>
  <c r="N85" i="43"/>
  <c r="O85" i="43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29" i="42"/>
  <c r="O129" i="42" s="1"/>
  <c r="N128" i="42"/>
  <c r="O128" i="42" s="1"/>
  <c r="N127" i="42"/>
  <c r="O127" i="42" s="1"/>
  <c r="M126" i="42"/>
  <c r="L126" i="42"/>
  <c r="K126" i="42"/>
  <c r="J126" i="42"/>
  <c r="I126" i="42"/>
  <c r="H126" i="42"/>
  <c r="G126" i="42"/>
  <c r="F126" i="42"/>
  <c r="E126" i="42"/>
  <c r="D126" i="42"/>
  <c r="N125" i="42"/>
  <c r="O125" i="42" s="1"/>
  <c r="N124" i="42"/>
  <c r="O124" i="42" s="1"/>
  <c r="N123" i="42"/>
  <c r="O123" i="42"/>
  <c r="N122" i="42"/>
  <c r="O122" i="42" s="1"/>
  <c r="N121" i="42"/>
  <c r="O121" i="42" s="1"/>
  <c r="N120" i="42"/>
  <c r="O120" i="42" s="1"/>
  <c r="N119" i="42"/>
  <c r="O119" i="42" s="1"/>
  <c r="N118" i="42"/>
  <c r="O118" i="42" s="1"/>
  <c r="M117" i="42"/>
  <c r="L117" i="42"/>
  <c r="K117" i="42"/>
  <c r="J117" i="42"/>
  <c r="I117" i="42"/>
  <c r="H117" i="42"/>
  <c r="G117" i="42"/>
  <c r="F117" i="42"/>
  <c r="E117" i="42"/>
  <c r="D117" i="42"/>
  <c r="N116" i="42"/>
  <c r="O116" i="42" s="1"/>
  <c r="N115" i="42"/>
  <c r="O115" i="42"/>
  <c r="N114" i="42"/>
  <c r="O114" i="42" s="1"/>
  <c r="N113" i="42"/>
  <c r="O113" i="42" s="1"/>
  <c r="N112" i="42"/>
  <c r="O112" i="42" s="1"/>
  <c r="N111" i="42"/>
  <c r="O111" i="42" s="1"/>
  <c r="N110" i="42"/>
  <c r="O110" i="42" s="1"/>
  <c r="N109" i="42"/>
  <c r="O109" i="42"/>
  <c r="N108" i="42"/>
  <c r="O108" i="42" s="1"/>
  <c r="N107" i="42"/>
  <c r="O107" i="42" s="1"/>
  <c r="M106" i="42"/>
  <c r="L106" i="42"/>
  <c r="K106" i="42"/>
  <c r="J106" i="42"/>
  <c r="I106" i="42"/>
  <c r="H106" i="42"/>
  <c r="G106" i="42"/>
  <c r="F106" i="42"/>
  <c r="E106" i="42"/>
  <c r="D106" i="42"/>
  <c r="N105" i="42"/>
  <c r="O105" i="42" s="1"/>
  <c r="N104" i="42"/>
  <c r="O104" i="42" s="1"/>
  <c r="N103" i="42"/>
  <c r="O103" i="42" s="1"/>
  <c r="N102" i="42"/>
  <c r="O102" i="42" s="1"/>
  <c r="N101" i="42"/>
  <c r="O101" i="42"/>
  <c r="N100" i="42"/>
  <c r="O100" i="42" s="1"/>
  <c r="N99" i="42"/>
  <c r="O99" i="42" s="1"/>
  <c r="N98" i="42"/>
  <c r="O98" i="42" s="1"/>
  <c r="N97" i="42"/>
  <c r="O97" i="42" s="1"/>
  <c r="N96" i="42"/>
  <c r="O96" i="42" s="1"/>
  <c r="N95" i="42"/>
  <c r="O95" i="42"/>
  <c r="N94" i="42"/>
  <c r="O94" i="42" s="1"/>
  <c r="N93" i="42"/>
  <c r="O93" i="42" s="1"/>
  <c r="N92" i="42"/>
  <c r="O92" i="42" s="1"/>
  <c r="N91" i="42"/>
  <c r="O91" i="42" s="1"/>
  <c r="N90" i="42"/>
  <c r="O90" i="42" s="1"/>
  <c r="N89" i="42"/>
  <c r="O89" i="42"/>
  <c r="N88" i="42"/>
  <c r="O88" i="42" s="1"/>
  <c r="N87" i="42"/>
  <c r="O87" i="42" s="1"/>
  <c r="N86" i="42"/>
  <c r="O86" i="42" s="1"/>
  <c r="N85" i="42"/>
  <c r="O85" i="42" s="1"/>
  <c r="N84" i="42"/>
  <c r="O84" i="42" s="1"/>
  <c r="N83" i="42"/>
  <c r="O83" i="42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M58" i="42"/>
  <c r="L58" i="42"/>
  <c r="K58" i="42"/>
  <c r="J58" i="42"/>
  <c r="I58" i="42"/>
  <c r="H58" i="42"/>
  <c r="G58" i="42"/>
  <c r="F58" i="42"/>
  <c r="E58" i="42"/>
  <c r="D58" i="42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18" i="41"/>
  <c r="O118" i="41" s="1"/>
  <c r="N117" i="41"/>
  <c r="O117" i="41"/>
  <c r="N116" i="41"/>
  <c r="O116" i="41" s="1"/>
  <c r="N115" i="41"/>
  <c r="O115" i="41" s="1"/>
  <c r="N114" i="41"/>
  <c r="O114" i="41" s="1"/>
  <c r="N113" i="41"/>
  <c r="O113" i="41" s="1"/>
  <c r="N112" i="41"/>
  <c r="O112" i="41" s="1"/>
  <c r="N111" i="41"/>
  <c r="O111" i="41"/>
  <c r="M110" i="41"/>
  <c r="L110" i="41"/>
  <c r="K110" i="41"/>
  <c r="J110" i="41"/>
  <c r="I110" i="41"/>
  <c r="H110" i="41"/>
  <c r="G110" i="41"/>
  <c r="F110" i="41"/>
  <c r="E110" i="41"/>
  <c r="D110" i="41"/>
  <c r="N109" i="41"/>
  <c r="O109" i="41"/>
  <c r="N108" i="41"/>
  <c r="O108" i="41" s="1"/>
  <c r="N107" i="41"/>
  <c r="O107" i="41" s="1"/>
  <c r="N106" i="41"/>
  <c r="O106" i="41" s="1"/>
  <c r="N105" i="41"/>
  <c r="O105" i="41" s="1"/>
  <c r="N104" i="41"/>
  <c r="O104" i="41" s="1"/>
  <c r="N103" i="41"/>
  <c r="O103" i="41"/>
  <c r="N102" i="41"/>
  <c r="O102" i="41" s="1"/>
  <c r="N101" i="41"/>
  <c r="O101" i="41" s="1"/>
  <c r="N100" i="41"/>
  <c r="O100" i="41" s="1"/>
  <c r="N99" i="41"/>
  <c r="O99" i="41" s="1"/>
  <c r="N98" i="41"/>
  <c r="O98" i="41" s="1"/>
  <c r="N97" i="41"/>
  <c r="O97" i="41"/>
  <c r="M96" i="41"/>
  <c r="L96" i="41"/>
  <c r="K96" i="41"/>
  <c r="J96" i="41"/>
  <c r="I96" i="41"/>
  <c r="H96" i="41"/>
  <c r="G96" i="41"/>
  <c r="F96" i="41"/>
  <c r="E96" i="41"/>
  <c r="D96" i="41"/>
  <c r="N95" i="41"/>
  <c r="O95" i="41"/>
  <c r="N94" i="41"/>
  <c r="O94" i="41" s="1"/>
  <c r="N93" i="41"/>
  <c r="O93" i="41" s="1"/>
  <c r="N92" i="41"/>
  <c r="O92" i="41" s="1"/>
  <c r="M91" i="41"/>
  <c r="L91" i="41"/>
  <c r="K91" i="41"/>
  <c r="J91" i="41"/>
  <c r="I91" i="41"/>
  <c r="H91" i="41"/>
  <c r="G91" i="41"/>
  <c r="F91" i="41"/>
  <c r="E91" i="41"/>
  <c r="D91" i="41"/>
  <c r="N90" i="41"/>
  <c r="O90" i="41" s="1"/>
  <c r="N89" i="41"/>
  <c r="O89" i="41" s="1"/>
  <c r="N88" i="41"/>
  <c r="O88" i="41" s="1"/>
  <c r="N87" i="41"/>
  <c r="O87" i="4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23" i="40"/>
  <c r="O123" i="40" s="1"/>
  <c r="N122" i="40"/>
  <c r="O122" i="40" s="1"/>
  <c r="N121" i="40"/>
  <c r="O121" i="40" s="1"/>
  <c r="N120" i="40"/>
  <c r="O120" i="40" s="1"/>
  <c r="M119" i="40"/>
  <c r="L119" i="40"/>
  <c r="K119" i="40"/>
  <c r="J119" i="40"/>
  <c r="I119" i="40"/>
  <c r="H119" i="40"/>
  <c r="G119" i="40"/>
  <c r="F119" i="40"/>
  <c r="E119" i="40"/>
  <c r="D119" i="40"/>
  <c r="N118" i="40"/>
  <c r="O118" i="40" s="1"/>
  <c r="N117" i="40"/>
  <c r="O117" i="40" s="1"/>
  <c r="N116" i="40"/>
  <c r="O116" i="40" s="1"/>
  <c r="N115" i="40"/>
  <c r="O115" i="40" s="1"/>
  <c r="N114" i="40"/>
  <c r="O114" i="40" s="1"/>
  <c r="N113" i="40"/>
  <c r="O113" i="40" s="1"/>
  <c r="N112" i="40"/>
  <c r="O112" i="40" s="1"/>
  <c r="M111" i="40"/>
  <c r="L111" i="40"/>
  <c r="K111" i="40"/>
  <c r="J111" i="40"/>
  <c r="I111" i="40"/>
  <c r="H111" i="40"/>
  <c r="G111" i="40"/>
  <c r="F111" i="40"/>
  <c r="E111" i="40"/>
  <c r="D111" i="40"/>
  <c r="N110" i="40"/>
  <c r="O110" i="40" s="1"/>
  <c r="N109" i="40"/>
  <c r="O109" i="40" s="1"/>
  <c r="N108" i="40"/>
  <c r="O108" i="40" s="1"/>
  <c r="N107" i="40"/>
  <c r="O107" i="40" s="1"/>
  <c r="N106" i="40"/>
  <c r="O106" i="40" s="1"/>
  <c r="N105" i="40"/>
  <c r="O105" i="40" s="1"/>
  <c r="N104" i="40"/>
  <c r="O104" i="40" s="1"/>
  <c r="N103" i="40"/>
  <c r="O103" i="40" s="1"/>
  <c r="N102" i="40"/>
  <c r="O102" i="40" s="1"/>
  <c r="M101" i="40"/>
  <c r="L101" i="40"/>
  <c r="K101" i="40"/>
  <c r="J101" i="40"/>
  <c r="I101" i="40"/>
  <c r="H101" i="40"/>
  <c r="G101" i="40"/>
  <c r="F101" i="40"/>
  <c r="E101" i="40"/>
  <c r="D101" i="40"/>
  <c r="N100" i="40"/>
  <c r="O100" i="40" s="1"/>
  <c r="N99" i="40"/>
  <c r="O99" i="40" s="1"/>
  <c r="N98" i="40"/>
  <c r="O98" i="40" s="1"/>
  <c r="N97" i="40"/>
  <c r="O97" i="40" s="1"/>
  <c r="N96" i="40"/>
  <c r="O96" i="40" s="1"/>
  <c r="N95" i="40"/>
  <c r="O95" i="40" s="1"/>
  <c r="N94" i="40"/>
  <c r="O94" i="40" s="1"/>
  <c r="N93" i="40"/>
  <c r="O93" i="40" s="1"/>
  <c r="N92" i="40"/>
  <c r="O92" i="40" s="1"/>
  <c r="N91" i="40"/>
  <c r="O91" i="40" s="1"/>
  <c r="N90" i="40"/>
  <c r="O90" i="40" s="1"/>
  <c r="N89" i="40"/>
  <c r="O89" i="40" s="1"/>
  <c r="N88" i="40"/>
  <c r="O88" i="40" s="1"/>
  <c r="N87" i="40"/>
  <c r="O87" i="40" s="1"/>
  <c r="N86" i="40"/>
  <c r="O86" i="40" s="1"/>
  <c r="N85" i="40"/>
  <c r="O85" i="40" s="1"/>
  <c r="N84" i="40"/>
  <c r="O84" i="40" s="1"/>
  <c r="N83" i="40"/>
  <c r="O83" i="40" s="1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22" i="39"/>
  <c r="O122" i="39" s="1"/>
  <c r="N121" i="39"/>
  <c r="O121" i="39" s="1"/>
  <c r="N120" i="39"/>
  <c r="O120" i="39" s="1"/>
  <c r="M119" i="39"/>
  <c r="L119" i="39"/>
  <c r="K119" i="39"/>
  <c r="J119" i="39"/>
  <c r="I119" i="39"/>
  <c r="H119" i="39"/>
  <c r="G119" i="39"/>
  <c r="F119" i="39"/>
  <c r="E119" i="39"/>
  <c r="D119" i="39"/>
  <c r="N118" i="39"/>
  <c r="O118" i="39" s="1"/>
  <c r="N117" i="39"/>
  <c r="O117" i="39" s="1"/>
  <c r="N116" i="39"/>
  <c r="O116" i="39" s="1"/>
  <c r="N115" i="39"/>
  <c r="O115" i="39" s="1"/>
  <c r="N114" i="39"/>
  <c r="O114" i="39" s="1"/>
  <c r="N113" i="39"/>
  <c r="O113" i="39" s="1"/>
  <c r="N112" i="39"/>
  <c r="O112" i="39" s="1"/>
  <c r="N111" i="39"/>
  <c r="O111" i="39" s="1"/>
  <c r="M110" i="39"/>
  <c r="L110" i="39"/>
  <c r="K110" i="39"/>
  <c r="J110" i="39"/>
  <c r="I110" i="39"/>
  <c r="H110" i="39"/>
  <c r="G110" i="39"/>
  <c r="F110" i="39"/>
  <c r="E110" i="39"/>
  <c r="D110" i="39"/>
  <c r="N109" i="39"/>
  <c r="O109" i="39" s="1"/>
  <c r="N108" i="39"/>
  <c r="O108" i="39" s="1"/>
  <c r="N107" i="39"/>
  <c r="O107" i="39" s="1"/>
  <c r="N106" i="39"/>
  <c r="O106" i="39" s="1"/>
  <c r="N105" i="39"/>
  <c r="O105" i="39" s="1"/>
  <c r="N104" i="39"/>
  <c r="O104" i="39" s="1"/>
  <c r="N103" i="39"/>
  <c r="O103" i="39" s="1"/>
  <c r="N102" i="39"/>
  <c r="O102" i="39" s="1"/>
  <c r="N101" i="39"/>
  <c r="O101" i="39" s="1"/>
  <c r="M100" i="39"/>
  <c r="L100" i="39"/>
  <c r="K100" i="39"/>
  <c r="J100" i="39"/>
  <c r="I100" i="39"/>
  <c r="H100" i="39"/>
  <c r="G100" i="39"/>
  <c r="F100" i="39"/>
  <c r="E100" i="39"/>
  <c r="D100" i="39"/>
  <c r="N99" i="39"/>
  <c r="O99" i="39" s="1"/>
  <c r="N98" i="39"/>
  <c r="O98" i="39" s="1"/>
  <c r="N97" i="39"/>
  <c r="O97" i="39" s="1"/>
  <c r="N96" i="39"/>
  <c r="O96" i="39" s="1"/>
  <c r="N95" i="39"/>
  <c r="O95" i="39" s="1"/>
  <c r="N94" i="39"/>
  <c r="O94" i="39" s="1"/>
  <c r="N93" i="39"/>
  <c r="O93" i="39" s="1"/>
  <c r="N92" i="39"/>
  <c r="O92" i="39" s="1"/>
  <c r="N91" i="39"/>
  <c r="O91" i="39" s="1"/>
  <c r="N90" i="39"/>
  <c r="O90" i="39" s="1"/>
  <c r="N89" i="39"/>
  <c r="O89" i="39" s="1"/>
  <c r="N88" i="39"/>
  <c r="O88" i="39" s="1"/>
  <c r="N87" i="39"/>
  <c r="O87" i="39" s="1"/>
  <c r="N86" i="39"/>
  <c r="O86" i="39" s="1"/>
  <c r="N85" i="39"/>
  <c r="O85" i="39" s="1"/>
  <c r="N84" i="39"/>
  <c r="O84" i="39" s="1"/>
  <c r="N83" i="39"/>
  <c r="O83" i="39" s="1"/>
  <c r="N82" i="39"/>
  <c r="O82" i="39" s="1"/>
  <c r="N81" i="39"/>
  <c r="O81" i="39" s="1"/>
  <c r="N80" i="39"/>
  <c r="O80" i="39" s="1"/>
  <c r="N79" i="39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E54" i="39"/>
  <c r="D54" i="39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27" i="38"/>
  <c r="O127" i="38" s="1"/>
  <c r="N126" i="38"/>
  <c r="O126" i="38" s="1"/>
  <c r="N125" i="38"/>
  <c r="O125" i="38" s="1"/>
  <c r="M124" i="38"/>
  <c r="L124" i="38"/>
  <c r="K124" i="38"/>
  <c r="J124" i="38"/>
  <c r="I124" i="38"/>
  <c r="H124" i="38"/>
  <c r="G124" i="38"/>
  <c r="F124" i="38"/>
  <c r="E124" i="38"/>
  <c r="D124" i="38"/>
  <c r="N123" i="38"/>
  <c r="O123" i="38" s="1"/>
  <c r="N122" i="38"/>
  <c r="O122" i="38" s="1"/>
  <c r="N121" i="38"/>
  <c r="O121" i="38" s="1"/>
  <c r="N120" i="38"/>
  <c r="O120" i="38" s="1"/>
  <c r="N119" i="38"/>
  <c r="O119" i="38" s="1"/>
  <c r="N118" i="38"/>
  <c r="O118" i="38" s="1"/>
  <c r="N117" i="38"/>
  <c r="O117" i="38" s="1"/>
  <c r="M116" i="38"/>
  <c r="L116" i="38"/>
  <c r="K116" i="38"/>
  <c r="J116" i="38"/>
  <c r="I116" i="38"/>
  <c r="H116" i="38"/>
  <c r="G116" i="38"/>
  <c r="F116" i="38"/>
  <c r="E116" i="38"/>
  <c r="D116" i="38"/>
  <c r="N115" i="38"/>
  <c r="O115" i="38" s="1"/>
  <c r="N114" i="38"/>
  <c r="O114" i="38" s="1"/>
  <c r="N113" i="38"/>
  <c r="O113" i="38" s="1"/>
  <c r="N112" i="38"/>
  <c r="O112" i="38" s="1"/>
  <c r="N111" i="38"/>
  <c r="O111" i="38" s="1"/>
  <c r="N110" i="38"/>
  <c r="O110" i="38" s="1"/>
  <c r="N109" i="38"/>
  <c r="O109" i="38" s="1"/>
  <c r="N108" i="38"/>
  <c r="O108" i="38" s="1"/>
  <c r="N107" i="38"/>
  <c r="O107" i="38" s="1"/>
  <c r="M106" i="38"/>
  <c r="L106" i="38"/>
  <c r="K106" i="38"/>
  <c r="J106" i="38"/>
  <c r="I106" i="38"/>
  <c r="H106" i="38"/>
  <c r="G106" i="38"/>
  <c r="F106" i="38"/>
  <c r="E106" i="38"/>
  <c r="D106" i="38"/>
  <c r="N105" i="38"/>
  <c r="O105" i="38" s="1"/>
  <c r="N104" i="38"/>
  <c r="O104" i="38" s="1"/>
  <c r="N103" i="38"/>
  <c r="O103" i="38" s="1"/>
  <c r="N102" i="38"/>
  <c r="O102" i="38" s="1"/>
  <c r="N101" i="38"/>
  <c r="O101" i="38" s="1"/>
  <c r="N100" i="38"/>
  <c r="O100" i="38" s="1"/>
  <c r="N99" i="38"/>
  <c r="O99" i="38" s="1"/>
  <c r="N98" i="38"/>
  <c r="O98" i="38" s="1"/>
  <c r="N97" i="38"/>
  <c r="O97" i="38" s="1"/>
  <c r="N96" i="38"/>
  <c r="O96" i="38" s="1"/>
  <c r="N95" i="38"/>
  <c r="O95" i="38" s="1"/>
  <c r="N94" i="38"/>
  <c r="O94" i="38" s="1"/>
  <c r="N93" i="38"/>
  <c r="O93" i="38" s="1"/>
  <c r="N92" i="38"/>
  <c r="O92" i="38" s="1"/>
  <c r="N91" i="38"/>
  <c r="O91" i="38" s="1"/>
  <c r="N90" i="38"/>
  <c r="O90" i="38" s="1"/>
  <c r="N89" i="38"/>
  <c r="O89" i="38" s="1"/>
  <c r="N88" i="38"/>
  <c r="O88" i="38" s="1"/>
  <c r="N87" i="38"/>
  <c r="O87" i="38" s="1"/>
  <c r="N86" i="38"/>
  <c r="O86" i="38" s="1"/>
  <c r="N85" i="38"/>
  <c r="O85" i="38" s="1"/>
  <c r="N84" i="38"/>
  <c r="O84" i="38" s="1"/>
  <c r="N83" i="38"/>
  <c r="O83" i="38" s="1"/>
  <c r="N82" i="38"/>
  <c r="O82" i="38" s="1"/>
  <c r="N81" i="38"/>
  <c r="O81" i="38" s="1"/>
  <c r="N80" i="38"/>
  <c r="O80" i="38" s="1"/>
  <c r="N79" i="38"/>
  <c r="O79" i="38" s="1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/>
  <c r="N9" i="38"/>
  <c r="O9" i="38"/>
  <c r="N8" i="38"/>
  <c r="O8" i="38" s="1"/>
  <c r="N7" i="38"/>
  <c r="O7" i="38"/>
  <c r="N6" i="38"/>
  <c r="O6" i="38"/>
  <c r="M5" i="38"/>
  <c r="M128" i="38"/>
  <c r="L5" i="38"/>
  <c r="L128" i="38" s="1"/>
  <c r="K5" i="38"/>
  <c r="J5" i="38"/>
  <c r="I5" i="38"/>
  <c r="I128" i="38" s="1"/>
  <c r="H5" i="38"/>
  <c r="H128" i="38" s="1"/>
  <c r="G5" i="38"/>
  <c r="F5" i="38"/>
  <c r="E5" i="38"/>
  <c r="D5" i="38"/>
  <c r="D128" i="38" s="1"/>
  <c r="N109" i="37"/>
  <c r="O109" i="37"/>
  <c r="N108" i="37"/>
  <c r="O108" i="37"/>
  <c r="N107" i="37"/>
  <c r="O107" i="37" s="1"/>
  <c r="N106" i="37"/>
  <c r="O106" i="37"/>
  <c r="N105" i="37"/>
  <c r="O105" i="37"/>
  <c r="M104" i="37"/>
  <c r="L104" i="37"/>
  <c r="K104" i="37"/>
  <c r="J104" i="37"/>
  <c r="I104" i="37"/>
  <c r="H104" i="37"/>
  <c r="N104" i="37" s="1"/>
  <c r="O104" i="37" s="1"/>
  <c r="G104" i="37"/>
  <c r="F104" i="37"/>
  <c r="E104" i="37"/>
  <c r="D104" i="37"/>
  <c r="N103" i="37"/>
  <c r="O103" i="37"/>
  <c r="N102" i="37"/>
  <c r="O102" i="37"/>
  <c r="N101" i="37"/>
  <c r="O101" i="37"/>
  <c r="N100" i="37"/>
  <c r="O100" i="37"/>
  <c r="N99" i="37"/>
  <c r="O99" i="37" s="1"/>
  <c r="N98" i="37"/>
  <c r="O98" i="37"/>
  <c r="N97" i="37"/>
  <c r="O97" i="37"/>
  <c r="N96" i="37"/>
  <c r="O96" i="37"/>
  <c r="M95" i="37"/>
  <c r="L95" i="37"/>
  <c r="K95" i="37"/>
  <c r="J95" i="37"/>
  <c r="I95" i="37"/>
  <c r="H95" i="37"/>
  <c r="G95" i="37"/>
  <c r="F95" i="37"/>
  <c r="E95" i="37"/>
  <c r="D95" i="37"/>
  <c r="N94" i="37"/>
  <c r="O94" i="37"/>
  <c r="N93" i="37"/>
  <c r="O93" i="37"/>
  <c r="N92" i="37"/>
  <c r="O92" i="37"/>
  <c r="N91" i="37"/>
  <c r="O91" i="37" s="1"/>
  <c r="N90" i="37"/>
  <c r="O90" i="37"/>
  <c r="N89" i="37"/>
  <c r="O89" i="37" s="1"/>
  <c r="N88" i="37"/>
  <c r="O88" i="37"/>
  <c r="M87" i="37"/>
  <c r="L87" i="37"/>
  <c r="K87" i="37"/>
  <c r="J87" i="37"/>
  <c r="I87" i="37"/>
  <c r="H87" i="37"/>
  <c r="G87" i="37"/>
  <c r="F87" i="37"/>
  <c r="E87" i="37"/>
  <c r="D87" i="37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 s="1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G110" i="37" s="1"/>
  <c r="F14" i="37"/>
  <c r="E14" i="37"/>
  <c r="D14" i="37"/>
  <c r="N14" i="37" s="1"/>
  <c r="O14" i="37" s="1"/>
  <c r="N13" i="37"/>
  <c r="O13" i="37" s="1"/>
  <c r="N12" i="37"/>
  <c r="O12" i="37"/>
  <c r="N11" i="37"/>
  <c r="O11" i="37" s="1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J5" i="37"/>
  <c r="J110" i="37" s="1"/>
  <c r="I5" i="37"/>
  <c r="I110" i="37" s="1"/>
  <c r="H5" i="37"/>
  <c r="H110" i="37" s="1"/>
  <c r="G5" i="37"/>
  <c r="F5" i="37"/>
  <c r="E5" i="37"/>
  <c r="E110" i="37" s="1"/>
  <c r="D5" i="37"/>
  <c r="N120" i="36"/>
  <c r="O120" i="36"/>
  <c r="N119" i="36"/>
  <c r="O119" i="36" s="1"/>
  <c r="N118" i="36"/>
  <c r="O118" i="36"/>
  <c r="N117" i="36"/>
  <c r="O117" i="36"/>
  <c r="N116" i="36"/>
  <c r="O116" i="36"/>
  <c r="N115" i="36"/>
  <c r="O115" i="36" s="1"/>
  <c r="N114" i="36"/>
  <c r="O114" i="36"/>
  <c r="N113" i="36"/>
  <c r="O113" i="36" s="1"/>
  <c r="M112" i="36"/>
  <c r="L112" i="36"/>
  <c r="K112" i="36"/>
  <c r="J112" i="36"/>
  <c r="I112" i="36"/>
  <c r="H112" i="36"/>
  <c r="G112" i="36"/>
  <c r="F112" i="36"/>
  <c r="E112" i="36"/>
  <c r="D112" i="36"/>
  <c r="N111" i="36"/>
  <c r="O111" i="36" s="1"/>
  <c r="N110" i="36"/>
  <c r="O110" i="36"/>
  <c r="N109" i="36"/>
  <c r="O109" i="36"/>
  <c r="N108" i="36"/>
  <c r="O108" i="36"/>
  <c r="N107" i="36"/>
  <c r="O107" i="36" s="1"/>
  <c r="N106" i="36"/>
  <c r="O106" i="36"/>
  <c r="N105" i="36"/>
  <c r="O105" i="36" s="1"/>
  <c r="N104" i="36"/>
  <c r="O104" i="36"/>
  <c r="N103" i="36"/>
  <c r="O103" i="36"/>
  <c r="N102" i="36"/>
  <c r="O102" i="36"/>
  <c r="N101" i="36"/>
  <c r="O101" i="36" s="1"/>
  <c r="N100" i="36"/>
  <c r="O100" i="36"/>
  <c r="N99" i="36"/>
  <c r="O99" i="36" s="1"/>
  <c r="M98" i="36"/>
  <c r="L98" i="36"/>
  <c r="K98" i="36"/>
  <c r="J98" i="36"/>
  <c r="I98" i="36"/>
  <c r="H98" i="36"/>
  <c r="G98" i="36"/>
  <c r="F98" i="36"/>
  <c r="E98" i="36"/>
  <c r="D98" i="36"/>
  <c r="N97" i="36"/>
  <c r="O97" i="36" s="1"/>
  <c r="N96" i="36"/>
  <c r="O96" i="36"/>
  <c r="N95" i="36"/>
  <c r="O95" i="36"/>
  <c r="N94" i="36"/>
  <c r="O94" i="36"/>
  <c r="N93" i="36"/>
  <c r="O93" i="36" s="1"/>
  <c r="N92" i="36"/>
  <c r="O92" i="36"/>
  <c r="N91" i="36"/>
  <c r="O91" i="36" s="1"/>
  <c r="N90" i="36"/>
  <c r="O90" i="36"/>
  <c r="M89" i="36"/>
  <c r="L89" i="36"/>
  <c r="K89" i="36"/>
  <c r="J89" i="36"/>
  <c r="I89" i="36"/>
  <c r="H89" i="36"/>
  <c r="G89" i="36"/>
  <c r="F89" i="36"/>
  <c r="E89" i="36"/>
  <c r="D89" i="36"/>
  <c r="N88" i="36"/>
  <c r="O88" i="36"/>
  <c r="N87" i="36"/>
  <c r="O87" i="36"/>
  <c r="N86" i="36"/>
  <c r="O86" i="36"/>
  <c r="N85" i="36"/>
  <c r="O85" i="36" s="1"/>
  <c r="N84" i="36"/>
  <c r="O84" i="36"/>
  <c r="N83" i="36"/>
  <c r="O83" i="36" s="1"/>
  <c r="N82" i="36"/>
  <c r="O82" i="36"/>
  <c r="N81" i="36"/>
  <c r="O81" i="36"/>
  <c r="N80" i="36"/>
  <c r="O80" i="36"/>
  <c r="N79" i="36"/>
  <c r="O79" i="36" s="1"/>
  <c r="N78" i="36"/>
  <c r="O78" i="36"/>
  <c r="N77" i="36"/>
  <c r="O77" i="36" s="1"/>
  <c r="N76" i="36"/>
  <c r="O76" i="36"/>
  <c r="N75" i="36"/>
  <c r="O75" i="36"/>
  <c r="N74" i="36"/>
  <c r="O74" i="36"/>
  <c r="N73" i="36"/>
  <c r="O73" i="36" s="1"/>
  <c r="N72" i="36"/>
  <c r="O72" i="36"/>
  <c r="N71" i="36"/>
  <c r="O71" i="36" s="1"/>
  <c r="N70" i="36"/>
  <c r="O70" i="36"/>
  <c r="N69" i="36"/>
  <c r="O69" i="36"/>
  <c r="N68" i="36"/>
  <c r="O68" i="36"/>
  <c r="N67" i="36"/>
  <c r="O67" i="36" s="1"/>
  <c r="N66" i="36"/>
  <c r="O66" i="36"/>
  <c r="N65" i="36"/>
  <c r="O65" i="36" s="1"/>
  <c r="N64" i="36"/>
  <c r="O64" i="36"/>
  <c r="N63" i="36"/>
  <c r="O63" i="36"/>
  <c r="N62" i="36"/>
  <c r="O62" i="36"/>
  <c r="N61" i="36"/>
  <c r="O61" i="36" s="1"/>
  <c r="N60" i="36"/>
  <c r="O60" i="36"/>
  <c r="N59" i="36"/>
  <c r="O59" i="36" s="1"/>
  <c r="N58" i="36"/>
  <c r="O58" i="36"/>
  <c r="N57" i="36"/>
  <c r="O57" i="36"/>
  <c r="N56" i="36"/>
  <c r="O56" i="36"/>
  <c r="N55" i="36"/>
  <c r="O55" i="36" s="1"/>
  <c r="N54" i="36"/>
  <c r="O54" i="36"/>
  <c r="N53" i="36"/>
  <c r="O53" i="36" s="1"/>
  <c r="N52" i="36"/>
  <c r="O52" i="36"/>
  <c r="N51" i="36"/>
  <c r="O51" i="36"/>
  <c r="N50" i="36"/>
  <c r="O50" i="36"/>
  <c r="N49" i="36"/>
  <c r="O49" i="36" s="1"/>
  <c r="M48" i="36"/>
  <c r="L48" i="36"/>
  <c r="K48" i="36"/>
  <c r="J48" i="36"/>
  <c r="I48" i="36"/>
  <c r="H48" i="36"/>
  <c r="H121" i="36"/>
  <c r="G48" i="36"/>
  <c r="F48" i="36"/>
  <c r="E48" i="36"/>
  <c r="N48" i="36" s="1"/>
  <c r="O48" i="36" s="1"/>
  <c r="D48" i="36"/>
  <c r="N47" i="36"/>
  <c r="O47" i="36" s="1"/>
  <c r="N46" i="36"/>
  <c r="O46" i="36"/>
  <c r="N45" i="36"/>
  <c r="O45" i="36"/>
  <c r="N44" i="36"/>
  <c r="O44" i="36"/>
  <c r="N43" i="36"/>
  <c r="O43" i="36" s="1"/>
  <c r="N42" i="36"/>
  <c r="O42" i="36"/>
  <c r="N41" i="36"/>
  <c r="O41" i="36" s="1"/>
  <c r="N40" i="36"/>
  <c r="O40" i="36"/>
  <c r="N39" i="36"/>
  <c r="O39" i="36"/>
  <c r="N38" i="36"/>
  <c r="O38" i="36"/>
  <c r="N37" i="36"/>
  <c r="O37" i="36" s="1"/>
  <c r="N36" i="36"/>
  <c r="O36" i="36"/>
  <c r="N35" i="36"/>
  <c r="O35" i="36" s="1"/>
  <c r="N34" i="36"/>
  <c r="O34" i="36"/>
  <c r="N33" i="36"/>
  <c r="O33" i="36"/>
  <c r="N32" i="36"/>
  <c r="O32" i="36"/>
  <c r="N31" i="36"/>
  <c r="O31" i="36" s="1"/>
  <c r="N30" i="36"/>
  <c r="O30" i="36"/>
  <c r="N29" i="36"/>
  <c r="O29" i="36" s="1"/>
  <c r="N28" i="36"/>
  <c r="O28" i="36"/>
  <c r="N27" i="36"/>
  <c r="O27" i="36"/>
  <c r="N26" i="36"/>
  <c r="O26" i="36"/>
  <c r="N25" i="36"/>
  <c r="O25" i="36" s="1"/>
  <c r="N24" i="36"/>
  <c r="O24" i="36"/>
  <c r="N23" i="36"/>
  <c r="O23" i="36" s="1"/>
  <c r="N22" i="36"/>
  <c r="O22" i="36"/>
  <c r="N21" i="36"/>
  <c r="O21" i="36"/>
  <c r="N20" i="36"/>
  <c r="O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/>
  <c r="N10" i="36"/>
  <c r="O10" i="36" s="1"/>
  <c r="N9" i="36"/>
  <c r="O9" i="36"/>
  <c r="N8" i="36"/>
  <c r="O8" i="36" s="1"/>
  <c r="N7" i="36"/>
  <c r="O7" i="36"/>
  <c r="N6" i="36"/>
  <c r="O6" i="36"/>
  <c r="M5" i="36"/>
  <c r="M121" i="36"/>
  <c r="L5" i="36"/>
  <c r="L121" i="36" s="1"/>
  <c r="K5" i="36"/>
  <c r="J5" i="36"/>
  <c r="J121" i="36" s="1"/>
  <c r="I5" i="36"/>
  <c r="H5" i="36"/>
  <c r="G5" i="36"/>
  <c r="G121" i="36" s="1"/>
  <c r="F5" i="36"/>
  <c r="E5" i="36"/>
  <c r="E121" i="36" s="1"/>
  <c r="D5" i="36"/>
  <c r="N5" i="36" s="1"/>
  <c r="O5" i="36" s="1"/>
  <c r="N107" i="35"/>
  <c r="O107" i="35" s="1"/>
  <c r="N106" i="35"/>
  <c r="O106" i="35"/>
  <c r="N105" i="35"/>
  <c r="O105" i="35" s="1"/>
  <c r="M104" i="35"/>
  <c r="L104" i="35"/>
  <c r="K104" i="35"/>
  <c r="J104" i="35"/>
  <c r="I104" i="35"/>
  <c r="H104" i="35"/>
  <c r="G104" i="35"/>
  <c r="F104" i="35"/>
  <c r="E104" i="35"/>
  <c r="D104" i="35"/>
  <c r="N104" i="35" s="1"/>
  <c r="O104" i="35" s="1"/>
  <c r="N103" i="35"/>
  <c r="O103" i="35"/>
  <c r="N102" i="35"/>
  <c r="O102" i="35"/>
  <c r="N101" i="35"/>
  <c r="O101" i="35"/>
  <c r="N100" i="35"/>
  <c r="O100" i="35" s="1"/>
  <c r="N99" i="35"/>
  <c r="O99" i="35"/>
  <c r="N98" i="35"/>
  <c r="O98" i="35" s="1"/>
  <c r="N97" i="35"/>
  <c r="O97" i="35"/>
  <c r="M96" i="35"/>
  <c r="L96" i="35"/>
  <c r="K96" i="35"/>
  <c r="J96" i="35"/>
  <c r="I96" i="35"/>
  <c r="H96" i="35"/>
  <c r="N96" i="35" s="1"/>
  <c r="O96" i="35" s="1"/>
  <c r="G96" i="35"/>
  <c r="F96" i="35"/>
  <c r="E96" i="35"/>
  <c r="D96" i="35"/>
  <c r="N95" i="35"/>
  <c r="O95" i="35"/>
  <c r="N94" i="35"/>
  <c r="O94" i="35"/>
  <c r="N93" i="35"/>
  <c r="O93" i="35"/>
  <c r="N92" i="35"/>
  <c r="O92" i="35" s="1"/>
  <c r="N91" i="35"/>
  <c r="O91" i="35"/>
  <c r="N90" i="35"/>
  <c r="O90" i="35" s="1"/>
  <c r="M89" i="35"/>
  <c r="L89" i="35"/>
  <c r="K89" i="35"/>
  <c r="J89" i="35"/>
  <c r="I89" i="35"/>
  <c r="H89" i="35"/>
  <c r="G89" i="35"/>
  <c r="F89" i="35"/>
  <c r="E89" i="35"/>
  <c r="D89" i="35"/>
  <c r="N88" i="35"/>
  <c r="O88" i="35" s="1"/>
  <c r="N87" i="35"/>
  <c r="O87" i="35"/>
  <c r="N86" i="35"/>
  <c r="O86" i="35"/>
  <c r="N85" i="35"/>
  <c r="O85" i="35"/>
  <c r="N84" i="35"/>
  <c r="O84" i="35" s="1"/>
  <c r="N83" i="35"/>
  <c r="O83" i="35"/>
  <c r="N82" i="35"/>
  <c r="O82" i="35" s="1"/>
  <c r="N81" i="35"/>
  <c r="O81" i="35"/>
  <c r="N80" i="35"/>
  <c r="O80" i="35"/>
  <c r="N79" i="35"/>
  <c r="O79" i="35"/>
  <c r="N78" i="35"/>
  <c r="O78" i="35" s="1"/>
  <c r="N77" i="35"/>
  <c r="O77" i="35"/>
  <c r="N76" i="35"/>
  <c r="O76" i="35" s="1"/>
  <c r="N75" i="35"/>
  <c r="O75" i="35"/>
  <c r="N74" i="35"/>
  <c r="O74" i="35"/>
  <c r="N73" i="35"/>
  <c r="O73" i="35"/>
  <c r="N72" i="35"/>
  <c r="O72" i="35" s="1"/>
  <c r="N71" i="35"/>
  <c r="O71" i="35"/>
  <c r="N70" i="35"/>
  <c r="O70" i="35" s="1"/>
  <c r="N69" i="35"/>
  <c r="O69" i="35"/>
  <c r="N68" i="35"/>
  <c r="O68" i="35"/>
  <c r="N67" i="35"/>
  <c r="O67" i="35"/>
  <c r="N66" i="35"/>
  <c r="O66" i="35" s="1"/>
  <c r="N65" i="35"/>
  <c r="O65" i="35"/>
  <c r="N64" i="35"/>
  <c r="O64" i="35" s="1"/>
  <c r="N63" i="35"/>
  <c r="O63" i="35"/>
  <c r="N62" i="35"/>
  <c r="O62" i="35"/>
  <c r="N61" i="35"/>
  <c r="O61" i="35"/>
  <c r="N60" i="35"/>
  <c r="O60" i="35" s="1"/>
  <c r="N59" i="35"/>
  <c r="O59" i="35"/>
  <c r="M58" i="35"/>
  <c r="L58" i="35"/>
  <c r="K58" i="35"/>
  <c r="J58" i="35"/>
  <c r="I58" i="35"/>
  <c r="H58" i="35"/>
  <c r="G58" i="35"/>
  <c r="F58" i="35"/>
  <c r="E58" i="35"/>
  <c r="D58" i="35"/>
  <c r="N58" i="35" s="1"/>
  <c r="O58" i="35" s="1"/>
  <c r="N57" i="35"/>
  <c r="O57" i="35"/>
  <c r="N56" i="35"/>
  <c r="O56" i="35" s="1"/>
  <c r="N55" i="35"/>
  <c r="O55" i="35"/>
  <c r="N54" i="35"/>
  <c r="O54" i="35"/>
  <c r="N53" i="35"/>
  <c r="O53" i="35"/>
  <c r="N52" i="35"/>
  <c r="O52" i="35" s="1"/>
  <c r="N51" i="35"/>
  <c r="O51" i="35"/>
  <c r="N50" i="35"/>
  <c r="O50" i="35" s="1"/>
  <c r="N49" i="35"/>
  <c r="O49" i="35"/>
  <c r="N48" i="35"/>
  <c r="O48" i="35"/>
  <c r="N47" i="35"/>
  <c r="O47" i="35"/>
  <c r="N46" i="35"/>
  <c r="O46" i="35" s="1"/>
  <c r="N45" i="35"/>
  <c r="O45" i="35"/>
  <c r="N44" i="35"/>
  <c r="O44" i="35" s="1"/>
  <c r="N43" i="35"/>
  <c r="O43" i="35"/>
  <c r="N42" i="35"/>
  <c r="O42" i="35"/>
  <c r="N41" i="35"/>
  <c r="O41" i="35"/>
  <c r="N40" i="35"/>
  <c r="O40" i="35" s="1"/>
  <c r="N39" i="35"/>
  <c r="O39" i="35"/>
  <c r="N38" i="35"/>
  <c r="O38" i="35" s="1"/>
  <c r="N37" i="35"/>
  <c r="O37" i="35"/>
  <c r="N36" i="35"/>
  <c r="O36" i="35"/>
  <c r="N35" i="35"/>
  <c r="O35" i="35"/>
  <c r="N34" i="35"/>
  <c r="O34" i="35" s="1"/>
  <c r="N33" i="35"/>
  <c r="O33" i="35"/>
  <c r="N32" i="35"/>
  <c r="O32" i="35" s="1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E108" i="35" s="1"/>
  <c r="D14" i="35"/>
  <c r="N14" i="35" s="1"/>
  <c r="O14" i="35" s="1"/>
  <c r="N13" i="35"/>
  <c r="O13" i="35"/>
  <c r="N12" i="35"/>
  <c r="O12" i="35" s="1"/>
  <c r="N11" i="35"/>
  <c r="O11" i="35"/>
  <c r="N10" i="35"/>
  <c r="O10" i="35"/>
  <c r="N9" i="35"/>
  <c r="O9" i="35"/>
  <c r="N8" i="35"/>
  <c r="O8" i="35" s="1"/>
  <c r="N7" i="35"/>
  <c r="O7" i="35"/>
  <c r="N6" i="35"/>
  <c r="O6" i="35" s="1"/>
  <c r="M5" i="35"/>
  <c r="L5" i="35"/>
  <c r="L108" i="35" s="1"/>
  <c r="K5" i="35"/>
  <c r="J5" i="35"/>
  <c r="J108" i="35" s="1"/>
  <c r="I5" i="35"/>
  <c r="H5" i="35"/>
  <c r="G5" i="35"/>
  <c r="G108" i="35" s="1"/>
  <c r="F5" i="35"/>
  <c r="E5" i="35"/>
  <c r="D5" i="35"/>
  <c r="N103" i="34"/>
  <c r="O103" i="34" s="1"/>
  <c r="N102" i="34"/>
  <c r="O102" i="34" s="1"/>
  <c r="N101" i="34"/>
  <c r="O101" i="34" s="1"/>
  <c r="M100" i="34"/>
  <c r="L100" i="34"/>
  <c r="K100" i="34"/>
  <c r="J100" i="34"/>
  <c r="I100" i="34"/>
  <c r="H100" i="34"/>
  <c r="G100" i="34"/>
  <c r="F100" i="34"/>
  <c r="E100" i="34"/>
  <c r="N100" i="34" s="1"/>
  <c r="O100" i="34" s="1"/>
  <c r="D100" i="34"/>
  <c r="N99" i="34"/>
  <c r="O99" i="34" s="1"/>
  <c r="N98" i="34"/>
  <c r="O98" i="34" s="1"/>
  <c r="N97" i="34"/>
  <c r="O97" i="34" s="1"/>
  <c r="N96" i="34"/>
  <c r="O96" i="34" s="1"/>
  <c r="N95" i="34"/>
  <c r="O95" i="34" s="1"/>
  <c r="N94" i="34"/>
  <c r="O94" i="34" s="1"/>
  <c r="N93" i="34"/>
  <c r="O93" i="34" s="1"/>
  <c r="M92" i="34"/>
  <c r="L92" i="34"/>
  <c r="K92" i="34"/>
  <c r="J92" i="34"/>
  <c r="I92" i="34"/>
  <c r="H92" i="34"/>
  <c r="G92" i="34"/>
  <c r="F92" i="34"/>
  <c r="E92" i="34"/>
  <c r="D92" i="34"/>
  <c r="N91" i="34"/>
  <c r="O91" i="34" s="1"/>
  <c r="N90" i="34"/>
  <c r="O90" i="34" s="1"/>
  <c r="N89" i="34"/>
  <c r="O89" i="34" s="1"/>
  <c r="N88" i="34"/>
  <c r="O88" i="34" s="1"/>
  <c r="N87" i="34"/>
  <c r="O87" i="34" s="1"/>
  <c r="M86" i="34"/>
  <c r="L86" i="34"/>
  <c r="K86" i="34"/>
  <c r="J86" i="34"/>
  <c r="I86" i="34"/>
  <c r="H86" i="34"/>
  <c r="G86" i="34"/>
  <c r="F86" i="34"/>
  <c r="E86" i="34"/>
  <c r="D86" i="34"/>
  <c r="N85" i="34"/>
  <c r="O85" i="34" s="1"/>
  <c r="N84" i="34"/>
  <c r="O84" i="34" s="1"/>
  <c r="N83" i="34"/>
  <c r="O83" i="34" s="1"/>
  <c r="N82" i="34"/>
  <c r="O82" i="34" s="1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M56" i="34"/>
  <c r="L56" i="34"/>
  <c r="K56" i="34"/>
  <c r="J56" i="34"/>
  <c r="I56" i="34"/>
  <c r="I104" i="34" s="1"/>
  <c r="H56" i="34"/>
  <c r="G56" i="34"/>
  <c r="F56" i="34"/>
  <c r="E56" i="34"/>
  <c r="D56" i="34"/>
  <c r="N56" i="34" s="1"/>
  <c r="O56" i="34" s="1"/>
  <c r="N55" i="34"/>
  <c r="O55" i="34"/>
  <c r="N54" i="34"/>
  <c r="O54" i="34"/>
  <c r="N53" i="34"/>
  <c r="O53" i="34" s="1"/>
  <c r="N52" i="34"/>
  <c r="O52" i="34"/>
  <c r="N51" i="34"/>
  <c r="O51" i="34" s="1"/>
  <c r="N50" i="34"/>
  <c r="O50" i="34"/>
  <c r="N49" i="34"/>
  <c r="O49" i="34"/>
  <c r="N48" i="34"/>
  <c r="O48" i="34"/>
  <c r="N47" i="34"/>
  <c r="O47" i="34" s="1"/>
  <c r="N46" i="34"/>
  <c r="O46" i="34"/>
  <c r="N45" i="34"/>
  <c r="O45" i="34" s="1"/>
  <c r="N44" i="34"/>
  <c r="O44" i="34"/>
  <c r="N43" i="34"/>
  <c r="O43" i="34"/>
  <c r="N42" i="34"/>
  <c r="O42" i="34"/>
  <c r="N41" i="34"/>
  <c r="O41" i="34" s="1"/>
  <c r="N40" i="34"/>
  <c r="O40" i="34"/>
  <c r="N39" i="34"/>
  <c r="O39" i="34" s="1"/>
  <c r="N38" i="34"/>
  <c r="O38" i="34"/>
  <c r="N37" i="34"/>
  <c r="O37" i="34"/>
  <c r="N36" i="34"/>
  <c r="O36" i="34"/>
  <c r="N35" i="34"/>
  <c r="O35" i="34" s="1"/>
  <c r="N34" i="34"/>
  <c r="O34" i="34"/>
  <c r="N33" i="34"/>
  <c r="O33" i="34" s="1"/>
  <c r="N32" i="34"/>
  <c r="O32" i="34"/>
  <c r="N31" i="34"/>
  <c r="O31" i="34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/>
  <c r="N25" i="34"/>
  <c r="O25" i="34" s="1"/>
  <c r="N24" i="34"/>
  <c r="O24" i="34"/>
  <c r="N23" i="34"/>
  <c r="O23" i="34"/>
  <c r="N22" i="34"/>
  <c r="O22" i="34"/>
  <c r="N21" i="34"/>
  <c r="O21" i="34" s="1"/>
  <c r="N20" i="34"/>
  <c r="O20" i="34"/>
  <c r="N19" i="34"/>
  <c r="O19" i="34" s="1"/>
  <c r="N18" i="34"/>
  <c r="O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G104" i="34"/>
  <c r="F14" i="34"/>
  <c r="E14" i="34"/>
  <c r="E104" i="34" s="1"/>
  <c r="D14" i="34"/>
  <c r="N14" i="34" s="1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104" i="34"/>
  <c r="K5" i="34"/>
  <c r="K104" i="34" s="1"/>
  <c r="J5" i="34"/>
  <c r="I5" i="34"/>
  <c r="H5" i="34"/>
  <c r="H104" i="34" s="1"/>
  <c r="G5" i="34"/>
  <c r="F5" i="34"/>
  <c r="F104" i="34" s="1"/>
  <c r="E5" i="34"/>
  <c r="D5" i="34"/>
  <c r="N5" i="34" s="1"/>
  <c r="O5" i="34" s="1"/>
  <c r="E58" i="33"/>
  <c r="F58" i="33"/>
  <c r="F132" i="33" s="1"/>
  <c r="G58" i="33"/>
  <c r="H58" i="33"/>
  <c r="I58" i="33"/>
  <c r="J58" i="33"/>
  <c r="K58" i="33"/>
  <c r="L58" i="33"/>
  <c r="M58" i="33"/>
  <c r="D58" i="33"/>
  <c r="E28" i="33"/>
  <c r="F28" i="33"/>
  <c r="G28" i="33"/>
  <c r="H28" i="33"/>
  <c r="N28" i="33" s="1"/>
  <c r="O28" i="33" s="1"/>
  <c r="I28" i="33"/>
  <c r="J28" i="33"/>
  <c r="J132" i="33" s="1"/>
  <c r="K28" i="33"/>
  <c r="L28" i="33"/>
  <c r="L132" i="33"/>
  <c r="M28" i="33"/>
  <c r="D28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5" i="33"/>
  <c r="F5" i="33"/>
  <c r="G5" i="33"/>
  <c r="H5" i="33"/>
  <c r="H132" i="33" s="1"/>
  <c r="I5" i="33"/>
  <c r="J5" i="33"/>
  <c r="K5" i="33"/>
  <c r="K132" i="33" s="1"/>
  <c r="L5" i="33"/>
  <c r="M5" i="33"/>
  <c r="M132" i="33" s="1"/>
  <c r="D5" i="33"/>
  <c r="D132" i="33" s="1"/>
  <c r="E122" i="33"/>
  <c r="N122" i="33" s="1"/>
  <c r="O122" i="33" s="1"/>
  <c r="F122" i="33"/>
  <c r="G122" i="33"/>
  <c r="H122" i="33"/>
  <c r="I122" i="33"/>
  <c r="J122" i="33"/>
  <c r="K122" i="33"/>
  <c r="L122" i="33"/>
  <c r="M122" i="33"/>
  <c r="D122" i="33"/>
  <c r="N130" i="33"/>
  <c r="O130" i="33"/>
  <c r="N131" i="33"/>
  <c r="O131" i="33" s="1"/>
  <c r="N124" i="33"/>
  <c r="O124" i="33"/>
  <c r="N125" i="33"/>
  <c r="O125" i="33" s="1"/>
  <c r="N126" i="33"/>
  <c r="O126" i="33" s="1"/>
  <c r="N127" i="33"/>
  <c r="O127" i="33" s="1"/>
  <c r="N128" i="33"/>
  <c r="O128" i="33"/>
  <c r="N129" i="33"/>
  <c r="O129" i="33" s="1"/>
  <c r="N123" i="33"/>
  <c r="O123" i="33"/>
  <c r="N116" i="33"/>
  <c r="O116" i="33" s="1"/>
  <c r="N117" i="33"/>
  <c r="O117" i="33"/>
  <c r="N118" i="33"/>
  <c r="N119" i="33"/>
  <c r="N120" i="33"/>
  <c r="N121" i="33"/>
  <c r="O121" i="33"/>
  <c r="N115" i="33"/>
  <c r="O115" i="33" s="1"/>
  <c r="E114" i="33"/>
  <c r="F114" i="33"/>
  <c r="G114" i="33"/>
  <c r="H114" i="33"/>
  <c r="I114" i="33"/>
  <c r="J114" i="33"/>
  <c r="K114" i="33"/>
  <c r="L114" i="33"/>
  <c r="M114" i="33"/>
  <c r="D114" i="33"/>
  <c r="N114" i="33"/>
  <c r="O114" i="33" s="1"/>
  <c r="E105" i="33"/>
  <c r="E132" i="33" s="1"/>
  <c r="F105" i="33"/>
  <c r="G105" i="33"/>
  <c r="H105" i="33"/>
  <c r="I105" i="33"/>
  <c r="J105" i="33"/>
  <c r="K105" i="33"/>
  <c r="L105" i="33"/>
  <c r="M105" i="33"/>
  <c r="D105" i="33"/>
  <c r="N105" i="33"/>
  <c r="O105" i="33" s="1"/>
  <c r="N107" i="33"/>
  <c r="O107" i="33"/>
  <c r="N108" i="33"/>
  <c r="O108" i="33" s="1"/>
  <c r="N109" i="33"/>
  <c r="O109" i="33" s="1"/>
  <c r="N110" i="33"/>
  <c r="O110" i="33" s="1"/>
  <c r="N111" i="33"/>
  <c r="O111" i="33"/>
  <c r="N112" i="33"/>
  <c r="O112" i="33" s="1"/>
  <c r="N113" i="33"/>
  <c r="O113" i="33"/>
  <c r="N106" i="33"/>
  <c r="O106" i="33" s="1"/>
  <c r="N93" i="33"/>
  <c r="O93" i="33" s="1"/>
  <c r="N94" i="33"/>
  <c r="O94" i="33" s="1"/>
  <c r="N95" i="33"/>
  <c r="O95" i="33"/>
  <c r="N96" i="33"/>
  <c r="O96" i="33" s="1"/>
  <c r="N97" i="33"/>
  <c r="O97" i="33"/>
  <c r="N98" i="33"/>
  <c r="O98" i="33" s="1"/>
  <c r="N92" i="33"/>
  <c r="O92" i="33" s="1"/>
  <c r="N91" i="33"/>
  <c r="O91" i="33" s="1"/>
  <c r="N90" i="33"/>
  <c r="O90" i="33"/>
  <c r="N89" i="33"/>
  <c r="O89" i="33" s="1"/>
  <c r="N88" i="33"/>
  <c r="O88" i="33"/>
  <c r="N87" i="33"/>
  <c r="O87" i="33" s="1"/>
  <c r="N86" i="33"/>
  <c r="O86" i="33" s="1"/>
  <c r="N85" i="33"/>
  <c r="O85" i="33" s="1"/>
  <c r="N84" i="33"/>
  <c r="O84" i="33"/>
  <c r="N83" i="33"/>
  <c r="O83" i="33" s="1"/>
  <c r="N82" i="33"/>
  <c r="O82" i="33"/>
  <c r="N81" i="33"/>
  <c r="O81" i="33" s="1"/>
  <c r="N80" i="33"/>
  <c r="O80" i="33" s="1"/>
  <c r="N79" i="33"/>
  <c r="O79" i="33" s="1"/>
  <c r="N100" i="33"/>
  <c r="O100" i="33"/>
  <c r="N101" i="33"/>
  <c r="O101" i="33" s="1"/>
  <c r="N102" i="33"/>
  <c r="O102" i="33"/>
  <c r="N103" i="33"/>
  <c r="O103" i="33" s="1"/>
  <c r="N99" i="33"/>
  <c r="O99" i="33" s="1"/>
  <c r="N60" i="33"/>
  <c r="O60" i="33" s="1"/>
  <c r="N61" i="33"/>
  <c r="N62" i="33"/>
  <c r="O62" i="33"/>
  <c r="N63" i="33"/>
  <c r="O63" i="33"/>
  <c r="N64" i="33"/>
  <c r="O64" i="33" s="1"/>
  <c r="N65" i="33"/>
  <c r="O65" i="33"/>
  <c r="N66" i="33"/>
  <c r="O66" i="33" s="1"/>
  <c r="N67" i="33"/>
  <c r="O67" i="33" s="1"/>
  <c r="N68" i="33"/>
  <c r="O68" i="33"/>
  <c r="N69" i="33"/>
  <c r="O69" i="33" s="1"/>
  <c r="N70" i="33"/>
  <c r="O70" i="33"/>
  <c r="N71" i="33"/>
  <c r="O71" i="33" s="1"/>
  <c r="N72" i="33"/>
  <c r="O72" i="33" s="1"/>
  <c r="N73" i="33"/>
  <c r="O73" i="33" s="1"/>
  <c r="N74" i="33"/>
  <c r="O74" i="33"/>
  <c r="N75" i="33"/>
  <c r="O75" i="33" s="1"/>
  <c r="N76" i="33"/>
  <c r="O76" i="33"/>
  <c r="N77" i="33"/>
  <c r="O77" i="33" s="1"/>
  <c r="N78" i="33"/>
  <c r="O78" i="33" s="1"/>
  <c r="N104" i="33"/>
  <c r="O104" i="33" s="1"/>
  <c r="N59" i="33"/>
  <c r="O59" i="33"/>
  <c r="O61" i="33"/>
  <c r="O118" i="33"/>
  <c r="O119" i="33"/>
  <c r="O120" i="33"/>
  <c r="N16" i="33"/>
  <c r="O16" i="33" s="1"/>
  <c r="N17" i="33"/>
  <c r="O17" i="33" s="1"/>
  <c r="N18" i="33"/>
  <c r="O18" i="33"/>
  <c r="N19" i="33"/>
  <c r="O19" i="33" s="1"/>
  <c r="N20" i="33"/>
  <c r="O20" i="33"/>
  <c r="N21" i="33"/>
  <c r="O21" i="33" s="1"/>
  <c r="N22" i="33"/>
  <c r="O22" i="33" s="1"/>
  <c r="N23" i="33"/>
  <c r="O23" i="33" s="1"/>
  <c r="N24" i="33"/>
  <c r="O24" i="33"/>
  <c r="N25" i="33"/>
  <c r="O25" i="33" s="1"/>
  <c r="N26" i="33"/>
  <c r="O26" i="33"/>
  <c r="N27" i="33"/>
  <c r="O27" i="33" s="1"/>
  <c r="N7" i="33"/>
  <c r="O7" i="33" s="1"/>
  <c r="N8" i="33"/>
  <c r="O8" i="33" s="1"/>
  <c r="N9" i="33"/>
  <c r="O9" i="33"/>
  <c r="N10" i="33"/>
  <c r="O10" i="33" s="1"/>
  <c r="N11" i="33"/>
  <c r="O11" i="33"/>
  <c r="N12" i="33"/>
  <c r="O12" i="33" s="1"/>
  <c r="N13" i="33"/>
  <c r="O13" i="33" s="1"/>
  <c r="N6" i="33"/>
  <c r="O6" i="33" s="1"/>
  <c r="N57" i="33"/>
  <c r="O57" i="33"/>
  <c r="N55" i="33"/>
  <c r="O55" i="33" s="1"/>
  <c r="N56" i="33"/>
  <c r="O56" i="33"/>
  <c r="N51" i="33"/>
  <c r="O51" i="33" s="1"/>
  <c r="N52" i="33"/>
  <c r="O52" i="33" s="1"/>
  <c r="N53" i="33"/>
  <c r="O53" i="33" s="1"/>
  <c r="N54" i="33"/>
  <c r="O54" i="33"/>
  <c r="N39" i="33"/>
  <c r="O39" i="33" s="1"/>
  <c r="N40" i="33"/>
  <c r="O40" i="33"/>
  <c r="N41" i="33"/>
  <c r="O41" i="33" s="1"/>
  <c r="N42" i="33"/>
  <c r="O42" i="33" s="1"/>
  <c r="N43" i="33"/>
  <c r="O43" i="33" s="1"/>
  <c r="N44" i="33"/>
  <c r="O44" i="33"/>
  <c r="N45" i="33"/>
  <c r="O45" i="33" s="1"/>
  <c r="N46" i="33"/>
  <c r="O46" i="33"/>
  <c r="N47" i="33"/>
  <c r="O47" i="33" s="1"/>
  <c r="N48" i="33"/>
  <c r="O48" i="33" s="1"/>
  <c r="N49" i="33"/>
  <c r="O49" i="33" s="1"/>
  <c r="N50" i="33"/>
  <c r="O50" i="33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/>
  <c r="N37" i="33"/>
  <c r="O37" i="33" s="1"/>
  <c r="N38" i="33"/>
  <c r="O38" i="33"/>
  <c r="N30" i="33"/>
  <c r="O30" i="33" s="1"/>
  <c r="N29" i="33"/>
  <c r="O29" i="33" s="1"/>
  <c r="N15" i="33"/>
  <c r="O15" i="33" s="1"/>
  <c r="N98" i="36"/>
  <c r="O98" i="36"/>
  <c r="I121" i="36"/>
  <c r="L110" i="37"/>
  <c r="M110" i="37"/>
  <c r="F110" i="37"/>
  <c r="N95" i="37"/>
  <c r="O95" i="37" s="1"/>
  <c r="D110" i="37"/>
  <c r="N56" i="37"/>
  <c r="O56" i="37" s="1"/>
  <c r="K128" i="38"/>
  <c r="J128" i="38"/>
  <c r="N124" i="38"/>
  <c r="O124" i="38"/>
  <c r="F128" i="38"/>
  <c r="N116" i="38"/>
  <c r="O116" i="38"/>
  <c r="G128" i="38"/>
  <c r="N106" i="38"/>
  <c r="O106" i="38" s="1"/>
  <c r="N58" i="38"/>
  <c r="O58" i="38" s="1"/>
  <c r="E128" i="38"/>
  <c r="J104" i="34"/>
  <c r="D104" i="34"/>
  <c r="N104" i="34" s="1"/>
  <c r="O104" i="34" s="1"/>
  <c r="M123" i="39"/>
  <c r="K123" i="39"/>
  <c r="H123" i="39"/>
  <c r="L123" i="39"/>
  <c r="N100" i="39"/>
  <c r="O100" i="39"/>
  <c r="N119" i="39"/>
  <c r="O119" i="39"/>
  <c r="N14" i="39"/>
  <c r="O14" i="39"/>
  <c r="J123" i="39"/>
  <c r="I123" i="39"/>
  <c r="N110" i="39"/>
  <c r="O110" i="39" s="1"/>
  <c r="N54" i="39"/>
  <c r="O54" i="39"/>
  <c r="G123" i="39"/>
  <c r="N26" i="39"/>
  <c r="O26" i="39"/>
  <c r="D123" i="39"/>
  <c r="N123" i="39" s="1"/>
  <c r="O123" i="39" s="1"/>
  <c r="E123" i="39"/>
  <c r="N5" i="39"/>
  <c r="O5" i="39"/>
  <c r="F123" i="39"/>
  <c r="F124" i="40"/>
  <c r="H124" i="40"/>
  <c r="L124" i="40"/>
  <c r="N119" i="40"/>
  <c r="O119" i="40" s="1"/>
  <c r="J124" i="40"/>
  <c r="N111" i="40"/>
  <c r="O111" i="40"/>
  <c r="N101" i="40"/>
  <c r="O101" i="40"/>
  <c r="N54" i="40"/>
  <c r="O54" i="40" s="1"/>
  <c r="N26" i="40"/>
  <c r="O26" i="40"/>
  <c r="N14" i="40"/>
  <c r="O14" i="40" s="1"/>
  <c r="D124" i="40"/>
  <c r="N5" i="40"/>
  <c r="O5" i="40"/>
  <c r="N14" i="36"/>
  <c r="O14" i="36" s="1"/>
  <c r="G132" i="33"/>
  <c r="I132" i="33"/>
  <c r="M104" i="34"/>
  <c r="N86" i="34"/>
  <c r="O86" i="34"/>
  <c r="D108" i="35"/>
  <c r="K108" i="35"/>
  <c r="N89" i="35"/>
  <c r="O89" i="35" s="1"/>
  <c r="I108" i="35"/>
  <c r="M108" i="35"/>
  <c r="E124" i="40"/>
  <c r="N124" i="40" s="1"/>
  <c r="O124" i="40" s="1"/>
  <c r="I124" i="40"/>
  <c r="M124" i="40"/>
  <c r="G124" i="40"/>
  <c r="K124" i="40"/>
  <c r="F108" i="35"/>
  <c r="N13" i="38"/>
  <c r="O13" i="38"/>
  <c r="K121" i="36"/>
  <c r="N18" i="36"/>
  <c r="O18" i="36" s="1"/>
  <c r="F121" i="36"/>
  <c r="N89" i="36"/>
  <c r="O89" i="36" s="1"/>
  <c r="N87" i="37"/>
  <c r="O87" i="37"/>
  <c r="N92" i="34"/>
  <c r="O92" i="34"/>
  <c r="H108" i="35"/>
  <c r="K110" i="37"/>
  <c r="N112" i="36"/>
  <c r="O112" i="36"/>
  <c r="N27" i="38"/>
  <c r="O27" i="38" s="1"/>
  <c r="H119" i="41"/>
  <c r="F119" i="41"/>
  <c r="J119" i="41"/>
  <c r="K119" i="41"/>
  <c r="N91" i="41"/>
  <c r="O91" i="41" s="1"/>
  <c r="M119" i="41"/>
  <c r="L119" i="41"/>
  <c r="N110" i="41"/>
  <c r="O110" i="41" s="1"/>
  <c r="N96" i="41"/>
  <c r="O96" i="41" s="1"/>
  <c r="I119" i="41"/>
  <c r="N51" i="41"/>
  <c r="O51" i="41"/>
  <c r="E119" i="41"/>
  <c r="G119" i="41"/>
  <c r="N17" i="41"/>
  <c r="O17" i="41"/>
  <c r="D119" i="41"/>
  <c r="N119" i="41" s="1"/>
  <c r="O119" i="41" s="1"/>
  <c r="N13" i="41"/>
  <c r="O13" i="41" s="1"/>
  <c r="N5" i="41"/>
  <c r="O5" i="41" s="1"/>
  <c r="J120" i="43"/>
  <c r="L120" i="43"/>
  <c r="K120" i="43"/>
  <c r="N13" i="43"/>
  <c r="O13" i="43"/>
  <c r="M120" i="43"/>
  <c r="N110" i="43"/>
  <c r="O110" i="43" s="1"/>
  <c r="H120" i="43"/>
  <c r="N95" i="43"/>
  <c r="O95" i="43" s="1"/>
  <c r="N90" i="43"/>
  <c r="O90" i="43"/>
  <c r="G120" i="43"/>
  <c r="I120" i="43"/>
  <c r="N46" i="43"/>
  <c r="O46" i="43"/>
  <c r="E120" i="43"/>
  <c r="N120" i="43" s="1"/>
  <c r="O120" i="43" s="1"/>
  <c r="F120" i="43"/>
  <c r="N17" i="43"/>
  <c r="O17" i="43"/>
  <c r="N5" i="43"/>
  <c r="O5" i="43" s="1"/>
  <c r="D120" i="43"/>
  <c r="K130" i="42"/>
  <c r="N130" i="42" s="1"/>
  <c r="O130" i="42" s="1"/>
  <c r="L130" i="42"/>
  <c r="M130" i="42"/>
  <c r="N14" i="42"/>
  <c r="O14" i="42" s="1"/>
  <c r="I130" i="42"/>
  <c r="J130" i="42"/>
  <c r="N126" i="42"/>
  <c r="O126" i="42" s="1"/>
  <c r="N117" i="42"/>
  <c r="O117" i="42"/>
  <c r="N106" i="42"/>
  <c r="O106" i="42"/>
  <c r="H130" i="42"/>
  <c r="N58" i="42"/>
  <c r="O58" i="42"/>
  <c r="D130" i="42"/>
  <c r="F130" i="42"/>
  <c r="G130" i="42"/>
  <c r="N28" i="42"/>
  <c r="O28" i="42" s="1"/>
  <c r="E130" i="42"/>
  <c r="N5" i="42"/>
  <c r="O5" i="42"/>
  <c r="M129" i="44"/>
  <c r="K129" i="44"/>
  <c r="N129" i="44" s="1"/>
  <c r="O129" i="44" s="1"/>
  <c r="L129" i="44"/>
  <c r="N124" i="44"/>
  <c r="O124" i="44"/>
  <c r="N115" i="44"/>
  <c r="O115" i="44" s="1"/>
  <c r="N105" i="44"/>
  <c r="O105" i="44"/>
  <c r="H129" i="44"/>
  <c r="I129" i="44"/>
  <c r="J129" i="44"/>
  <c r="N57" i="44"/>
  <c r="O57" i="44"/>
  <c r="G129" i="44"/>
  <c r="N27" i="44"/>
  <c r="O27" i="44"/>
  <c r="D129" i="44"/>
  <c r="F129" i="44"/>
  <c r="N14" i="44"/>
  <c r="O14" i="44"/>
  <c r="N5" i="44"/>
  <c r="O5" i="44"/>
  <c r="E129" i="44"/>
  <c r="M130" i="45"/>
  <c r="J130" i="45"/>
  <c r="K130" i="45"/>
  <c r="L130" i="45"/>
  <c r="N126" i="45"/>
  <c r="O126" i="45" s="1"/>
  <c r="N117" i="45"/>
  <c r="O117" i="45"/>
  <c r="N108" i="45"/>
  <c r="O108" i="45" s="1"/>
  <c r="I130" i="45"/>
  <c r="N130" i="45" s="1"/>
  <c r="O130" i="45" s="1"/>
  <c r="N59" i="45"/>
  <c r="O59" i="45" s="1"/>
  <c r="H130" i="45"/>
  <c r="F130" i="45"/>
  <c r="G130" i="45"/>
  <c r="N27" i="45"/>
  <c r="O27" i="45" s="1"/>
  <c r="N14" i="45"/>
  <c r="O14" i="45"/>
  <c r="E130" i="45"/>
  <c r="D130" i="45"/>
  <c r="N5" i="45"/>
  <c r="O5" i="45"/>
  <c r="N124" i="46"/>
  <c r="O124" i="46" s="1"/>
  <c r="M128" i="46"/>
  <c r="L128" i="46"/>
  <c r="K128" i="46"/>
  <c r="J128" i="46"/>
  <c r="N116" i="46"/>
  <c r="O116" i="46" s="1"/>
  <c r="N106" i="46"/>
  <c r="O106" i="46"/>
  <c r="I128" i="46"/>
  <c r="H128" i="46"/>
  <c r="N58" i="46"/>
  <c r="O58" i="46" s="1"/>
  <c r="N26" i="46"/>
  <c r="O26" i="46" s="1"/>
  <c r="F128" i="46"/>
  <c r="G128" i="46"/>
  <c r="E128" i="46"/>
  <c r="N14" i="46"/>
  <c r="O14" i="46"/>
  <c r="D128" i="46"/>
  <c r="N128" i="46" s="1"/>
  <c r="O128" i="46" s="1"/>
  <c r="N5" i="46"/>
  <c r="O5" i="46" s="1"/>
  <c r="M130" i="47"/>
  <c r="K130" i="47"/>
  <c r="N107" i="47"/>
  <c r="O107" i="47"/>
  <c r="J130" i="47"/>
  <c r="G130" i="47"/>
  <c r="I130" i="47"/>
  <c r="E130" i="47"/>
  <c r="N14" i="47"/>
  <c r="O14" i="47" s="1"/>
  <c r="O124" i="49"/>
  <c r="P124" i="49" s="1"/>
  <c r="O116" i="49"/>
  <c r="P116" i="49" s="1"/>
  <c r="O107" i="49"/>
  <c r="P107" i="49"/>
  <c r="O59" i="49"/>
  <c r="P59" i="49" s="1"/>
  <c r="O29" i="49"/>
  <c r="P29" i="49"/>
  <c r="I128" i="49"/>
  <c r="K128" i="49"/>
  <c r="M128" i="49"/>
  <c r="J128" i="49"/>
  <c r="O14" i="49"/>
  <c r="P14" i="49" s="1"/>
  <c r="L128" i="49"/>
  <c r="D128" i="49"/>
  <c r="O128" i="49" s="1"/>
  <c r="P128" i="49" s="1"/>
  <c r="N128" i="49"/>
  <c r="E128" i="49"/>
  <c r="F128" i="49"/>
  <c r="G128" i="49"/>
  <c r="H128" i="49"/>
  <c r="O5" i="49"/>
  <c r="P5" i="49"/>
  <c r="N117" i="47"/>
  <c r="O117" i="47"/>
  <c r="F130" i="47"/>
  <c r="D130" i="47"/>
  <c r="N130" i="47" s="1"/>
  <c r="O130" i="47" s="1"/>
  <c r="O139" i="50" l="1"/>
  <c r="P139" i="50" s="1"/>
  <c r="N132" i="33"/>
  <c r="O132" i="33" s="1"/>
  <c r="N108" i="35"/>
  <c r="O108" i="35" s="1"/>
  <c r="N128" i="38"/>
  <c r="O128" i="38" s="1"/>
  <c r="N110" i="37"/>
  <c r="O110" i="37" s="1"/>
  <c r="N58" i="33"/>
  <c r="O58" i="33" s="1"/>
  <c r="D121" i="36"/>
  <c r="N121" i="36" s="1"/>
  <c r="O121" i="36" s="1"/>
  <c r="N5" i="38"/>
  <c r="O5" i="38" s="1"/>
  <c r="N5" i="33"/>
  <c r="O5" i="33" s="1"/>
  <c r="N5" i="37"/>
  <c r="O5" i="37" s="1"/>
  <c r="N5" i="35"/>
  <c r="O5" i="35" s="1"/>
</calcChain>
</file>

<file path=xl/sharedStrings.xml><?xml version="1.0" encoding="utf-8"?>
<sst xmlns="http://schemas.openxmlformats.org/spreadsheetml/2006/main" count="2532" uniqueCount="306">
  <si>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</si>
  <si>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</si>
  <si>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</si>
  <si>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</si>
  <si>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</si>
  <si>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</si>
  <si>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</si>
  <si>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</si>
  <si>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</si>
  <si>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</si>
  <si>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</si>
  <si>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</si>
  <si>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</si>
  <si>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</si>
  <si>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</si>
  <si>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</si>
  <si>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</si>
  <si>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</si>
  <si>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</si>
  <si>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</si>
  <si>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</si>
  <si>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</si>
  <si>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</si>
  <si>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</si>
  <si>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</si>
  <si>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</si>
  <si>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</si>
  <si>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</si>
  <si>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</si>
  <si>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</si>
  <si>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</si>
  <si>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</si>
  <si>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</si>
  <si>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</si>
  <si>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</si>
  <si>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</si>
  <si>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</si>
  <si>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</si>
  <si>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</si>
  <si>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</si>
  <si>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</si>
  <si>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</si>
  <si>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</si>
  <si>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</si>
  <si>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</si>
  <si>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</si>
  <si>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</si>
  <si>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</si>
  <si>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</si>
  <si>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</si>
  <si>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</si>
  <si>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</si>
  <si>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</si>
  <si>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</si>
  <si>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</si>
  <si>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</si>
  <si>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Economic Environment</t>
  </si>
  <si>
    <t>State Shared Revenues - Clerk Allotment from Justice Administrative Commission</t>
  </si>
  <si>
    <t>Grants from Other Local Units - Physical Environment</t>
  </si>
  <si>
    <t>Grants from Other Local Units -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</si>
  <si>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</si>
  <si>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</si>
  <si>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</si>
  <si>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</si>
  <si>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</si>
  <si>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</si>
  <si>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</si>
  <si>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</si>
  <si>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</si>
  <si>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</si>
  <si>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</si>
  <si>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</si>
  <si>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</si>
  <si>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</si>
  <si>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</si>
  <si>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</si>
  <si>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</si>
  <si>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</si>
  <si>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</si>
  <si>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</si>
  <si>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</si>
  <si>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</si>
  <si>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</si>
  <si>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</si>
  <si>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</si>
  <si>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</si>
  <si>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</si>
  <si>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</si>
  <si>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</si>
  <si>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</si>
  <si>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</si>
  <si>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</si>
  <si>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</si>
  <si>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</si>
  <si>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Domestic Violence Surcharge</t>
  </si>
  <si>
    <t>Restricted Local Ordinance Court-Related Board Revenue - Animal Control Surcharge</t>
  </si>
  <si>
    <t>Restricted Local Ordinance Court-Related Board Revenue - Not Remitted to the State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</si>
  <si>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</si>
  <si>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</si>
  <si>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</si>
  <si>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</si>
  <si>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</si>
  <si>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</si>
  <si>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</si>
  <si>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</si>
  <si>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</si>
  <si>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</si>
  <si>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</si>
  <si>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Filing Fees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</si>
  <si>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</si>
  <si>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</si>
  <si>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</si>
  <si>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</si>
  <si>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</si>
  <si>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</si>
  <si>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</si>
  <si>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</si>
  <si>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</si>
  <si>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</si>
  <si>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</si>
  <si>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</si>
  <si>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</si>
  <si>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</si>
  <si>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</si>
  <si>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</si>
  <si>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</si>
  <si>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</si>
  <si>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</si>
  <si>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</si>
  <si>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</si>
  <si>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</si>
  <si>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</si>
  <si>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</si>
  <si>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</si>
  <si>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</si>
  <si>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</si>
  <si>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</si>
  <si>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Proprietary Non-Operating Sources - Other Grants and Donations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</si>
  <si>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</si>
  <si>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</si>
  <si>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</si>
  <si>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</si>
  <si>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</si>
  <si>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</si>
  <si>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</si>
  <si>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</si>
  <si>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Charlotte County Government Revenues Reported by Account Code and Fund Type</t>
  </si>
  <si>
    <t>Local Fiscal Year Ended September 30, 2010</t>
  </si>
  <si>
    <t>State Shared Revenues - Public Safety - Firefighter Supplemental Compensation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</si>
  <si>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</si>
  <si>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</si>
  <si>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</si>
  <si>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Human Services - Public Welfare</t>
  </si>
  <si>
    <t>Grants from Other Local Units - Other</t>
  </si>
  <si>
    <t>Court Service Reimbursement - Mediation and Arbitration</t>
  </si>
  <si>
    <t>Restricted Local Ordinance Court-Related Board Revenue - Traffic Surcharge</t>
  </si>
  <si>
    <t>Judgments and Fines - Other Court-Ordered</t>
  </si>
  <si>
    <t>2011 Countywide Population:</t>
  </si>
  <si>
    <t>Local Fiscal Year Ended September 30, 2008</t>
  </si>
  <si>
    <t>Permits and Franchise Fees</t>
  </si>
  <si>
    <t>Other Permits and Fees</t>
  </si>
  <si>
    <t>State Shared Revenues - Public Safety - Enhanced 911 Fee</t>
  </si>
  <si>
    <t>Grants from Other Local Units - General Government</t>
  </si>
  <si>
    <t>Special Assessments - Service Charges</t>
  </si>
  <si>
    <t>Impact Fees - Public Safety</t>
  </si>
  <si>
    <t>Impact Fees - Transportation</t>
  </si>
  <si>
    <t>Impact Fees - Culture / Recreation</t>
  </si>
  <si>
    <t>Impact Fees - Other</t>
  </si>
  <si>
    <t>2008 Countywide Population:</t>
  </si>
  <si>
    <t>Local Fiscal Year Ended September 30, 2012</t>
  </si>
  <si>
    <t>State Grant - General Government</t>
  </si>
  <si>
    <t>State Grant - Other</t>
  </si>
  <si>
    <t>Judgments and Fines - 10% of Fines to Public Records Modernization Fund</t>
  </si>
  <si>
    <t>Forfeits - Assets Seized by Law Enforcement</t>
  </si>
  <si>
    <t>Other Miscellaneous Revenues - Settlements</t>
  </si>
  <si>
    <t>Proceeds of General Capital Asset Dispositions - Sales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</si>
  <si>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</si>
  <si>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</si>
  <si>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</si>
  <si>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</si>
  <si>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Franchise Fee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</si>
  <si>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</si>
  <si>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</si>
  <si>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</si>
  <si>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</si>
  <si>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</si>
  <si>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</si>
  <si>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</si>
  <si>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</si>
  <si>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</si>
  <si>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</si>
  <si>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</si>
  <si>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</si>
  <si>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</si>
  <si>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</si>
  <si>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</si>
  <si>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</si>
  <si>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</si>
  <si>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</si>
  <si>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</si>
  <si>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</si>
  <si>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</si>
  <si>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</si>
  <si>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</si>
  <si>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</si>
  <si>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</si>
  <si>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</si>
  <si>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</si>
  <si>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</si>
  <si>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</si>
  <si>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</si>
  <si>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</si>
  <si>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</si>
  <si>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</si>
  <si>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</si>
  <si>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</si>
  <si>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</si>
  <si>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</si>
  <si>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</si>
  <si>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</si>
  <si>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</si>
  <si>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Sale of Contraband Property Seized by Law Enforcement</t>
  </si>
  <si>
    <t>Sales - Disposition of Fixed Assets</t>
  </si>
  <si>
    <t>Sales - Sale of Surplus Materials and Scrap</t>
  </si>
  <si>
    <t>Proprietary Non-Operating - Other Non-Operating Sources</t>
  </si>
  <si>
    <t>2013 Countywide Population:</t>
  </si>
  <si>
    <t>Local Fiscal Year Ended September 30, 2014</t>
  </si>
  <si>
    <t>Second Local Option Fuel Tax (1 to 5 Cents)</t>
  </si>
  <si>
    <t>State Grant - Court-Related Grants - Article V Clerk of Court Trust Fund</t>
  </si>
  <si>
    <t>2014 Countywide Population:</t>
  </si>
  <si>
    <t>Local Fiscal Year Ended September 30, 2015</t>
  </si>
  <si>
    <t>Physical Environment - Conservation and Resource Management</t>
  </si>
  <si>
    <t>Proceeds - Proceeds from Refunding Bonds</t>
  </si>
  <si>
    <t>Non-Operating - Extraordinary Items (Gain)</t>
  </si>
  <si>
    <t>2015 Countywide Population:</t>
  </si>
  <si>
    <t>Local Fiscal Year Ended September 30, 2007</t>
  </si>
  <si>
    <t>Other Permits, Fees and Licenses</t>
  </si>
  <si>
    <t>State Grant - Physical Environment - Stormwater Management</t>
  </si>
  <si>
    <t>2007 Countywide Population:</t>
  </si>
  <si>
    <t>Franchise Fees, Licenses, and Permits</t>
  </si>
  <si>
    <t>Local Fiscal Year Ended September 30, 2016</t>
  </si>
  <si>
    <t>Public Safety - Emergency Management Service Fees / Charges</t>
  </si>
  <si>
    <t>Proceeds - Installment Purchases and Capital Lease Proceeds</t>
  </si>
  <si>
    <t>2016 Countywide Population:</t>
  </si>
  <si>
    <t>Local Fiscal Year Ended September 30, 2006</t>
  </si>
  <si>
    <t>Permits, Fees, and Licenses</t>
  </si>
  <si>
    <t>Occupational Licenses</t>
  </si>
  <si>
    <t>State Shared Revenues - Public Safety</t>
  </si>
  <si>
    <t>County Court Criminal - Additional Court Costs</t>
  </si>
  <si>
    <t>Circuit Court Criminal - Additional Court Costs</t>
  </si>
  <si>
    <t>Circuit Court Civil - Law Library</t>
  </si>
  <si>
    <t>Circuit Court Civil - Child Support</t>
  </si>
  <si>
    <t>Traffic Court - Additional Court Costs</t>
  </si>
  <si>
    <t>Traffic Court - Court Improvement Fund</t>
  </si>
  <si>
    <t>Juvenile Court - Probation / Alternatives</t>
  </si>
  <si>
    <t>Court-Ordered Judgments and Fines</t>
  </si>
  <si>
    <t>2006 Countywide Population:</t>
  </si>
  <si>
    <t>Local Fiscal Year Ended September 30, 2017</t>
  </si>
  <si>
    <t>2017 Countywide Population:</t>
  </si>
  <si>
    <t>Local Fiscal Year Ended September 30, 2018</t>
  </si>
  <si>
    <t>Shared Revenue from Other Local Units</t>
  </si>
  <si>
    <t>Court-Related Revenues - Juvenile Court - Court Costs</t>
  </si>
  <si>
    <t>2018 Countywide Population:</t>
  </si>
  <si>
    <t>Local Fiscal Year Ended September 30, 2019</t>
  </si>
  <si>
    <t>2019 Countywide Population:</t>
  </si>
  <si>
    <t>Local Fiscal Year Ended September 30, 2020</t>
  </si>
  <si>
    <t>Federal Grant - Human Services - Health or Hospitals</t>
  </si>
  <si>
    <t>State Grant - Physical Environment - Sewer / Wastewater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</si>
  <si>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</si>
  <si>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</si>
  <si>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</si>
  <si>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</si>
  <si>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</si>
  <si>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</si>
  <si>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</si>
  <si>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</si>
  <si>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</si>
  <si>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</si>
  <si>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Local Government Infrastructure Surtax</t>
  </si>
  <si>
    <t>Local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</si>
  <si>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</si>
  <si>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</si>
  <si>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</si>
  <si>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</si>
  <si>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</si>
  <si>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</si>
  <si>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</si>
  <si>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</si>
  <si>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</si>
  <si>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</si>
  <si>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</si>
  <si>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</si>
  <si>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</si>
  <si>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Federal Grant - Physical Environment - Water Supply System</t>
  </si>
  <si>
    <t>Other Financial Assistance - Federal Source</t>
  </si>
  <si>
    <t>Intragovernmental Transfers from Constitutional Fee Officers - Clerk to the BOCC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</si>
  <si>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</si>
  <si>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</si>
  <si>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</si>
  <si>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</si>
  <si>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2022 Countywide Population:</t>
  </si>
  <si>
    <t>Local Fiscal Year Ended September 30, 2023</t>
  </si>
  <si>
    <t>Other Financial Assistance - State Source</t>
  </si>
  <si>
    <t>Proceeds - Leases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</si>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</sst>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301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2"/>
      <c r="M3" s="73"/>
      <c r="N3" s="36"/>
      <c r="O3" s="37"/>
      <c r="P3" s="74" t="s">
        <v>271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SUM(D6:D14)</f>
        <v>47735960</v>
      </c>
      <c r="E5" s="27">
        <f t="shared" si="0"/>
        <v>132754165</v>
      </c>
      <c r="F5" s="27">
        <f t="shared" si="0"/>
        <v>9600233</v>
      </c>
      <c r="G5" s="27">
        <f t="shared" si="0"/>
        <v>75960621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552839324</v>
      </c>
      <c r="N5" s="27">
        <f t="shared" si="0"/>
        <v>0</v>
      </c>
      <c r="O5" s="28">
        <f>SUM(D5:N5)</f>
        <v>818890303</v>
      </c>
      <c r="P5" s="33">
        <f t="shared" ref="P5:P36" si="1">(O5/P$140)</f>
        <v>4011.690343219384</v>
      </c>
      <c r="Q5" s="6"/>
    </row>
    <row r="6" spans="1:134">
      <c r="A6" s="12"/>
      <c r="B6" s="25">
        <v>311</v>
      </c>
      <c r="C6" s="20" t="s">
        <v>3</v>
      </c>
      <c r="D6" s="47">
        <v>47302821</v>
      </c>
      <c r="E6" s="47">
        <v>118447833</v>
      </c>
      <c r="F6" s="47">
        <v>4608833</v>
      </c>
      <c r="G6" s="47">
        <v>28867764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199227251</v>
      </c>
      <c r="P6" s="48">
        <f t="shared" si="1"/>
        <v>976.00134720711719</v>
      </c>
      <c r="Q6" s="9"/>
    </row>
    <row r="7" spans="1:134">
      <c r="A7" s="12"/>
      <c r="B7" s="25">
        <v>312.13</v>
      </c>
      <c r="C7" s="20" t="s">
        <v>275</v>
      </c>
      <c r="D7" s="47">
        <v>0</v>
      </c>
      <c r="E7" s="47">
        <v>7509917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7509917</v>
      </c>
      <c r="P7" s="48">
        <f t="shared" si="1"/>
        <v>36.79059502464164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1135067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1135067</v>
      </c>
      <c r="P8" s="48">
        <f t="shared" si="1"/>
        <v>5.5606194213378011</v>
      </c>
      <c r="Q8" s="9"/>
    </row>
    <row r="9" spans="1:134">
      <c r="A9" s="12"/>
      <c r="B9" s="25">
        <v>312.41000000000003</v>
      </c>
      <c r="C9" s="20" t="s">
        <v>276</v>
      </c>
      <c r="D9" s="47">
        <v>0</v>
      </c>
      <c r="E9" s="47">
        <v>5661228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5661228</v>
      </c>
      <c r="P9" s="48">
        <f t="shared" si="1"/>
        <v>27.733987831045532</v>
      </c>
      <c r="Q9" s="9"/>
    </row>
    <row r="10" spans="1:134">
      <c r="A10" s="12"/>
      <c r="B10" s="25">
        <v>312.42</v>
      </c>
      <c r="C10" s="20" t="s">
        <v>277</v>
      </c>
      <c r="D10" s="47">
        <v>0</v>
      </c>
      <c r="E10" s="47">
        <v>0</v>
      </c>
      <c r="F10" s="47">
        <v>0</v>
      </c>
      <c r="G10" s="47">
        <v>4130109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4130109</v>
      </c>
      <c r="P10" s="48">
        <f t="shared" si="1"/>
        <v>20.233135416360483</v>
      </c>
      <c r="Q10" s="9"/>
    </row>
    <row r="11" spans="1:134">
      <c r="A11" s="12"/>
      <c r="B11" s="25">
        <v>312.63</v>
      </c>
      <c r="C11" s="20" t="s">
        <v>278</v>
      </c>
      <c r="D11" s="47">
        <v>0</v>
      </c>
      <c r="E11" s="47">
        <v>0</v>
      </c>
      <c r="F11" s="47">
        <v>0</v>
      </c>
      <c r="G11" s="47">
        <v>42962748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42962748</v>
      </c>
      <c r="P11" s="48">
        <f t="shared" si="1"/>
        <v>210.47170865053937</v>
      </c>
      <c r="Q11" s="9"/>
    </row>
    <row r="12" spans="1:134">
      <c r="A12" s="12"/>
      <c r="B12" s="25">
        <v>315.2</v>
      </c>
      <c r="C12" s="20" t="s">
        <v>279</v>
      </c>
      <c r="D12" s="47">
        <v>0</v>
      </c>
      <c r="E12" s="47">
        <v>0</v>
      </c>
      <c r="F12" s="47">
        <v>4991400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4991400</v>
      </c>
      <c r="P12" s="48">
        <f t="shared" si="1"/>
        <v>24.45254401693072</v>
      </c>
      <c r="Q12" s="9"/>
    </row>
    <row r="13" spans="1:134">
      <c r="A13" s="12"/>
      <c r="B13" s="25">
        <v>316</v>
      </c>
      <c r="C13" s="20" t="s">
        <v>179</v>
      </c>
      <c r="D13" s="47">
        <v>433139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433259</v>
      </c>
      <c r="P13" s="48">
        <f t="shared" si="1"/>
        <v>2.1225076668332306</v>
      </c>
      <c r="Q13" s="9"/>
    </row>
    <row r="14" spans="1:134">
      <c r="A14" s="12"/>
      <c r="B14" s="25">
        <v>319.89999999999998</v>
      </c>
      <c r="C14" s="20" t="s">
        <v>17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552839324</v>
      </c>
      <c r="N14" s="47">
        <v>0</v>
      </c>
      <c r="O14" s="47">
        <f>SUM(D14:N14)</f>
        <v>552839324</v>
      </c>
      <c r="P14" s="48">
        <f t="shared" si="1"/>
        <v>2708.3238979845783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SUM(D16:D30)</f>
        <v>15276668</v>
      </c>
      <c r="E15" s="32">
        <f t="shared" si="3"/>
        <v>123661954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44759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32766619</v>
      </c>
      <c r="N15" s="32">
        <f t="shared" si="3"/>
        <v>0</v>
      </c>
      <c r="O15" s="45">
        <f>SUM(D15:N15)</f>
        <v>171750000</v>
      </c>
      <c r="P15" s="46">
        <f t="shared" si="1"/>
        <v>841.39208136151206</v>
      </c>
      <c r="Q15" s="10"/>
    </row>
    <row r="16" spans="1:134">
      <c r="A16" s="12"/>
      <c r="B16" s="25">
        <v>322</v>
      </c>
      <c r="C16" s="20" t="s">
        <v>280</v>
      </c>
      <c r="D16" s="47">
        <v>0</v>
      </c>
      <c r="E16" s="47">
        <v>16765119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16765119</v>
      </c>
      <c r="P16" s="48">
        <f t="shared" si="1"/>
        <v>82.131227771082564</v>
      </c>
      <c r="Q16" s="9"/>
    </row>
    <row r="17" spans="1:17">
      <c r="A17" s="12"/>
      <c r="B17" s="25">
        <v>323.10000000000002</v>
      </c>
      <c r="C17" s="20" t="s">
        <v>19</v>
      </c>
      <c r="D17" s="47">
        <v>13925593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30" si="4">SUM(D17:N17)</f>
        <v>13925593</v>
      </c>
      <c r="P17" s="48">
        <f t="shared" si="1"/>
        <v>68.220574547093463</v>
      </c>
      <c r="Q17" s="9"/>
    </row>
    <row r="18" spans="1:17">
      <c r="A18" s="12"/>
      <c r="B18" s="25">
        <v>324.11</v>
      </c>
      <c r="C18" s="20" t="s">
        <v>20</v>
      </c>
      <c r="D18" s="47">
        <v>0</v>
      </c>
      <c r="E18" s="47">
        <v>2241573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2241573</v>
      </c>
      <c r="P18" s="48">
        <f t="shared" si="1"/>
        <v>10.981320360953529</v>
      </c>
      <c r="Q18" s="9"/>
    </row>
    <row r="19" spans="1:17">
      <c r="A19" s="12"/>
      <c r="B19" s="25">
        <v>324.12</v>
      </c>
      <c r="C19" s="20" t="s">
        <v>21</v>
      </c>
      <c r="D19" s="47">
        <v>0</v>
      </c>
      <c r="E19" s="47">
        <v>376138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376138</v>
      </c>
      <c r="P19" s="48">
        <f t="shared" si="1"/>
        <v>1.8426756023240547</v>
      </c>
      <c r="Q19" s="9"/>
    </row>
    <row r="20" spans="1:17">
      <c r="A20" s="12"/>
      <c r="B20" s="25">
        <v>324.31</v>
      </c>
      <c r="C20" s="20" t="s">
        <v>22</v>
      </c>
      <c r="D20" s="47">
        <v>0</v>
      </c>
      <c r="E20" s="47">
        <v>15017298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15017298</v>
      </c>
      <c r="P20" s="48">
        <f t="shared" si="1"/>
        <v>73.568766350195475</v>
      </c>
      <c r="Q20" s="9"/>
    </row>
    <row r="21" spans="1:17">
      <c r="A21" s="12"/>
      <c r="B21" s="25">
        <v>324.32</v>
      </c>
      <c r="C21" s="20" t="s">
        <v>23</v>
      </c>
      <c r="D21" s="47">
        <v>0</v>
      </c>
      <c r="E21" s="47">
        <v>2790311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2790311</v>
      </c>
      <c r="P21" s="48">
        <f t="shared" si="1"/>
        <v>13.669552139364901</v>
      </c>
      <c r="Q21" s="9"/>
    </row>
    <row r="22" spans="1:17">
      <c r="A22" s="12"/>
      <c r="B22" s="25">
        <v>324.61</v>
      </c>
      <c r="C22" s="20" t="s">
        <v>24</v>
      </c>
      <c r="D22" s="47">
        <v>0</v>
      </c>
      <c r="E22" s="47">
        <v>906586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906586</v>
      </c>
      <c r="P22" s="48">
        <f t="shared" si="1"/>
        <v>4.4413058601060129</v>
      </c>
      <c r="Q22" s="9"/>
    </row>
    <row r="23" spans="1:17">
      <c r="A23" s="12"/>
      <c r="B23" s="25">
        <v>324.62</v>
      </c>
      <c r="C23" s="20" t="s">
        <v>25</v>
      </c>
      <c r="D23" s="47">
        <v>0</v>
      </c>
      <c r="E23" s="47">
        <v>91170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91170</v>
      </c>
      <c r="P23" s="48">
        <f t="shared" si="1"/>
        <v>0.44663590135504544</v>
      </c>
      <c r="Q23" s="9"/>
    </row>
    <row r="24" spans="1:17">
      <c r="A24" s="12"/>
      <c r="B24" s="25">
        <v>324.91000000000003</v>
      </c>
      <c r="C24" s="20" t="s">
        <v>26</v>
      </c>
      <c r="D24" s="47">
        <v>0</v>
      </c>
      <c r="E24" s="47">
        <v>956988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956988</v>
      </c>
      <c r="P24" s="48">
        <f t="shared" si="1"/>
        <v>4.6882219805414307</v>
      </c>
      <c r="Q24" s="9"/>
    </row>
    <row r="25" spans="1:17">
      <c r="A25" s="12"/>
      <c r="B25" s="25">
        <v>324.92</v>
      </c>
      <c r="C25" s="20" t="s">
        <v>27</v>
      </c>
      <c r="D25" s="47">
        <v>0</v>
      </c>
      <c r="E25" s="47">
        <v>164599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164599</v>
      </c>
      <c r="P25" s="48">
        <f t="shared" si="1"/>
        <v>0.80635979738004959</v>
      </c>
      <c r="Q25" s="9"/>
    </row>
    <row r="26" spans="1:17">
      <c r="A26" s="12"/>
      <c r="B26" s="25">
        <v>325.10000000000002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42685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42685</v>
      </c>
      <c r="P26" s="48">
        <f t="shared" si="1"/>
        <v>0.20911103926006486</v>
      </c>
      <c r="Q26" s="9"/>
    </row>
    <row r="27" spans="1:17">
      <c r="A27" s="12"/>
      <c r="B27" s="25">
        <v>325.2</v>
      </c>
      <c r="C27" s="20" t="s">
        <v>29</v>
      </c>
      <c r="D27" s="47">
        <v>0</v>
      </c>
      <c r="E27" s="47">
        <v>71755659</v>
      </c>
      <c r="F27" s="47">
        <v>0</v>
      </c>
      <c r="G27" s="47">
        <v>0</v>
      </c>
      <c r="H27" s="47">
        <v>0</v>
      </c>
      <c r="I27" s="47">
        <v>2074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71757733</v>
      </c>
      <c r="P27" s="48">
        <f t="shared" si="1"/>
        <v>351.53646767192811</v>
      </c>
      <c r="Q27" s="9"/>
    </row>
    <row r="28" spans="1:17">
      <c r="A28" s="12"/>
      <c r="B28" s="25">
        <v>329.1</v>
      </c>
      <c r="C28" s="20" t="s">
        <v>281</v>
      </c>
      <c r="D28" s="47">
        <v>1234867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1234867</v>
      </c>
      <c r="P28" s="48">
        <f t="shared" si="1"/>
        <v>6.0495331314972125</v>
      </c>
      <c r="Q28" s="9"/>
    </row>
    <row r="29" spans="1:17">
      <c r="A29" s="12"/>
      <c r="B29" s="25">
        <v>329.4</v>
      </c>
      <c r="C29" s="20" t="s">
        <v>282</v>
      </c>
      <c r="D29" s="47">
        <v>0</v>
      </c>
      <c r="E29" s="47">
        <v>515204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515204</v>
      </c>
      <c r="P29" s="48">
        <f t="shared" si="1"/>
        <v>2.5239508930758454</v>
      </c>
      <c r="Q29" s="9"/>
    </row>
    <row r="30" spans="1:17">
      <c r="A30" s="12"/>
      <c r="B30" s="25">
        <v>329.5</v>
      </c>
      <c r="C30" s="20" t="s">
        <v>283</v>
      </c>
      <c r="D30" s="47">
        <v>116208</v>
      </c>
      <c r="E30" s="47">
        <v>12081309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32766619</v>
      </c>
      <c r="N30" s="47">
        <v>0</v>
      </c>
      <c r="O30" s="47">
        <f t="shared" si="4"/>
        <v>44964136</v>
      </c>
      <c r="P30" s="48">
        <f t="shared" si="1"/>
        <v>220.27637831535424</v>
      </c>
      <c r="Q30" s="9"/>
    </row>
    <row r="31" spans="1:17" ht="15.75">
      <c r="A31" s="29" t="s">
        <v>284</v>
      </c>
      <c r="B31" s="30"/>
      <c r="C31" s="31"/>
      <c r="D31" s="32">
        <f t="shared" ref="D31:N31" si="5">SUM(D32:D61)</f>
        <v>30290879</v>
      </c>
      <c r="E31" s="32">
        <f t="shared" si="5"/>
        <v>43024705</v>
      </c>
      <c r="F31" s="32">
        <f t="shared" si="5"/>
        <v>0</v>
      </c>
      <c r="G31" s="32">
        <f t="shared" si="5"/>
        <v>925235</v>
      </c>
      <c r="H31" s="32">
        <f t="shared" si="5"/>
        <v>0</v>
      </c>
      <c r="I31" s="32">
        <f t="shared" si="5"/>
        <v>328620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5">
        <f>SUM(D31:N31)</f>
        <v>74569439</v>
      </c>
      <c r="P31" s="46">
        <f t="shared" si="1"/>
        <v>365.31083252500906</v>
      </c>
      <c r="Q31" s="10"/>
    </row>
    <row r="32" spans="1:17">
      <c r="A32" s="12"/>
      <c r="B32" s="25">
        <v>331.1</v>
      </c>
      <c r="C32" s="20" t="s">
        <v>31</v>
      </c>
      <c r="D32" s="47">
        <v>83299</v>
      </c>
      <c r="E32" s="47">
        <v>841370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924669</v>
      </c>
      <c r="P32" s="48">
        <f t="shared" si="1"/>
        <v>4.5298933011963198</v>
      </c>
      <c r="Q32" s="9"/>
    </row>
    <row r="33" spans="1:17">
      <c r="A33" s="12"/>
      <c r="B33" s="25">
        <v>331.2</v>
      </c>
      <c r="C33" s="20" t="s">
        <v>32</v>
      </c>
      <c r="D33" s="47">
        <v>-703265</v>
      </c>
      <c r="E33" s="47">
        <v>24276010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>SUM(D33:N33)</f>
        <v>23572745</v>
      </c>
      <c r="P33" s="48">
        <f t="shared" si="1"/>
        <v>115.48134485562839</v>
      </c>
      <c r="Q33" s="9"/>
    </row>
    <row r="34" spans="1:17">
      <c r="A34" s="12"/>
      <c r="B34" s="25">
        <v>331.31</v>
      </c>
      <c r="C34" s="20" t="s">
        <v>293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10818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ref="O34:O57" si="6">SUM(D34:N34)</f>
        <v>10818</v>
      </c>
      <c r="P34" s="48">
        <f t="shared" si="1"/>
        <v>5.2996678522089301E-2</v>
      </c>
      <c r="Q34" s="9"/>
    </row>
    <row r="35" spans="1:17">
      <c r="A35" s="12"/>
      <c r="B35" s="25">
        <v>331.39</v>
      </c>
      <c r="C35" s="20" t="s">
        <v>38</v>
      </c>
      <c r="D35" s="47">
        <v>0</v>
      </c>
      <c r="E35" s="47">
        <v>622307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622307</v>
      </c>
      <c r="P35" s="48">
        <f t="shared" si="1"/>
        <v>3.0486415253323926</v>
      </c>
      <c r="Q35" s="9"/>
    </row>
    <row r="36" spans="1:17">
      <c r="A36" s="12"/>
      <c r="B36" s="25">
        <v>331.49</v>
      </c>
      <c r="C36" s="20" t="s">
        <v>39</v>
      </c>
      <c r="D36" s="47">
        <v>0</v>
      </c>
      <c r="E36" s="47">
        <v>2741948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2741948</v>
      </c>
      <c r="P36" s="48">
        <f t="shared" si="1"/>
        <v>13.43262494733645</v>
      </c>
      <c r="Q36" s="9"/>
    </row>
    <row r="37" spans="1:17">
      <c r="A37" s="12"/>
      <c r="B37" s="25">
        <v>331.5</v>
      </c>
      <c r="C37" s="20" t="s">
        <v>34</v>
      </c>
      <c r="D37" s="47">
        <v>0</v>
      </c>
      <c r="E37" s="47">
        <v>0</v>
      </c>
      <c r="F37" s="47">
        <v>0</v>
      </c>
      <c r="G37" s="47">
        <v>127564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127564</v>
      </c>
      <c r="P37" s="48">
        <f t="shared" ref="P37:P68" si="7">(O37/P$140)</f>
        <v>0.62492774070916979</v>
      </c>
      <c r="Q37" s="9"/>
    </row>
    <row r="38" spans="1:17">
      <c r="A38" s="12"/>
      <c r="B38" s="25">
        <v>331.61</v>
      </c>
      <c r="C38" s="20" t="s">
        <v>266</v>
      </c>
      <c r="D38" s="47">
        <v>68220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68220</v>
      </c>
      <c r="P38" s="48">
        <f t="shared" si="7"/>
        <v>0.33420534375826694</v>
      </c>
      <c r="Q38" s="9"/>
    </row>
    <row r="39" spans="1:17">
      <c r="A39" s="12"/>
      <c r="B39" s="25">
        <v>331.62</v>
      </c>
      <c r="C39" s="20" t="s">
        <v>40</v>
      </c>
      <c r="D39" s="47">
        <v>0</v>
      </c>
      <c r="E39" s="47">
        <v>747410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747410</v>
      </c>
      <c r="P39" s="48">
        <f t="shared" si="7"/>
        <v>3.6615129870766094</v>
      </c>
      <c r="Q39" s="9"/>
    </row>
    <row r="40" spans="1:17">
      <c r="A40" s="12"/>
      <c r="B40" s="25">
        <v>331.69</v>
      </c>
      <c r="C40" s="20" t="s">
        <v>41</v>
      </c>
      <c r="D40" s="47">
        <v>0</v>
      </c>
      <c r="E40" s="47">
        <v>1319272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1319272</v>
      </c>
      <c r="P40" s="48">
        <f t="shared" si="7"/>
        <v>6.4630277377698091</v>
      </c>
      <c r="Q40" s="9"/>
    </row>
    <row r="41" spans="1:17">
      <c r="A41" s="12"/>
      <c r="B41" s="25">
        <v>331.9</v>
      </c>
      <c r="C41" s="20" t="s">
        <v>36</v>
      </c>
      <c r="D41" s="47">
        <v>0</v>
      </c>
      <c r="E41" s="47">
        <v>54695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54695</v>
      </c>
      <c r="P41" s="48">
        <f t="shared" si="7"/>
        <v>0.26794724826822647</v>
      </c>
      <c r="Q41" s="9"/>
    </row>
    <row r="42" spans="1:17">
      <c r="A42" s="12"/>
      <c r="B42" s="25">
        <v>332.1</v>
      </c>
      <c r="C42" s="20" t="s">
        <v>302</v>
      </c>
      <c r="D42" s="47">
        <v>0</v>
      </c>
      <c r="E42" s="47">
        <v>24149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>SUM(D42:N42)</f>
        <v>24149</v>
      </c>
      <c r="P42" s="48">
        <f t="shared" si="7"/>
        <v>0.11830438062765154</v>
      </c>
      <c r="Q42" s="9"/>
    </row>
    <row r="43" spans="1:17">
      <c r="A43" s="12"/>
      <c r="B43" s="25">
        <v>334.2</v>
      </c>
      <c r="C43" s="20" t="s">
        <v>37</v>
      </c>
      <c r="D43" s="47">
        <v>72964</v>
      </c>
      <c r="E43" s="47">
        <v>11758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84722</v>
      </c>
      <c r="P43" s="48">
        <f t="shared" si="7"/>
        <v>0.41504756865857362</v>
      </c>
      <c r="Q43" s="9"/>
    </row>
    <row r="44" spans="1:17">
      <c r="A44" s="12"/>
      <c r="B44" s="25">
        <v>334.35</v>
      </c>
      <c r="C44" s="20" t="s">
        <v>267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317802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317802</v>
      </c>
      <c r="P44" s="48">
        <f t="shared" si="7"/>
        <v>1.5568913318244613</v>
      </c>
      <c r="Q44" s="9"/>
    </row>
    <row r="45" spans="1:17">
      <c r="A45" s="12"/>
      <c r="B45" s="25">
        <v>334.36</v>
      </c>
      <c r="C45" s="20" t="s">
        <v>237</v>
      </c>
      <c r="D45" s="47">
        <v>0</v>
      </c>
      <c r="E45" s="47">
        <v>605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605</v>
      </c>
      <c r="P45" s="48">
        <f t="shared" si="7"/>
        <v>2.9638556577799985E-3</v>
      </c>
      <c r="Q45" s="9"/>
    </row>
    <row r="46" spans="1:17">
      <c r="A46" s="12"/>
      <c r="B46" s="25">
        <v>334.39</v>
      </c>
      <c r="C46" s="20" t="s">
        <v>42</v>
      </c>
      <c r="D46" s="47">
        <v>0</v>
      </c>
      <c r="E46" s="47">
        <v>142699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142699</v>
      </c>
      <c r="P46" s="48">
        <f t="shared" si="7"/>
        <v>0.69907312150338519</v>
      </c>
      <c r="Q46" s="9"/>
    </row>
    <row r="47" spans="1:17">
      <c r="A47" s="12"/>
      <c r="B47" s="25">
        <v>334.61</v>
      </c>
      <c r="C47" s="20" t="s">
        <v>45</v>
      </c>
      <c r="D47" s="47">
        <v>24658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24658</v>
      </c>
      <c r="P47" s="48">
        <f t="shared" si="7"/>
        <v>0.12079793852816398</v>
      </c>
      <c r="Q47" s="9"/>
    </row>
    <row r="48" spans="1:17">
      <c r="A48" s="12"/>
      <c r="B48" s="25">
        <v>334.62</v>
      </c>
      <c r="C48" s="20" t="s">
        <v>152</v>
      </c>
      <c r="D48" s="47">
        <v>0</v>
      </c>
      <c r="E48" s="47">
        <v>1316721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1316721</v>
      </c>
      <c r="P48" s="48">
        <f t="shared" si="7"/>
        <v>6.4505305546574174</v>
      </c>
      <c r="Q48" s="9"/>
    </row>
    <row r="49" spans="1:17">
      <c r="A49" s="12"/>
      <c r="B49" s="25">
        <v>334.7</v>
      </c>
      <c r="C49" s="20" t="s">
        <v>47</v>
      </c>
      <c r="D49" s="47">
        <v>97315</v>
      </c>
      <c r="E49" s="47">
        <v>20000</v>
      </c>
      <c r="F49" s="47">
        <v>0</v>
      </c>
      <c r="G49" s="47">
        <v>500004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617319</v>
      </c>
      <c r="P49" s="48">
        <f t="shared" si="7"/>
        <v>3.0242056376943651</v>
      </c>
      <c r="Q49" s="9"/>
    </row>
    <row r="50" spans="1:17">
      <c r="A50" s="12"/>
      <c r="B50" s="25">
        <v>334.82</v>
      </c>
      <c r="C50" s="20" t="s">
        <v>285</v>
      </c>
      <c r="D50" s="47">
        <v>0</v>
      </c>
      <c r="E50" s="47">
        <v>337541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337541</v>
      </c>
      <c r="P50" s="48">
        <f t="shared" si="7"/>
        <v>1.6535914092276338</v>
      </c>
      <c r="Q50" s="9"/>
    </row>
    <row r="51" spans="1:17">
      <c r="A51" s="12"/>
      <c r="B51" s="25">
        <v>335.12099999999998</v>
      </c>
      <c r="C51" s="20" t="s">
        <v>286</v>
      </c>
      <c r="D51" s="47">
        <v>8187302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8187302</v>
      </c>
      <c r="P51" s="48">
        <f t="shared" si="7"/>
        <v>40.109060090336364</v>
      </c>
      <c r="Q51" s="9"/>
    </row>
    <row r="52" spans="1:17">
      <c r="A52" s="12"/>
      <c r="B52" s="25">
        <v>335.13</v>
      </c>
      <c r="C52" s="20" t="s">
        <v>182</v>
      </c>
      <c r="D52" s="47">
        <v>71440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71440</v>
      </c>
      <c r="P52" s="48">
        <f t="shared" si="7"/>
        <v>0.34997991436661668</v>
      </c>
      <c r="Q52" s="9"/>
    </row>
    <row r="53" spans="1:17">
      <c r="A53" s="12"/>
      <c r="B53" s="25">
        <v>335.14</v>
      </c>
      <c r="C53" s="20" t="s">
        <v>183</v>
      </c>
      <c r="D53" s="47">
        <v>0</v>
      </c>
      <c r="E53" s="47">
        <v>75891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75891</v>
      </c>
      <c r="P53" s="48">
        <f t="shared" si="7"/>
        <v>0.37178507392492871</v>
      </c>
      <c r="Q53" s="9"/>
    </row>
    <row r="54" spans="1:17">
      <c r="A54" s="12"/>
      <c r="B54" s="25">
        <v>335.15</v>
      </c>
      <c r="C54" s="20" t="s">
        <v>184</v>
      </c>
      <c r="D54" s="47">
        <v>72993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72993</v>
      </c>
      <c r="P54" s="48">
        <f t="shared" si="7"/>
        <v>0.35758796037741397</v>
      </c>
      <c r="Q54" s="9"/>
    </row>
    <row r="55" spans="1:17">
      <c r="A55" s="12"/>
      <c r="B55" s="25">
        <v>335.16</v>
      </c>
      <c r="C55" s="20" t="s">
        <v>287</v>
      </c>
      <c r="D55" s="47">
        <v>0</v>
      </c>
      <c r="E55" s="47">
        <v>0</v>
      </c>
      <c r="F55" s="47">
        <v>0</v>
      </c>
      <c r="G55" s="47">
        <v>297667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297667</v>
      </c>
      <c r="P55" s="48">
        <f t="shared" si="7"/>
        <v>1.4582512761725601</v>
      </c>
      <c r="Q55" s="9"/>
    </row>
    <row r="56" spans="1:17">
      <c r="A56" s="12"/>
      <c r="B56" s="25">
        <v>335.18</v>
      </c>
      <c r="C56" s="20" t="s">
        <v>288</v>
      </c>
      <c r="D56" s="47">
        <v>22315953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22315953</v>
      </c>
      <c r="P56" s="48">
        <f t="shared" si="7"/>
        <v>109.32440257488022</v>
      </c>
      <c r="Q56" s="9"/>
    </row>
    <row r="57" spans="1:17">
      <c r="A57" s="12"/>
      <c r="B57" s="25">
        <v>335.21</v>
      </c>
      <c r="C57" s="20" t="s">
        <v>148</v>
      </c>
      <c r="D57" s="47">
        <v>0</v>
      </c>
      <c r="E57" s="47">
        <v>76722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76722</v>
      </c>
      <c r="P57" s="48">
        <f t="shared" si="7"/>
        <v>0.37585608888627614</v>
      </c>
      <c r="Q57" s="9"/>
    </row>
    <row r="58" spans="1:17">
      <c r="A58" s="12"/>
      <c r="B58" s="25">
        <v>335.48</v>
      </c>
      <c r="C58" s="20" t="s">
        <v>55</v>
      </c>
      <c r="D58" s="47">
        <v>0</v>
      </c>
      <c r="E58" s="47">
        <v>3637057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61" si="8">SUM(D58:N58)</f>
        <v>3637057</v>
      </c>
      <c r="P58" s="48">
        <f t="shared" si="7"/>
        <v>17.817705730774129</v>
      </c>
      <c r="Q58" s="9"/>
    </row>
    <row r="59" spans="1:17">
      <c r="A59" s="12"/>
      <c r="B59" s="25">
        <v>335.5</v>
      </c>
      <c r="C59" s="20" t="s">
        <v>56</v>
      </c>
      <c r="D59" s="47">
        <v>0</v>
      </c>
      <c r="E59" s="47">
        <v>6043808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6043808</v>
      </c>
      <c r="P59" s="48">
        <f t="shared" si="7"/>
        <v>29.608222372456229</v>
      </c>
      <c r="Q59" s="9"/>
    </row>
    <row r="60" spans="1:17">
      <c r="A60" s="12"/>
      <c r="B60" s="25">
        <v>337.7</v>
      </c>
      <c r="C60" s="20" t="s">
        <v>60</v>
      </c>
      <c r="D60" s="47">
        <v>0</v>
      </c>
      <c r="E60" s="47">
        <v>411870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411870</v>
      </c>
      <c r="P60" s="48">
        <f t="shared" si="7"/>
        <v>2.0177243467270216</v>
      </c>
      <c r="Q60" s="9"/>
    </row>
    <row r="61" spans="1:17">
      <c r="A61" s="12"/>
      <c r="B61" s="25">
        <v>337.9</v>
      </c>
      <c r="C61" s="20" t="s">
        <v>153</v>
      </c>
      <c r="D61" s="47">
        <v>0</v>
      </c>
      <c r="E61" s="47">
        <v>322872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322872</v>
      </c>
      <c r="P61" s="48">
        <f t="shared" si="7"/>
        <v>1.5817289321301549</v>
      </c>
      <c r="Q61" s="9"/>
    </row>
    <row r="62" spans="1:17" ht="15.75">
      <c r="A62" s="29" t="s">
        <v>65</v>
      </c>
      <c r="B62" s="30"/>
      <c r="C62" s="31"/>
      <c r="D62" s="32">
        <f t="shared" ref="D62:N62" si="9">SUM(D63:D109)</f>
        <v>25156891</v>
      </c>
      <c r="E62" s="32">
        <f t="shared" si="9"/>
        <v>66286680</v>
      </c>
      <c r="F62" s="32">
        <f t="shared" si="9"/>
        <v>0</v>
      </c>
      <c r="G62" s="32">
        <f t="shared" si="9"/>
        <v>78309</v>
      </c>
      <c r="H62" s="32">
        <f t="shared" si="9"/>
        <v>0</v>
      </c>
      <c r="I62" s="32">
        <f t="shared" si="9"/>
        <v>149446993</v>
      </c>
      <c r="J62" s="32">
        <f t="shared" si="9"/>
        <v>48012035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 t="shared" si="9"/>
        <v>0</v>
      </c>
      <c r="O62" s="32">
        <f>SUM(D62:N62)</f>
        <v>288980908</v>
      </c>
      <c r="P62" s="46">
        <f t="shared" si="7"/>
        <v>1415.6986763077707</v>
      </c>
      <c r="Q62" s="10"/>
    </row>
    <row r="63" spans="1:17">
      <c r="A63" s="12"/>
      <c r="B63" s="25">
        <v>341.1</v>
      </c>
      <c r="C63" s="20" t="s">
        <v>187</v>
      </c>
      <c r="D63" s="47">
        <v>1605653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1605653</v>
      </c>
      <c r="P63" s="48">
        <f t="shared" si="7"/>
        <v>7.8659896338536006</v>
      </c>
      <c r="Q63" s="9"/>
    </row>
    <row r="64" spans="1:17">
      <c r="A64" s="12"/>
      <c r="B64" s="25">
        <v>341.15</v>
      </c>
      <c r="C64" s="20" t="s">
        <v>188</v>
      </c>
      <c r="D64" s="47">
        <v>0</v>
      </c>
      <c r="E64" s="47">
        <v>932964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09" si="10">SUM(D64:N64)</f>
        <v>932964</v>
      </c>
      <c r="P64" s="48">
        <f t="shared" si="7"/>
        <v>4.5705299667852213</v>
      </c>
      <c r="Q64" s="9"/>
    </row>
    <row r="65" spans="1:17">
      <c r="A65" s="12"/>
      <c r="B65" s="25">
        <v>341.16</v>
      </c>
      <c r="C65" s="20" t="s">
        <v>189</v>
      </c>
      <c r="D65" s="47">
        <v>0</v>
      </c>
      <c r="E65" s="47">
        <v>714225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714225</v>
      </c>
      <c r="P65" s="48">
        <f t="shared" si="7"/>
        <v>3.4989418300461481</v>
      </c>
      <c r="Q65" s="9"/>
    </row>
    <row r="66" spans="1:17">
      <c r="A66" s="12"/>
      <c r="B66" s="25">
        <v>341.2</v>
      </c>
      <c r="C66" s="20" t="s">
        <v>190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48012035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48012035</v>
      </c>
      <c r="P66" s="48">
        <f t="shared" si="7"/>
        <v>235.20783731616746</v>
      </c>
      <c r="Q66" s="9"/>
    </row>
    <row r="67" spans="1:17">
      <c r="A67" s="12"/>
      <c r="B67" s="25">
        <v>341.52</v>
      </c>
      <c r="C67" s="20" t="s">
        <v>191</v>
      </c>
      <c r="D67" s="47">
        <v>0</v>
      </c>
      <c r="E67" s="47">
        <v>95307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95307</v>
      </c>
      <c r="P67" s="48">
        <f t="shared" si="7"/>
        <v>0.46690279533229478</v>
      </c>
      <c r="Q67" s="9"/>
    </row>
    <row r="68" spans="1:17">
      <c r="A68" s="12"/>
      <c r="B68" s="25">
        <v>341.8</v>
      </c>
      <c r="C68" s="20" t="s">
        <v>192</v>
      </c>
      <c r="D68" s="47">
        <v>6504280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6504280</v>
      </c>
      <c r="P68" s="48">
        <f t="shared" si="7"/>
        <v>31.864044756669902</v>
      </c>
      <c r="Q68" s="9"/>
    </row>
    <row r="69" spans="1:17">
      <c r="A69" s="12"/>
      <c r="B69" s="25">
        <v>341.9</v>
      </c>
      <c r="C69" s="20" t="s">
        <v>193</v>
      </c>
      <c r="D69" s="47">
        <v>1412956</v>
      </c>
      <c r="E69" s="47">
        <v>23847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1436803</v>
      </c>
      <c r="P69" s="48">
        <f t="shared" ref="P69:P100" si="11">(O69/P$140)</f>
        <v>7.0388044639095462</v>
      </c>
      <c r="Q69" s="9"/>
    </row>
    <row r="70" spans="1:17">
      <c r="A70" s="12"/>
      <c r="B70" s="25">
        <v>342.4</v>
      </c>
      <c r="C70" s="20" t="s">
        <v>241</v>
      </c>
      <c r="D70" s="47">
        <v>1583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1583</v>
      </c>
      <c r="P70" s="48">
        <f t="shared" si="11"/>
        <v>7.7550140599433682E-3</v>
      </c>
      <c r="Q70" s="9"/>
    </row>
    <row r="71" spans="1:17">
      <c r="A71" s="12"/>
      <c r="B71" s="25">
        <v>342.6</v>
      </c>
      <c r="C71" s="20" t="s">
        <v>73</v>
      </c>
      <c r="D71" s="47">
        <v>10754399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10754399</v>
      </c>
      <c r="P71" s="48">
        <f t="shared" si="11"/>
        <v>52.685101358964559</v>
      </c>
      <c r="Q71" s="9"/>
    </row>
    <row r="72" spans="1:17">
      <c r="A72" s="12"/>
      <c r="B72" s="25">
        <v>342.9</v>
      </c>
      <c r="C72" s="20" t="s">
        <v>74</v>
      </c>
      <c r="D72" s="47">
        <v>2662373</v>
      </c>
      <c r="E72" s="47">
        <v>1904738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4567111</v>
      </c>
      <c r="P72" s="48">
        <f t="shared" si="11"/>
        <v>22.373979796792177</v>
      </c>
      <c r="Q72" s="9"/>
    </row>
    <row r="73" spans="1:17">
      <c r="A73" s="12"/>
      <c r="B73" s="25">
        <v>343.3</v>
      </c>
      <c r="C73" s="20" t="s">
        <v>75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65134210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65134210</v>
      </c>
      <c r="P73" s="48">
        <f t="shared" si="11"/>
        <v>319.08825921244721</v>
      </c>
      <c r="Q73" s="9"/>
    </row>
    <row r="74" spans="1:17">
      <c r="A74" s="12"/>
      <c r="B74" s="25">
        <v>343.4</v>
      </c>
      <c r="C74" s="20" t="s">
        <v>76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47605248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47605248</v>
      </c>
      <c r="P74" s="48">
        <f t="shared" si="11"/>
        <v>233.21501425590077</v>
      </c>
      <c r="Q74" s="9"/>
    </row>
    <row r="75" spans="1:17">
      <c r="A75" s="12"/>
      <c r="B75" s="25">
        <v>343.5</v>
      </c>
      <c r="C75" s="20" t="s">
        <v>77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50361074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50361074</v>
      </c>
      <c r="P75" s="48">
        <f t="shared" si="11"/>
        <v>246.71562662277222</v>
      </c>
      <c r="Q75" s="9"/>
    </row>
    <row r="76" spans="1:17">
      <c r="A76" s="12"/>
      <c r="B76" s="25">
        <v>343.6</v>
      </c>
      <c r="C76" s="20" t="s">
        <v>78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506888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506888</v>
      </c>
      <c r="P76" s="48">
        <f t="shared" si="11"/>
        <v>2.4832113498525419</v>
      </c>
      <c r="Q76" s="9"/>
    </row>
    <row r="77" spans="1:17">
      <c r="A77" s="12"/>
      <c r="B77" s="25">
        <v>343.7</v>
      </c>
      <c r="C77" s="20" t="s">
        <v>231</v>
      </c>
      <c r="D77" s="47">
        <v>0</v>
      </c>
      <c r="E77" s="47">
        <v>1125000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1125000</v>
      </c>
      <c r="P77" s="48">
        <f t="shared" si="11"/>
        <v>5.5113018429793366</v>
      </c>
      <c r="Q77" s="9"/>
    </row>
    <row r="78" spans="1:17">
      <c r="A78" s="12"/>
      <c r="B78" s="25">
        <v>343.9</v>
      </c>
      <c r="C78" s="20" t="s">
        <v>79</v>
      </c>
      <c r="D78" s="47">
        <v>390</v>
      </c>
      <c r="E78" s="47">
        <v>0</v>
      </c>
      <c r="F78" s="47">
        <v>0</v>
      </c>
      <c r="G78" s="47">
        <v>0</v>
      </c>
      <c r="H78" s="47">
        <v>0</v>
      </c>
      <c r="I78" s="47">
        <v>-14178839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-14178449</v>
      </c>
      <c r="P78" s="48">
        <f t="shared" si="11"/>
        <v>-69.459299648256476</v>
      </c>
      <c r="Q78" s="9"/>
    </row>
    <row r="79" spans="1:17">
      <c r="A79" s="12"/>
      <c r="B79" s="25">
        <v>344.9</v>
      </c>
      <c r="C79" s="20" t="s">
        <v>194</v>
      </c>
      <c r="D79" s="47">
        <v>72754</v>
      </c>
      <c r="E79" s="47">
        <v>62496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135250</v>
      </c>
      <c r="P79" s="48">
        <f t="shared" si="11"/>
        <v>0.66258095490040469</v>
      </c>
      <c r="Q79" s="9"/>
    </row>
    <row r="80" spans="1:17">
      <c r="A80" s="12"/>
      <c r="B80" s="25">
        <v>346.4</v>
      </c>
      <c r="C80" s="20" t="s">
        <v>81</v>
      </c>
      <c r="D80" s="47">
        <v>519710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519710</v>
      </c>
      <c r="P80" s="48">
        <f t="shared" si="11"/>
        <v>2.5460254940575919</v>
      </c>
      <c r="Q80" s="9"/>
    </row>
    <row r="81" spans="1:17">
      <c r="A81" s="12"/>
      <c r="B81" s="25">
        <v>347.1</v>
      </c>
      <c r="C81" s="20" t="s">
        <v>83</v>
      </c>
      <c r="D81" s="47">
        <v>21325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21325</v>
      </c>
      <c r="P81" s="48">
        <f t="shared" si="11"/>
        <v>0.10446978826803054</v>
      </c>
      <c r="Q81" s="9"/>
    </row>
    <row r="82" spans="1:17">
      <c r="A82" s="12"/>
      <c r="B82" s="25">
        <v>347.2</v>
      </c>
      <c r="C82" s="20" t="s">
        <v>84</v>
      </c>
      <c r="D82" s="47">
        <v>634246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634246</v>
      </c>
      <c r="P82" s="48">
        <f t="shared" si="11"/>
        <v>3.1071299099575751</v>
      </c>
      <c r="Q82" s="9"/>
    </row>
    <row r="83" spans="1:17">
      <c r="A83" s="12"/>
      <c r="B83" s="25">
        <v>347.4</v>
      </c>
      <c r="C83" s="20" t="s">
        <v>85</v>
      </c>
      <c r="D83" s="47">
        <v>21566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21566</v>
      </c>
      <c r="P83" s="48">
        <f t="shared" si="11"/>
        <v>0.10565043159617099</v>
      </c>
      <c r="Q83" s="9"/>
    </row>
    <row r="84" spans="1:17">
      <c r="A84" s="12"/>
      <c r="B84" s="25">
        <v>347.5</v>
      </c>
      <c r="C84" s="20" t="s">
        <v>86</v>
      </c>
      <c r="D84" s="47">
        <v>129624</v>
      </c>
      <c r="E84" s="47">
        <v>1511109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1640733</v>
      </c>
      <c r="P84" s="48">
        <f t="shared" si="11"/>
        <v>8.0378442726551249</v>
      </c>
      <c r="Q84" s="9"/>
    </row>
    <row r="85" spans="1:17">
      <c r="A85" s="12"/>
      <c r="B85" s="25">
        <v>347.9</v>
      </c>
      <c r="C85" s="20" t="s">
        <v>87</v>
      </c>
      <c r="D85" s="47">
        <v>150990</v>
      </c>
      <c r="E85" s="47">
        <v>8933</v>
      </c>
      <c r="F85" s="47">
        <v>0</v>
      </c>
      <c r="G85" s="47">
        <v>78309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238232</v>
      </c>
      <c r="P85" s="48">
        <f t="shared" si="11"/>
        <v>1.1670830761392472</v>
      </c>
      <c r="Q85" s="9"/>
    </row>
    <row r="86" spans="1:17">
      <c r="A86" s="12"/>
      <c r="B86" s="25">
        <v>348.12</v>
      </c>
      <c r="C86" s="20" t="s">
        <v>195</v>
      </c>
      <c r="D86" s="47">
        <v>0</v>
      </c>
      <c r="E86" s="47">
        <v>49211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9" si="12">SUM(D86:N86)</f>
        <v>49211</v>
      </c>
      <c r="P86" s="48">
        <f t="shared" si="11"/>
        <v>0.24108148888431655</v>
      </c>
      <c r="Q86" s="9"/>
    </row>
    <row r="87" spans="1:17">
      <c r="A87" s="12"/>
      <c r="B87" s="25">
        <v>348.13</v>
      </c>
      <c r="C87" s="20" t="s">
        <v>196</v>
      </c>
      <c r="D87" s="47">
        <v>0</v>
      </c>
      <c r="E87" s="47">
        <v>92240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92240</v>
      </c>
      <c r="P87" s="48">
        <f t="shared" si="11"/>
        <v>0.45187776177459021</v>
      </c>
      <c r="Q87" s="9"/>
    </row>
    <row r="88" spans="1:17">
      <c r="A88" s="12"/>
      <c r="B88" s="25">
        <v>348.22</v>
      </c>
      <c r="C88" s="20" t="s">
        <v>198</v>
      </c>
      <c r="D88" s="47">
        <v>0</v>
      </c>
      <c r="E88" s="47">
        <v>8437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8437</v>
      </c>
      <c r="P88" s="48">
        <f t="shared" si="11"/>
        <v>4.1332314354859255E-2</v>
      </c>
      <c r="Q88" s="9"/>
    </row>
    <row r="89" spans="1:17">
      <c r="A89" s="12"/>
      <c r="B89" s="25">
        <v>348.23</v>
      </c>
      <c r="C89" s="20" t="s">
        <v>199</v>
      </c>
      <c r="D89" s="47">
        <v>0</v>
      </c>
      <c r="E89" s="47">
        <v>91212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91212</v>
      </c>
      <c r="P89" s="48">
        <f t="shared" si="11"/>
        <v>0.44684165662384995</v>
      </c>
      <c r="Q89" s="9"/>
    </row>
    <row r="90" spans="1:17">
      <c r="A90" s="12"/>
      <c r="B90" s="25">
        <v>348.31</v>
      </c>
      <c r="C90" s="20" t="s">
        <v>200</v>
      </c>
      <c r="D90" s="47">
        <v>0</v>
      </c>
      <c r="E90" s="47">
        <v>795043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795043</v>
      </c>
      <c r="P90" s="48">
        <f t="shared" si="11"/>
        <v>3.8948639565758403</v>
      </c>
      <c r="Q90" s="9"/>
    </row>
    <row r="91" spans="1:17">
      <c r="A91" s="12"/>
      <c r="B91" s="25">
        <v>348.32</v>
      </c>
      <c r="C91" s="20" t="s">
        <v>201</v>
      </c>
      <c r="D91" s="47">
        <v>0</v>
      </c>
      <c r="E91" s="47">
        <v>5992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5992</v>
      </c>
      <c r="P91" s="48">
        <f t="shared" si="11"/>
        <v>2.935441834945083E-2</v>
      </c>
      <c r="Q91" s="9"/>
    </row>
    <row r="92" spans="1:17">
      <c r="A92" s="12"/>
      <c r="B92" s="25">
        <v>348.41</v>
      </c>
      <c r="C92" s="20" t="s">
        <v>202</v>
      </c>
      <c r="D92" s="47">
        <v>0</v>
      </c>
      <c r="E92" s="47">
        <v>989026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989026</v>
      </c>
      <c r="P92" s="48">
        <f t="shared" si="11"/>
        <v>4.8451740591595387</v>
      </c>
      <c r="Q92" s="9"/>
    </row>
    <row r="93" spans="1:17">
      <c r="A93" s="12"/>
      <c r="B93" s="25">
        <v>348.42</v>
      </c>
      <c r="C93" s="20" t="s">
        <v>203</v>
      </c>
      <c r="D93" s="47">
        <v>0</v>
      </c>
      <c r="E93" s="47">
        <v>220558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220558</v>
      </c>
      <c r="P93" s="48">
        <f t="shared" si="11"/>
        <v>1.0804992994522991</v>
      </c>
      <c r="Q93" s="9"/>
    </row>
    <row r="94" spans="1:17">
      <c r="A94" s="12"/>
      <c r="B94" s="25">
        <v>348.48</v>
      </c>
      <c r="C94" s="20" t="s">
        <v>204</v>
      </c>
      <c r="D94" s="47">
        <v>0</v>
      </c>
      <c r="E94" s="47">
        <v>14815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14815</v>
      </c>
      <c r="P94" s="48">
        <f t="shared" si="11"/>
        <v>7.2577721603323431E-2</v>
      </c>
      <c r="Q94" s="9"/>
    </row>
    <row r="95" spans="1:17">
      <c r="A95" s="12"/>
      <c r="B95" s="25">
        <v>348.52</v>
      </c>
      <c r="C95" s="20" t="s">
        <v>289</v>
      </c>
      <c r="D95" s="47">
        <v>0</v>
      </c>
      <c r="E95" s="47">
        <v>92744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92744</v>
      </c>
      <c r="P95" s="48">
        <f t="shared" si="11"/>
        <v>0.45434682500024492</v>
      </c>
      <c r="Q95" s="9"/>
    </row>
    <row r="96" spans="1:17">
      <c r="A96" s="12"/>
      <c r="B96" s="25">
        <v>348.53</v>
      </c>
      <c r="C96" s="20" t="s">
        <v>290</v>
      </c>
      <c r="D96" s="47">
        <v>0</v>
      </c>
      <c r="E96" s="47">
        <v>336789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336789</v>
      </c>
      <c r="P96" s="48">
        <f t="shared" si="11"/>
        <v>1.6499074101290379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179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179</v>
      </c>
      <c r="P97" s="48">
        <f t="shared" si="11"/>
        <v>8.7690935990515661E-4</v>
      </c>
      <c r="Q97" s="9"/>
    </row>
    <row r="98" spans="1:17">
      <c r="A98" s="12"/>
      <c r="B98" s="25">
        <v>348.71</v>
      </c>
      <c r="C98" s="20" t="s">
        <v>208</v>
      </c>
      <c r="D98" s="47">
        <v>0</v>
      </c>
      <c r="E98" s="47">
        <v>306197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306197</v>
      </c>
      <c r="P98" s="48">
        <f t="shared" si="11"/>
        <v>1.5000391914797724</v>
      </c>
      <c r="Q98" s="9"/>
    </row>
    <row r="99" spans="1:17">
      <c r="A99" s="12"/>
      <c r="B99" s="25">
        <v>348.72</v>
      </c>
      <c r="C99" s="20" t="s">
        <v>209</v>
      </c>
      <c r="D99" s="47">
        <v>0</v>
      </c>
      <c r="E99" s="47">
        <v>27229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27229</v>
      </c>
      <c r="P99" s="48">
        <f t="shared" si="11"/>
        <v>0.13339310033998608</v>
      </c>
      <c r="Q99" s="9"/>
    </row>
    <row r="100" spans="1:17">
      <c r="A100" s="12"/>
      <c r="B100" s="25">
        <v>348.88</v>
      </c>
      <c r="C100" s="20" t="s">
        <v>210</v>
      </c>
      <c r="D100" s="47">
        <v>0</v>
      </c>
      <c r="E100" s="47">
        <v>342912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0"/>
        <v>342912</v>
      </c>
      <c r="P100" s="48">
        <f t="shared" si="11"/>
        <v>1.6799035889597602</v>
      </c>
      <c r="Q100" s="9"/>
    </row>
    <row r="101" spans="1:17">
      <c r="A101" s="12"/>
      <c r="B101" s="25">
        <v>348.92099999999999</v>
      </c>
      <c r="C101" s="20" t="s">
        <v>211</v>
      </c>
      <c r="D101" s="47">
        <v>0</v>
      </c>
      <c r="E101" s="47">
        <v>43448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8" si="13">SUM(D101:N101)</f>
        <v>43448</v>
      </c>
      <c r="P101" s="48">
        <f t="shared" ref="P101:P132" si="14">(O101/P$140)</f>
        <v>0.21284892664334773</v>
      </c>
      <c r="Q101" s="9"/>
    </row>
    <row r="102" spans="1:17">
      <c r="A102" s="12"/>
      <c r="B102" s="25">
        <v>348.92200000000003</v>
      </c>
      <c r="C102" s="20" t="s">
        <v>212</v>
      </c>
      <c r="D102" s="47">
        <v>0</v>
      </c>
      <c r="E102" s="47">
        <v>43448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43448</v>
      </c>
      <c r="P102" s="48">
        <f t="shared" si="14"/>
        <v>0.21284892664334773</v>
      </c>
      <c r="Q102" s="9"/>
    </row>
    <row r="103" spans="1:17">
      <c r="A103" s="12"/>
      <c r="B103" s="25">
        <v>348.923</v>
      </c>
      <c r="C103" s="20" t="s">
        <v>213</v>
      </c>
      <c r="D103" s="47">
        <v>0</v>
      </c>
      <c r="E103" s="47">
        <v>43448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43448</v>
      </c>
      <c r="P103" s="48">
        <f t="shared" si="14"/>
        <v>0.21284892664334773</v>
      </c>
      <c r="Q103" s="9"/>
    </row>
    <row r="104" spans="1:17">
      <c r="A104" s="12"/>
      <c r="B104" s="25">
        <v>348.92399999999998</v>
      </c>
      <c r="C104" s="20" t="s">
        <v>214</v>
      </c>
      <c r="D104" s="47">
        <v>0</v>
      </c>
      <c r="E104" s="47">
        <v>43448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43448</v>
      </c>
      <c r="P104" s="48">
        <f t="shared" si="14"/>
        <v>0.21284892664334773</v>
      </c>
      <c r="Q104" s="9"/>
    </row>
    <row r="105" spans="1:17">
      <c r="A105" s="12"/>
      <c r="B105" s="25">
        <v>348.93099999999998</v>
      </c>
      <c r="C105" s="20" t="s">
        <v>215</v>
      </c>
      <c r="D105" s="47">
        <v>366144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366144</v>
      </c>
      <c r="P105" s="48">
        <f t="shared" si="14"/>
        <v>1.7937156462185122</v>
      </c>
      <c r="Q105" s="9"/>
    </row>
    <row r="106" spans="1:17">
      <c r="A106" s="12"/>
      <c r="B106" s="25">
        <v>348.93200000000002</v>
      </c>
      <c r="C106" s="20" t="s">
        <v>216</v>
      </c>
      <c r="D106" s="47">
        <v>0</v>
      </c>
      <c r="E106" s="47">
        <v>19118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19118</v>
      </c>
      <c r="P106" s="48">
        <f t="shared" si="14"/>
        <v>9.3657838785847963E-2</v>
      </c>
      <c r="Q106" s="9"/>
    </row>
    <row r="107" spans="1:17">
      <c r="A107" s="12"/>
      <c r="B107" s="25">
        <v>348.93299999999999</v>
      </c>
      <c r="C107" s="20" t="s">
        <v>217</v>
      </c>
      <c r="D107" s="47">
        <v>15530</v>
      </c>
      <c r="E107" s="47">
        <v>1580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17110</v>
      </c>
      <c r="P107" s="48">
        <f t="shared" si="14"/>
        <v>8.3820777363001281E-2</v>
      </c>
      <c r="Q107" s="9"/>
    </row>
    <row r="108" spans="1:17">
      <c r="A108" s="12"/>
      <c r="B108" s="25">
        <v>348.99</v>
      </c>
      <c r="C108" s="20" t="s">
        <v>218</v>
      </c>
      <c r="D108" s="47">
        <v>0</v>
      </c>
      <c r="E108" s="47">
        <v>127308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3"/>
        <v>127308</v>
      </c>
      <c r="P108" s="48">
        <f t="shared" si="14"/>
        <v>0.62367361335645632</v>
      </c>
      <c r="Q108" s="9"/>
    </row>
    <row r="109" spans="1:17">
      <c r="A109" s="12"/>
      <c r="B109" s="25">
        <v>349</v>
      </c>
      <c r="C109" s="20" t="s">
        <v>291</v>
      </c>
      <c r="D109" s="47">
        <v>283368</v>
      </c>
      <c r="E109" s="47">
        <v>56213679</v>
      </c>
      <c r="F109" s="47">
        <v>0</v>
      </c>
      <c r="G109" s="47">
        <v>0</v>
      </c>
      <c r="H109" s="47">
        <v>0</v>
      </c>
      <c r="I109" s="47">
        <v>18412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0"/>
        <v>56515459</v>
      </c>
      <c r="P109" s="48">
        <f t="shared" si="14"/>
        <v>276.86555852757613</v>
      </c>
      <c r="Q109" s="9"/>
    </row>
    <row r="110" spans="1:17" ht="15.75">
      <c r="A110" s="29" t="s">
        <v>66</v>
      </c>
      <c r="B110" s="30"/>
      <c r="C110" s="31"/>
      <c r="D110" s="32">
        <f t="shared" ref="D110:N110" si="15">SUM(D111:D119)</f>
        <v>389060</v>
      </c>
      <c r="E110" s="32">
        <f t="shared" si="15"/>
        <v>1648081</v>
      </c>
      <c r="F110" s="32">
        <f t="shared" si="15"/>
        <v>0</v>
      </c>
      <c r="G110" s="32">
        <f t="shared" si="15"/>
        <v>0</v>
      </c>
      <c r="H110" s="32">
        <f t="shared" si="15"/>
        <v>0</v>
      </c>
      <c r="I110" s="32">
        <f t="shared" si="15"/>
        <v>0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17927539</v>
      </c>
      <c r="N110" s="32">
        <f t="shared" si="15"/>
        <v>0</v>
      </c>
      <c r="O110" s="32">
        <f>SUM(D110:N110)</f>
        <v>19964680</v>
      </c>
      <c r="P110" s="46">
        <f t="shared" si="14"/>
        <v>97.80566904754906</v>
      </c>
      <c r="Q110" s="10"/>
    </row>
    <row r="111" spans="1:17">
      <c r="A111" s="13"/>
      <c r="B111" s="40">
        <v>351.1</v>
      </c>
      <c r="C111" s="21" t="s">
        <v>115</v>
      </c>
      <c r="D111" s="47">
        <v>0</v>
      </c>
      <c r="E111" s="47">
        <v>121738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>SUM(D111:N111)</f>
        <v>121738</v>
      </c>
      <c r="P111" s="48">
        <f t="shared" si="14"/>
        <v>0.59638654556499415</v>
      </c>
      <c r="Q111" s="9"/>
    </row>
    <row r="112" spans="1:17">
      <c r="A112" s="13"/>
      <c r="B112" s="40">
        <v>351.2</v>
      </c>
      <c r="C112" s="21" t="s">
        <v>117</v>
      </c>
      <c r="D112" s="47">
        <v>0</v>
      </c>
      <c r="E112" s="47">
        <v>246033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ref="O112:O119" si="16">SUM(D112:N112)</f>
        <v>246033</v>
      </c>
      <c r="P112" s="48">
        <f t="shared" si="14"/>
        <v>1.205299667852209</v>
      </c>
      <c r="Q112" s="9"/>
    </row>
    <row r="113" spans="1:17">
      <c r="A113" s="13"/>
      <c r="B113" s="40">
        <v>351.5</v>
      </c>
      <c r="C113" s="21" t="s">
        <v>118</v>
      </c>
      <c r="D113" s="47">
        <v>0</v>
      </c>
      <c r="E113" s="47">
        <v>1043956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1043956</v>
      </c>
      <c r="P113" s="48">
        <f t="shared" si="14"/>
        <v>5.1142725571460765</v>
      </c>
      <c r="Q113" s="9"/>
    </row>
    <row r="114" spans="1:17">
      <c r="A114" s="13"/>
      <c r="B114" s="40">
        <v>351.6</v>
      </c>
      <c r="C114" s="21" t="s">
        <v>119</v>
      </c>
      <c r="D114" s="47">
        <v>0</v>
      </c>
      <c r="E114" s="47">
        <v>24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24</v>
      </c>
      <c r="P114" s="48">
        <f t="shared" si="14"/>
        <v>1.1757443931689251E-4</v>
      </c>
      <c r="Q114" s="9"/>
    </row>
    <row r="115" spans="1:17">
      <c r="A115" s="13"/>
      <c r="B115" s="40">
        <v>351.7</v>
      </c>
      <c r="C115" s="21" t="s">
        <v>219</v>
      </c>
      <c r="D115" s="47">
        <v>0</v>
      </c>
      <c r="E115" s="47">
        <v>110970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110970</v>
      </c>
      <c r="P115" s="48">
        <f t="shared" si="14"/>
        <v>0.54363481379148171</v>
      </c>
      <c r="Q115" s="9"/>
    </row>
    <row r="116" spans="1:17">
      <c r="A116" s="13"/>
      <c r="B116" s="40">
        <v>352</v>
      </c>
      <c r="C116" s="21" t="s">
        <v>120</v>
      </c>
      <c r="D116" s="47">
        <v>2819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2819</v>
      </c>
      <c r="P116" s="48">
        <f t="shared" si="14"/>
        <v>1.3810097684763333E-2</v>
      </c>
      <c r="Q116" s="9"/>
    </row>
    <row r="117" spans="1:17">
      <c r="A117" s="13"/>
      <c r="B117" s="40">
        <v>354</v>
      </c>
      <c r="C117" s="21" t="s">
        <v>121</v>
      </c>
      <c r="D117" s="47">
        <v>343489</v>
      </c>
      <c r="E117" s="47">
        <v>40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343529</v>
      </c>
      <c r="P117" s="48">
        <f t="shared" si="14"/>
        <v>1.6829262318371987</v>
      </c>
      <c r="Q117" s="9"/>
    </row>
    <row r="118" spans="1:17">
      <c r="A118" s="13"/>
      <c r="B118" s="40">
        <v>358.2</v>
      </c>
      <c r="C118" s="21" t="s">
        <v>221</v>
      </c>
      <c r="D118" s="47">
        <v>0</v>
      </c>
      <c r="E118" s="47">
        <v>6450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6450</v>
      </c>
      <c r="P118" s="48">
        <f t="shared" si="14"/>
        <v>3.1598130566414862E-2</v>
      </c>
      <c r="Q118" s="9"/>
    </row>
    <row r="119" spans="1:17">
      <c r="A119" s="13"/>
      <c r="B119" s="40">
        <v>359</v>
      </c>
      <c r="C119" s="21" t="s">
        <v>122</v>
      </c>
      <c r="D119" s="47">
        <v>42752</v>
      </c>
      <c r="E119" s="47">
        <v>118870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17927539</v>
      </c>
      <c r="N119" s="47">
        <v>0</v>
      </c>
      <c r="O119" s="47">
        <f t="shared" si="16"/>
        <v>18089161</v>
      </c>
      <c r="P119" s="48">
        <f t="shared" si="14"/>
        <v>88.617623428666604</v>
      </c>
      <c r="Q119" s="9"/>
    </row>
    <row r="120" spans="1:17" ht="15.75">
      <c r="A120" s="29" t="s">
        <v>4</v>
      </c>
      <c r="B120" s="30"/>
      <c r="C120" s="31"/>
      <c r="D120" s="32">
        <f t="shared" ref="D120:N120" si="17">SUM(D121:D128)</f>
        <v>13908355</v>
      </c>
      <c r="E120" s="32">
        <f t="shared" si="17"/>
        <v>29818476</v>
      </c>
      <c r="F120" s="32">
        <f t="shared" si="17"/>
        <v>169978</v>
      </c>
      <c r="G120" s="32">
        <f t="shared" si="17"/>
        <v>9531272</v>
      </c>
      <c r="H120" s="32">
        <f t="shared" si="17"/>
        <v>0</v>
      </c>
      <c r="I120" s="32">
        <f t="shared" si="17"/>
        <v>12558879</v>
      </c>
      <c r="J120" s="32">
        <f t="shared" si="17"/>
        <v>3180604</v>
      </c>
      <c r="K120" s="32">
        <f t="shared" si="17"/>
        <v>0</v>
      </c>
      <c r="L120" s="32">
        <f t="shared" si="17"/>
        <v>0</v>
      </c>
      <c r="M120" s="32">
        <f t="shared" si="17"/>
        <v>64189759</v>
      </c>
      <c r="N120" s="32">
        <f t="shared" si="17"/>
        <v>1861</v>
      </c>
      <c r="O120" s="32">
        <f>SUM(D120:N120)</f>
        <v>133359184</v>
      </c>
      <c r="P120" s="46">
        <f t="shared" si="14"/>
        <v>653.31797027326263</v>
      </c>
      <c r="Q120" s="10"/>
    </row>
    <row r="121" spans="1:17">
      <c r="A121" s="12"/>
      <c r="B121" s="25">
        <v>361.1</v>
      </c>
      <c r="C121" s="20" t="s">
        <v>123</v>
      </c>
      <c r="D121" s="47">
        <v>4865486</v>
      </c>
      <c r="E121" s="47">
        <v>12671503</v>
      </c>
      <c r="F121" s="47">
        <v>142950</v>
      </c>
      <c r="G121" s="47">
        <v>7919444</v>
      </c>
      <c r="H121" s="47">
        <v>0</v>
      </c>
      <c r="I121" s="47">
        <v>8258343</v>
      </c>
      <c r="J121" s="47">
        <v>1092668</v>
      </c>
      <c r="K121" s="47">
        <v>0</v>
      </c>
      <c r="L121" s="47">
        <v>0</v>
      </c>
      <c r="M121" s="47">
        <v>0</v>
      </c>
      <c r="N121" s="47">
        <v>212</v>
      </c>
      <c r="O121" s="47">
        <f>SUM(D121:N121)</f>
        <v>34950606</v>
      </c>
      <c r="P121" s="48">
        <f t="shared" si="14"/>
        <v>171.22074600981747</v>
      </c>
      <c r="Q121" s="9"/>
    </row>
    <row r="122" spans="1:17">
      <c r="A122" s="12"/>
      <c r="B122" s="25">
        <v>361.3</v>
      </c>
      <c r="C122" s="20" t="s">
        <v>124</v>
      </c>
      <c r="D122" s="47">
        <v>763986</v>
      </c>
      <c r="E122" s="47">
        <v>2292989</v>
      </c>
      <c r="F122" s="47">
        <v>27028</v>
      </c>
      <c r="G122" s="47">
        <v>1611828</v>
      </c>
      <c r="H122" s="47">
        <v>0</v>
      </c>
      <c r="I122" s="47">
        <v>1661210</v>
      </c>
      <c r="J122" s="47">
        <v>196273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28" si="18">SUM(D122:N122)</f>
        <v>6553314</v>
      </c>
      <c r="P122" s="48">
        <f t="shared" si="14"/>
        <v>32.104259134064257</v>
      </c>
      <c r="Q122" s="9"/>
    </row>
    <row r="123" spans="1:17">
      <c r="A123" s="12"/>
      <c r="B123" s="25">
        <v>362</v>
      </c>
      <c r="C123" s="20" t="s">
        <v>125</v>
      </c>
      <c r="D123" s="47">
        <v>57759</v>
      </c>
      <c r="E123" s="47">
        <v>133039</v>
      </c>
      <c r="F123" s="47">
        <v>0</v>
      </c>
      <c r="G123" s="47">
        <v>0</v>
      </c>
      <c r="H123" s="47">
        <v>0</v>
      </c>
      <c r="I123" s="47">
        <v>5110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195908</v>
      </c>
      <c r="P123" s="48">
        <f t="shared" si="14"/>
        <v>0.95974055240390743</v>
      </c>
      <c r="Q123" s="9"/>
    </row>
    <row r="124" spans="1:17">
      <c r="A124" s="12"/>
      <c r="B124" s="25">
        <v>364</v>
      </c>
      <c r="C124" s="20" t="s">
        <v>222</v>
      </c>
      <c r="D124" s="47">
        <v>1227626</v>
      </c>
      <c r="E124" s="47">
        <v>108950</v>
      </c>
      <c r="F124" s="47">
        <v>0</v>
      </c>
      <c r="G124" s="47">
        <v>0</v>
      </c>
      <c r="H124" s="47">
        <v>0</v>
      </c>
      <c r="I124" s="47">
        <v>152200</v>
      </c>
      <c r="J124" s="47">
        <v>521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1489297</v>
      </c>
      <c r="P124" s="48">
        <f t="shared" si="14"/>
        <v>7.2959691563054196</v>
      </c>
      <c r="Q124" s="9"/>
    </row>
    <row r="125" spans="1:17">
      <c r="A125" s="12"/>
      <c r="B125" s="25">
        <v>365</v>
      </c>
      <c r="C125" s="20" t="s">
        <v>223</v>
      </c>
      <c r="D125" s="47">
        <v>0</v>
      </c>
      <c r="E125" s="47">
        <v>24249</v>
      </c>
      <c r="F125" s="47">
        <v>0</v>
      </c>
      <c r="G125" s="47">
        <v>0</v>
      </c>
      <c r="H125" s="47">
        <v>0</v>
      </c>
      <c r="I125" s="47">
        <v>83726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107975</v>
      </c>
      <c r="P125" s="48">
        <f t="shared" si="14"/>
        <v>0.5289625035517278</v>
      </c>
      <c r="Q125" s="9"/>
    </row>
    <row r="126" spans="1:17">
      <c r="A126" s="12"/>
      <c r="B126" s="25">
        <v>366</v>
      </c>
      <c r="C126" s="20" t="s">
        <v>128</v>
      </c>
      <c r="D126" s="47">
        <v>42902</v>
      </c>
      <c r="E126" s="47">
        <v>13991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56893</v>
      </c>
      <c r="P126" s="48">
        <f t="shared" si="14"/>
        <v>0.27871510733566524</v>
      </c>
      <c r="Q126" s="9"/>
    </row>
    <row r="127" spans="1:17">
      <c r="A127" s="12"/>
      <c r="B127" s="25">
        <v>369.3</v>
      </c>
      <c r="C127" s="20" t="s">
        <v>174</v>
      </c>
      <c r="D127" s="47">
        <v>0</v>
      </c>
      <c r="E127" s="47">
        <v>10058711</v>
      </c>
      <c r="F127" s="47">
        <v>0</v>
      </c>
      <c r="G127" s="47">
        <v>0</v>
      </c>
      <c r="H127" s="47">
        <v>0</v>
      </c>
      <c r="I127" s="47">
        <v>0</v>
      </c>
      <c r="J127" s="47">
        <v>518966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10577677</v>
      </c>
      <c r="P127" s="48">
        <f t="shared" si="14"/>
        <v>51.819351772924563</v>
      </c>
      <c r="Q127" s="9"/>
    </row>
    <row r="128" spans="1:17">
      <c r="A128" s="12"/>
      <c r="B128" s="25">
        <v>369.9</v>
      </c>
      <c r="C128" s="20" t="s">
        <v>129</v>
      </c>
      <c r="D128" s="47">
        <v>6950596</v>
      </c>
      <c r="E128" s="47">
        <v>4515044</v>
      </c>
      <c r="F128" s="47">
        <v>0</v>
      </c>
      <c r="G128" s="47">
        <v>0</v>
      </c>
      <c r="H128" s="47">
        <v>0</v>
      </c>
      <c r="I128" s="47">
        <v>2398290</v>
      </c>
      <c r="J128" s="47">
        <v>1372176</v>
      </c>
      <c r="K128" s="47">
        <v>0</v>
      </c>
      <c r="L128" s="47">
        <v>0</v>
      </c>
      <c r="M128" s="47">
        <v>64189759</v>
      </c>
      <c r="N128" s="47">
        <v>1649</v>
      </c>
      <c r="O128" s="47">
        <f t="shared" si="18"/>
        <v>79427514</v>
      </c>
      <c r="P128" s="48">
        <f t="shared" si="14"/>
        <v>389.11022603685961</v>
      </c>
      <c r="Q128" s="9"/>
    </row>
    <row r="129" spans="1:120" ht="15.75">
      <c r="A129" s="29" t="s">
        <v>67</v>
      </c>
      <c r="B129" s="30"/>
      <c r="C129" s="31"/>
      <c r="D129" s="32">
        <f t="shared" ref="D129:N129" si="19">SUM(D130:D137)</f>
        <v>122305785</v>
      </c>
      <c r="E129" s="32">
        <f t="shared" si="19"/>
        <v>34781192</v>
      </c>
      <c r="F129" s="32">
        <f t="shared" si="19"/>
        <v>2565426</v>
      </c>
      <c r="G129" s="32">
        <f t="shared" si="19"/>
        <v>12714981</v>
      </c>
      <c r="H129" s="32">
        <f t="shared" si="19"/>
        <v>0</v>
      </c>
      <c r="I129" s="32">
        <f t="shared" si="19"/>
        <v>36382884</v>
      </c>
      <c r="J129" s="32">
        <f t="shared" si="19"/>
        <v>0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 t="shared" si="19"/>
        <v>0</v>
      </c>
      <c r="O129" s="32">
        <f>SUM(D129:N129)</f>
        <v>208750268</v>
      </c>
      <c r="P129" s="46">
        <f t="shared" si="14"/>
        <v>1022.6539882229604</v>
      </c>
      <c r="Q129" s="9"/>
    </row>
    <row r="130" spans="1:120">
      <c r="A130" s="12"/>
      <c r="B130" s="25">
        <v>381</v>
      </c>
      <c r="C130" s="20" t="s">
        <v>130</v>
      </c>
      <c r="D130" s="47">
        <v>95036840</v>
      </c>
      <c r="E130" s="47">
        <v>24095043</v>
      </c>
      <c r="F130" s="47">
        <v>2540418</v>
      </c>
      <c r="G130" s="47">
        <v>12714981</v>
      </c>
      <c r="H130" s="47">
        <v>0</v>
      </c>
      <c r="I130" s="47">
        <v>2136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134389418</v>
      </c>
      <c r="P130" s="48">
        <f t="shared" si="14"/>
        <v>658.36501964472927</v>
      </c>
      <c r="Q130" s="9"/>
    </row>
    <row r="131" spans="1:120">
      <c r="A131" s="12"/>
      <c r="B131" s="25">
        <v>383.1</v>
      </c>
      <c r="C131" s="20" t="s">
        <v>305</v>
      </c>
      <c r="D131" s="47">
        <v>16676659</v>
      </c>
      <c r="E131" s="47">
        <v>1551683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>SUM(D131:N131)</f>
        <v>18228342</v>
      </c>
      <c r="P131" s="48">
        <f t="shared" si="14"/>
        <v>89.299462096940118</v>
      </c>
      <c r="Q131" s="9"/>
    </row>
    <row r="132" spans="1:120">
      <c r="A132" s="12"/>
      <c r="B132" s="25">
        <v>384</v>
      </c>
      <c r="C132" s="20" t="s">
        <v>131</v>
      </c>
      <c r="D132" s="47">
        <v>0</v>
      </c>
      <c r="E132" s="47">
        <v>8322000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ref="O132:O137" si="20">SUM(D132:N132)</f>
        <v>8322000</v>
      </c>
      <c r="P132" s="48">
        <f t="shared" si="14"/>
        <v>40.768936833132479</v>
      </c>
      <c r="Q132" s="9"/>
    </row>
    <row r="133" spans="1:120">
      <c r="A133" s="12"/>
      <c r="B133" s="25">
        <v>386.4</v>
      </c>
      <c r="C133" s="20" t="s">
        <v>296</v>
      </c>
      <c r="D133" s="47">
        <v>7500951</v>
      </c>
      <c r="E133" s="47">
        <v>7529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7508480</v>
      </c>
      <c r="P133" s="48">
        <f t="shared" ref="P133:P138" si="21">(O133/P$140)</f>
        <v>36.783555255087542</v>
      </c>
      <c r="Q133" s="9"/>
    </row>
    <row r="134" spans="1:120">
      <c r="A134" s="12"/>
      <c r="B134" s="25">
        <v>386.6</v>
      </c>
      <c r="C134" s="20" t="s">
        <v>297</v>
      </c>
      <c r="D134" s="47">
        <v>728937</v>
      </c>
      <c r="E134" s="47">
        <v>123535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20"/>
        <v>852472</v>
      </c>
      <c r="P134" s="48">
        <f t="shared" si="21"/>
        <v>4.1762048930562496</v>
      </c>
      <c r="Q134" s="9"/>
    </row>
    <row r="135" spans="1:120">
      <c r="A135" s="12"/>
      <c r="B135" s="25">
        <v>386.7</v>
      </c>
      <c r="C135" s="20" t="s">
        <v>298</v>
      </c>
      <c r="D135" s="47">
        <v>1739627</v>
      </c>
      <c r="E135" s="47">
        <v>681402</v>
      </c>
      <c r="F135" s="47">
        <v>25008</v>
      </c>
      <c r="G135" s="47">
        <v>0</v>
      </c>
      <c r="H135" s="47">
        <v>0</v>
      </c>
      <c r="I135" s="47">
        <v>154155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20"/>
        <v>2600192</v>
      </c>
      <c r="P135" s="48">
        <f t="shared" si="21"/>
        <v>12.738171521511223</v>
      </c>
      <c r="Q135" s="9"/>
    </row>
    <row r="136" spans="1:120">
      <c r="A136" s="12"/>
      <c r="B136" s="25">
        <v>386.8</v>
      </c>
      <c r="C136" s="20" t="s">
        <v>299</v>
      </c>
      <c r="D136" s="47">
        <v>622771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0"/>
        <v>622771</v>
      </c>
      <c r="P136" s="48">
        <f t="shared" si="21"/>
        <v>3.0509146311591859</v>
      </c>
      <c r="Q136" s="9"/>
    </row>
    <row r="137" spans="1:120" ht="15.75" thickBot="1">
      <c r="A137" s="12"/>
      <c r="B137" s="25">
        <v>389.9</v>
      </c>
      <c r="C137" s="20" t="s">
        <v>138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36226593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0"/>
        <v>36226593</v>
      </c>
      <c r="P137" s="48">
        <f t="shared" si="21"/>
        <v>177.47172334734429</v>
      </c>
      <c r="Q137" s="9"/>
    </row>
    <row r="138" spans="1:120" ht="16.5" thickBot="1">
      <c r="A138" s="14" t="s">
        <v>97</v>
      </c>
      <c r="B138" s="23"/>
      <c r="C138" s="22"/>
      <c r="D138" s="15">
        <f t="shared" ref="D138:N138" si="22">SUM(D5,D15,D31,D62,D110,D120,D129)</f>
        <v>255063598</v>
      </c>
      <c r="E138" s="15">
        <f t="shared" si="22"/>
        <v>431975253</v>
      </c>
      <c r="F138" s="15">
        <f t="shared" si="22"/>
        <v>12335637</v>
      </c>
      <c r="G138" s="15">
        <f t="shared" si="22"/>
        <v>99210418</v>
      </c>
      <c r="H138" s="15">
        <f t="shared" si="22"/>
        <v>0</v>
      </c>
      <c r="I138" s="15">
        <f t="shared" si="22"/>
        <v>198762135</v>
      </c>
      <c r="J138" s="15">
        <f t="shared" si="22"/>
        <v>51192639</v>
      </c>
      <c r="K138" s="15">
        <f t="shared" si="22"/>
        <v>0</v>
      </c>
      <c r="L138" s="15">
        <f t="shared" si="22"/>
        <v>0</v>
      </c>
      <c r="M138" s="15">
        <f t="shared" si="22"/>
        <v>667723241</v>
      </c>
      <c r="N138" s="15">
        <f t="shared" si="22"/>
        <v>1861</v>
      </c>
      <c r="O138" s="15">
        <f>SUM(D138:N138)</f>
        <v>1716264782</v>
      </c>
      <c r="P138" s="38">
        <f t="shared" si="21"/>
        <v>8407.8695609574479</v>
      </c>
      <c r="Q138" s="6"/>
      <c r="R138" s="2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</row>
    <row r="139" spans="1:120">
      <c r="A139" s="16"/>
      <c r="B139" s="18"/>
      <c r="C139" s="1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9"/>
    </row>
    <row r="140" spans="1:120">
      <c r="A140" s="41"/>
      <c r="B140" s="42"/>
      <c r="C140" s="42"/>
      <c r="D140" s="43"/>
      <c r="E140" s="43"/>
      <c r="F140" s="43"/>
      <c r="G140" s="43"/>
      <c r="H140" s="43"/>
      <c r="I140" s="43"/>
      <c r="J140" s="43"/>
      <c r="K140" s="43"/>
      <c r="L140" s="43"/>
      <c r="M140" s="52" t="s">
        <v>304</v>
      </c>
      <c r="N140" s="52"/>
      <c r="O140" s="52"/>
      <c r="P140" s="44">
        <v>204126</v>
      </c>
    </row>
    <row r="141" spans="1:120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5"/>
    </row>
    <row r="142" spans="1:120" ht="15.75" customHeight="1" thickBot="1">
      <c r="A142" s="56" t="s">
        <v>150</v>
      </c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8"/>
    </row>
  </sheetData>
  <mergeCells count="10">
    <mergeCell ref="M140:O140"/>
    <mergeCell ref="A141:P141"/>
    <mergeCell ref="A142:P1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24761971</v>
      </c>
      <c r="E5" s="27">
        <f t="shared" si="0"/>
        <v>70584638</v>
      </c>
      <c r="F5" s="27">
        <f t="shared" si="0"/>
        <v>7614628</v>
      </c>
      <c r="G5" s="27">
        <f t="shared" si="0"/>
        <v>39957711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142918948</v>
      </c>
      <c r="O5" s="33">
        <f t="shared" ref="O5:O36" si="1">(N5/O$125)</f>
        <v>868.98251928958393</v>
      </c>
      <c r="P5" s="6"/>
    </row>
    <row r="6" spans="1:133">
      <c r="A6" s="12"/>
      <c r="B6" s="25">
        <v>311</v>
      </c>
      <c r="C6" s="20" t="s">
        <v>3</v>
      </c>
      <c r="D6" s="47">
        <v>24171426</v>
      </c>
      <c r="E6" s="47">
        <v>62268793</v>
      </c>
      <c r="F6" s="47">
        <v>2324516</v>
      </c>
      <c r="G6" s="47">
        <v>14707736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103472471</v>
      </c>
      <c r="O6" s="48">
        <f t="shared" si="1"/>
        <v>629.13819185611703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2998950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2998950</v>
      </c>
      <c r="O7" s="48">
        <f t="shared" si="1"/>
        <v>18.234357044270279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205279</v>
      </c>
      <c r="F8" s="47">
        <v>0</v>
      </c>
      <c r="G8" s="47">
        <v>821117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1026396</v>
      </c>
      <c r="O8" s="48">
        <f t="shared" si="1"/>
        <v>6.2407413037265833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5111496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5111496</v>
      </c>
      <c r="O9" s="48">
        <f t="shared" si="1"/>
        <v>31.07915873701107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3835189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3835189</v>
      </c>
      <c r="O10" s="48">
        <f t="shared" si="1"/>
        <v>23.318896799965952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20593669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20593669</v>
      </c>
      <c r="O11" s="48">
        <f t="shared" si="1"/>
        <v>125.21459624119124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5290112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5290112</v>
      </c>
      <c r="O12" s="48">
        <f t="shared" si="1"/>
        <v>32.165188153246547</v>
      </c>
      <c r="P12" s="9"/>
    </row>
    <row r="13" spans="1:133">
      <c r="A13" s="12"/>
      <c r="B13" s="25">
        <v>316</v>
      </c>
      <c r="C13" s="20" t="s">
        <v>179</v>
      </c>
      <c r="D13" s="47">
        <v>590545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590665</v>
      </c>
      <c r="O13" s="48">
        <f t="shared" si="1"/>
        <v>3.591389154055221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9109661</v>
      </c>
      <c r="E14" s="32">
        <f t="shared" si="3"/>
        <v>51205250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1639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60316550</v>
      </c>
      <c r="O14" s="46">
        <f t="shared" si="1"/>
        <v>366.73952829442987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2708316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2708316</v>
      </c>
      <c r="O15" s="48">
        <f t="shared" si="1"/>
        <v>16.467230508247855</v>
      </c>
      <c r="P15" s="9"/>
    </row>
    <row r="16" spans="1:133">
      <c r="A16" s="12"/>
      <c r="B16" s="25">
        <v>323.10000000000002</v>
      </c>
      <c r="C16" s="20" t="s">
        <v>19</v>
      </c>
      <c r="D16" s="47">
        <v>8777834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8777834</v>
      </c>
      <c r="O16" s="48">
        <f t="shared" si="1"/>
        <v>53.37139973368518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5032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5032</v>
      </c>
      <c r="O17" s="48">
        <f t="shared" si="1"/>
        <v>3.0595803413450723E-2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454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454</v>
      </c>
      <c r="O18" s="48">
        <f t="shared" si="1"/>
        <v>2.7604321839639562E-3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859914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859914</v>
      </c>
      <c r="O19" s="48">
        <f t="shared" si="1"/>
        <v>5.2284896058175807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110392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110392</v>
      </c>
      <c r="O20" s="48">
        <f t="shared" si="1"/>
        <v>0.67121063800032832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17589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17589</v>
      </c>
      <c r="O21" s="48">
        <f t="shared" si="1"/>
        <v>0.10694546626374896</v>
      </c>
      <c r="P21" s="9"/>
    </row>
    <row r="22" spans="1:16">
      <c r="A22" s="12"/>
      <c r="B22" s="25">
        <v>324.70999999999998</v>
      </c>
      <c r="C22" s="20" t="s">
        <v>26</v>
      </c>
      <c r="D22" s="47">
        <v>0</v>
      </c>
      <c r="E22" s="47">
        <v>6362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6362</v>
      </c>
      <c r="O22" s="48">
        <f t="shared" si="1"/>
        <v>3.8682532058102841E-2</v>
      </c>
      <c r="P22" s="9"/>
    </row>
    <row r="23" spans="1:16">
      <c r="A23" s="12"/>
      <c r="B23" s="25">
        <v>325.10000000000002</v>
      </c>
      <c r="C23" s="20" t="s">
        <v>28</v>
      </c>
      <c r="D23" s="47">
        <v>0</v>
      </c>
      <c r="E23" s="47">
        <v>8427</v>
      </c>
      <c r="F23" s="47">
        <v>0</v>
      </c>
      <c r="G23" s="47">
        <v>0</v>
      </c>
      <c r="H23" s="47">
        <v>0</v>
      </c>
      <c r="I23" s="47">
        <v>957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9384</v>
      </c>
      <c r="O23" s="48">
        <f t="shared" si="1"/>
        <v>5.705703879805675E-2</v>
      </c>
      <c r="P23" s="9"/>
    </row>
    <row r="24" spans="1:16">
      <c r="A24" s="12"/>
      <c r="B24" s="25">
        <v>325.2</v>
      </c>
      <c r="C24" s="20" t="s">
        <v>29</v>
      </c>
      <c r="D24" s="47">
        <v>0</v>
      </c>
      <c r="E24" s="47">
        <v>47464928</v>
      </c>
      <c r="F24" s="47">
        <v>0</v>
      </c>
      <c r="G24" s="47">
        <v>0</v>
      </c>
      <c r="H24" s="47">
        <v>0</v>
      </c>
      <c r="I24" s="47">
        <v>682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47465610</v>
      </c>
      <c r="O24" s="48">
        <f t="shared" si="1"/>
        <v>288.60263761119251</v>
      </c>
      <c r="P24" s="9"/>
    </row>
    <row r="25" spans="1:16">
      <c r="A25" s="12"/>
      <c r="B25" s="25">
        <v>329</v>
      </c>
      <c r="C25" s="20" t="s">
        <v>30</v>
      </c>
      <c r="D25" s="47">
        <v>331827</v>
      </c>
      <c r="E25" s="47">
        <v>23836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355663</v>
      </c>
      <c r="O25" s="48">
        <f t="shared" si="1"/>
        <v>2.1625189247691026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SUM(D27:D53)</f>
        <v>19617185</v>
      </c>
      <c r="E26" s="32">
        <f t="shared" si="5"/>
        <v>6834876</v>
      </c>
      <c r="F26" s="32">
        <f t="shared" si="5"/>
        <v>0</v>
      </c>
      <c r="G26" s="32">
        <f t="shared" si="5"/>
        <v>6417899</v>
      </c>
      <c r="H26" s="32">
        <f t="shared" si="5"/>
        <v>0</v>
      </c>
      <c r="I26" s="32">
        <f t="shared" si="5"/>
        <v>654792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33524752</v>
      </c>
      <c r="O26" s="46">
        <f t="shared" si="1"/>
        <v>203.83877616786347</v>
      </c>
      <c r="P26" s="10"/>
    </row>
    <row r="27" spans="1:16">
      <c r="A27" s="12"/>
      <c r="B27" s="25">
        <v>331.2</v>
      </c>
      <c r="C27" s="20" t="s">
        <v>32</v>
      </c>
      <c r="D27" s="47">
        <v>253310</v>
      </c>
      <c r="E27" s="47">
        <v>119743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373053</v>
      </c>
      <c r="O27" s="48">
        <f t="shared" si="1"/>
        <v>2.2682544218597043</v>
      </c>
      <c r="P27" s="9"/>
    </row>
    <row r="28" spans="1:16">
      <c r="A28" s="12"/>
      <c r="B28" s="25">
        <v>331.39</v>
      </c>
      <c r="C28" s="20" t="s">
        <v>38</v>
      </c>
      <c r="D28" s="47">
        <v>4185</v>
      </c>
      <c r="E28" s="47">
        <v>897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5082</v>
      </c>
      <c r="O28" s="48">
        <f t="shared" si="1"/>
        <v>3.0899815768512834E-2</v>
      </c>
      <c r="P28" s="9"/>
    </row>
    <row r="29" spans="1:16">
      <c r="A29" s="12"/>
      <c r="B29" s="25">
        <v>331.49</v>
      </c>
      <c r="C29" s="20" t="s">
        <v>39</v>
      </c>
      <c r="D29" s="47">
        <v>2391562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2391562</v>
      </c>
      <c r="O29" s="48">
        <f t="shared" si="1"/>
        <v>14.541287917940986</v>
      </c>
      <c r="P29" s="9"/>
    </row>
    <row r="30" spans="1:16">
      <c r="A30" s="12"/>
      <c r="B30" s="25">
        <v>331.5</v>
      </c>
      <c r="C30" s="20" t="s">
        <v>34</v>
      </c>
      <c r="D30" s="47">
        <v>0</v>
      </c>
      <c r="E30" s="47">
        <v>382053</v>
      </c>
      <c r="F30" s="47">
        <v>0</v>
      </c>
      <c r="G30" s="47">
        <v>0</v>
      </c>
      <c r="H30" s="47">
        <v>0</v>
      </c>
      <c r="I30" s="47">
        <v>93695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475748</v>
      </c>
      <c r="O30" s="48">
        <f t="shared" si="1"/>
        <v>2.8926653979217716</v>
      </c>
      <c r="P30" s="9"/>
    </row>
    <row r="31" spans="1:16">
      <c r="A31" s="12"/>
      <c r="B31" s="25">
        <v>331.62</v>
      </c>
      <c r="C31" s="20" t="s">
        <v>40</v>
      </c>
      <c r="D31" s="47">
        <v>0</v>
      </c>
      <c r="E31" s="47">
        <v>153074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153074</v>
      </c>
      <c r="O31" s="48">
        <f t="shared" si="1"/>
        <v>0.93072774477554765</v>
      </c>
      <c r="P31" s="9"/>
    </row>
    <row r="32" spans="1:16">
      <c r="A32" s="12"/>
      <c r="B32" s="25">
        <v>331.69</v>
      </c>
      <c r="C32" s="20" t="s">
        <v>41</v>
      </c>
      <c r="D32" s="47">
        <v>0</v>
      </c>
      <c r="E32" s="47">
        <v>511237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511237</v>
      </c>
      <c r="O32" s="48">
        <f t="shared" si="1"/>
        <v>3.1084472872977558</v>
      </c>
      <c r="P32" s="9"/>
    </row>
    <row r="33" spans="1:16">
      <c r="A33" s="12"/>
      <c r="B33" s="25">
        <v>331.9</v>
      </c>
      <c r="C33" s="20" t="s">
        <v>36</v>
      </c>
      <c r="D33" s="47">
        <v>0</v>
      </c>
      <c r="E33" s="47">
        <v>59014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59014</v>
      </c>
      <c r="O33" s="48">
        <f t="shared" si="1"/>
        <v>0.35881970243270689</v>
      </c>
      <c r="P33" s="9"/>
    </row>
    <row r="34" spans="1:16">
      <c r="A34" s="12"/>
      <c r="B34" s="25">
        <v>334.1</v>
      </c>
      <c r="C34" s="20" t="s">
        <v>170</v>
      </c>
      <c r="D34" s="47">
        <v>1089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1089</v>
      </c>
      <c r="O34" s="48">
        <f t="shared" si="1"/>
        <v>6.6213890932527494E-3</v>
      </c>
      <c r="P34" s="9"/>
    </row>
    <row r="35" spans="1:16">
      <c r="A35" s="12"/>
      <c r="B35" s="25">
        <v>334.2</v>
      </c>
      <c r="C35" s="20" t="s">
        <v>37</v>
      </c>
      <c r="D35" s="47">
        <v>110043</v>
      </c>
      <c r="E35" s="47">
        <v>101466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211509</v>
      </c>
      <c r="O35" s="48">
        <f t="shared" si="1"/>
        <v>1.2860269841366354</v>
      </c>
      <c r="P35" s="9"/>
    </row>
    <row r="36" spans="1:16">
      <c r="A36" s="12"/>
      <c r="B36" s="25">
        <v>334.49</v>
      </c>
      <c r="C36" s="20" t="s">
        <v>43</v>
      </c>
      <c r="D36" s="47">
        <v>598840</v>
      </c>
      <c r="E36" s="47">
        <v>0</v>
      </c>
      <c r="F36" s="47">
        <v>0</v>
      </c>
      <c r="G36" s="47">
        <v>5620228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6219068</v>
      </c>
      <c r="O36" s="48">
        <f t="shared" si="1"/>
        <v>37.813470179428094</v>
      </c>
      <c r="P36" s="9"/>
    </row>
    <row r="37" spans="1:16">
      <c r="A37" s="12"/>
      <c r="B37" s="25">
        <v>334.5</v>
      </c>
      <c r="C37" s="20" t="s">
        <v>44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500000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500000</v>
      </c>
      <c r="O37" s="48">
        <f t="shared" ref="O37:O68" si="8">(N37/O$125)</f>
        <v>3.0401235506210971</v>
      </c>
      <c r="P37" s="9"/>
    </row>
    <row r="38" spans="1:16">
      <c r="A38" s="12"/>
      <c r="B38" s="25">
        <v>334.61</v>
      </c>
      <c r="C38" s="20" t="s">
        <v>45</v>
      </c>
      <c r="D38" s="47">
        <v>46646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46646</v>
      </c>
      <c r="O38" s="48">
        <f t="shared" si="8"/>
        <v>0.2836192062845434</v>
      </c>
      <c r="P38" s="9"/>
    </row>
    <row r="39" spans="1:16">
      <c r="A39" s="12"/>
      <c r="B39" s="25">
        <v>334.62</v>
      </c>
      <c r="C39" s="20" t="s">
        <v>152</v>
      </c>
      <c r="D39" s="47">
        <v>0</v>
      </c>
      <c r="E39" s="47">
        <v>677570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677570</v>
      </c>
      <c r="O39" s="48">
        <f t="shared" si="8"/>
        <v>4.1197930283886741</v>
      </c>
      <c r="P39" s="9"/>
    </row>
    <row r="40" spans="1:16">
      <c r="A40" s="12"/>
      <c r="B40" s="25">
        <v>334.69</v>
      </c>
      <c r="C40" s="20" t="s">
        <v>46</v>
      </c>
      <c r="D40" s="47">
        <v>0</v>
      </c>
      <c r="E40" s="47">
        <v>120431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120431</v>
      </c>
      <c r="O40" s="48">
        <f t="shared" si="8"/>
        <v>0.73225023864969874</v>
      </c>
      <c r="P40" s="9"/>
    </row>
    <row r="41" spans="1:16">
      <c r="A41" s="12"/>
      <c r="B41" s="25">
        <v>334.7</v>
      </c>
      <c r="C41" s="20" t="s">
        <v>47</v>
      </c>
      <c r="D41" s="47">
        <v>113058</v>
      </c>
      <c r="E41" s="47">
        <v>0</v>
      </c>
      <c r="F41" s="47">
        <v>0</v>
      </c>
      <c r="G41" s="47">
        <v>500004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613062</v>
      </c>
      <c r="O41" s="48">
        <f t="shared" si="8"/>
        <v>3.7275684483817422</v>
      </c>
      <c r="P41" s="9"/>
    </row>
    <row r="42" spans="1:16">
      <c r="A42" s="12"/>
      <c r="B42" s="25">
        <v>334.82</v>
      </c>
      <c r="C42" s="20" t="s">
        <v>228</v>
      </c>
      <c r="D42" s="47">
        <v>0</v>
      </c>
      <c r="E42" s="47">
        <v>381048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381048</v>
      </c>
      <c r="O42" s="48">
        <f t="shared" si="8"/>
        <v>2.3168659974341357</v>
      </c>
      <c r="P42" s="9"/>
    </row>
    <row r="43" spans="1:16">
      <c r="A43" s="12"/>
      <c r="B43" s="25">
        <v>335.12</v>
      </c>
      <c r="C43" s="20" t="s">
        <v>181</v>
      </c>
      <c r="D43" s="47">
        <v>4029810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4029810</v>
      </c>
      <c r="O43" s="48">
        <f t="shared" si="8"/>
        <v>24.502240571056809</v>
      </c>
      <c r="P43" s="9"/>
    </row>
    <row r="44" spans="1:16">
      <c r="A44" s="12"/>
      <c r="B44" s="25">
        <v>335.13</v>
      </c>
      <c r="C44" s="20" t="s">
        <v>182</v>
      </c>
      <c r="D44" s="47">
        <v>42918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42918</v>
      </c>
      <c r="O44" s="48">
        <f t="shared" si="8"/>
        <v>0.26095204509111253</v>
      </c>
      <c r="P44" s="9"/>
    </row>
    <row r="45" spans="1:16">
      <c r="A45" s="12"/>
      <c r="B45" s="25">
        <v>335.14</v>
      </c>
      <c r="C45" s="20" t="s">
        <v>183</v>
      </c>
      <c r="D45" s="47">
        <v>0</v>
      </c>
      <c r="E45" s="47">
        <v>70640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70640</v>
      </c>
      <c r="O45" s="48">
        <f t="shared" si="8"/>
        <v>0.42950865523174864</v>
      </c>
      <c r="P45" s="9"/>
    </row>
    <row r="46" spans="1:16">
      <c r="A46" s="12"/>
      <c r="B46" s="25">
        <v>335.15</v>
      </c>
      <c r="C46" s="20" t="s">
        <v>184</v>
      </c>
      <c r="D46" s="47">
        <v>78872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78872</v>
      </c>
      <c r="O46" s="48">
        <f t="shared" si="8"/>
        <v>0.47956124936917438</v>
      </c>
      <c r="P46" s="9"/>
    </row>
    <row r="47" spans="1:16">
      <c r="A47" s="12"/>
      <c r="B47" s="25">
        <v>335.16</v>
      </c>
      <c r="C47" s="20" t="s">
        <v>185</v>
      </c>
      <c r="D47" s="47">
        <v>0</v>
      </c>
      <c r="E47" s="47">
        <v>0</v>
      </c>
      <c r="F47" s="47">
        <v>0</v>
      </c>
      <c r="G47" s="47">
        <v>297667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297667</v>
      </c>
      <c r="O47" s="48">
        <f t="shared" si="8"/>
        <v>1.8098889138854604</v>
      </c>
      <c r="P47" s="9"/>
    </row>
    <row r="48" spans="1:16">
      <c r="A48" s="12"/>
      <c r="B48" s="25">
        <v>335.18</v>
      </c>
      <c r="C48" s="20" t="s">
        <v>186</v>
      </c>
      <c r="D48" s="47">
        <v>11946852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11946852</v>
      </c>
      <c r="O48" s="48">
        <f t="shared" si="8"/>
        <v>72.639812241969508</v>
      </c>
      <c r="P48" s="9"/>
    </row>
    <row r="49" spans="1:16">
      <c r="A49" s="12"/>
      <c r="B49" s="25">
        <v>335.21</v>
      </c>
      <c r="C49" s="20" t="s">
        <v>148</v>
      </c>
      <c r="D49" s="47">
        <v>0</v>
      </c>
      <c r="E49" s="47">
        <v>45800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45800</v>
      </c>
      <c r="O49" s="48">
        <f t="shared" si="8"/>
        <v>0.27847531723689251</v>
      </c>
      <c r="P49" s="9"/>
    </row>
    <row r="50" spans="1:16">
      <c r="A50" s="12"/>
      <c r="B50" s="25">
        <v>335.49</v>
      </c>
      <c r="C50" s="20" t="s">
        <v>55</v>
      </c>
      <c r="D50" s="47">
        <v>0</v>
      </c>
      <c r="E50" s="47">
        <v>3114582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3114582</v>
      </c>
      <c r="O50" s="48">
        <f t="shared" si="8"/>
        <v>18.937428177081117</v>
      </c>
      <c r="P50" s="9"/>
    </row>
    <row r="51" spans="1:16">
      <c r="A51" s="12"/>
      <c r="B51" s="25">
        <v>335.5</v>
      </c>
      <c r="C51" s="20" t="s">
        <v>56</v>
      </c>
      <c r="D51" s="47">
        <v>0</v>
      </c>
      <c r="E51" s="47">
        <v>426040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426040</v>
      </c>
      <c r="O51" s="48">
        <f t="shared" si="8"/>
        <v>2.5904284750132245</v>
      </c>
      <c r="P51" s="9"/>
    </row>
    <row r="52" spans="1:16">
      <c r="A52" s="12"/>
      <c r="B52" s="25">
        <v>337.3</v>
      </c>
      <c r="C52" s="20" t="s">
        <v>58</v>
      </c>
      <c r="D52" s="47">
        <v>0</v>
      </c>
      <c r="E52" s="47">
        <v>271238</v>
      </c>
      <c r="F52" s="47">
        <v>0</v>
      </c>
      <c r="G52" s="47">
        <v>0</v>
      </c>
      <c r="H52" s="47">
        <v>0</v>
      </c>
      <c r="I52" s="47">
        <v>61097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332335</v>
      </c>
      <c r="O52" s="48">
        <f t="shared" si="8"/>
        <v>2.0206789203913247</v>
      </c>
      <c r="P52" s="9"/>
    </row>
    <row r="53" spans="1:16">
      <c r="A53" s="12"/>
      <c r="B53" s="25">
        <v>337.7</v>
      </c>
      <c r="C53" s="20" t="s">
        <v>60</v>
      </c>
      <c r="D53" s="47">
        <v>0</v>
      </c>
      <c r="E53" s="47">
        <v>400043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400043</v>
      </c>
      <c r="O53" s="48">
        <f t="shared" si="8"/>
        <v>2.4323602911222313</v>
      </c>
      <c r="P53" s="9"/>
    </row>
    <row r="54" spans="1:16" ht="15.75">
      <c r="A54" s="29" t="s">
        <v>65</v>
      </c>
      <c r="B54" s="30"/>
      <c r="C54" s="31"/>
      <c r="D54" s="32">
        <f t="shared" ref="D54:M54" si="9">SUM(D55:D99)</f>
        <v>14717971</v>
      </c>
      <c r="E54" s="32">
        <f t="shared" si="9"/>
        <v>16710151</v>
      </c>
      <c r="F54" s="32">
        <f t="shared" si="9"/>
        <v>0</v>
      </c>
      <c r="G54" s="32">
        <f t="shared" si="9"/>
        <v>118791</v>
      </c>
      <c r="H54" s="32">
        <f t="shared" si="9"/>
        <v>0</v>
      </c>
      <c r="I54" s="32">
        <f t="shared" si="9"/>
        <v>75407776</v>
      </c>
      <c r="J54" s="32">
        <f t="shared" si="9"/>
        <v>29269036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136223725</v>
      </c>
      <c r="O54" s="46">
        <f t="shared" si="8"/>
        <v>828.27390905166385</v>
      </c>
      <c r="P54" s="10"/>
    </row>
    <row r="55" spans="1:16">
      <c r="A55" s="12"/>
      <c r="B55" s="25">
        <v>341.1</v>
      </c>
      <c r="C55" s="20" t="s">
        <v>187</v>
      </c>
      <c r="D55" s="47">
        <v>747150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747150</v>
      </c>
      <c r="O55" s="48">
        <f t="shared" si="8"/>
        <v>4.5428566216931054</v>
      </c>
      <c r="P55" s="9"/>
    </row>
    <row r="56" spans="1:16">
      <c r="A56" s="12"/>
      <c r="B56" s="25">
        <v>341.15</v>
      </c>
      <c r="C56" s="20" t="s">
        <v>188</v>
      </c>
      <c r="D56" s="47">
        <v>0</v>
      </c>
      <c r="E56" s="47">
        <v>429383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99" si="10">SUM(D56:M56)</f>
        <v>429383</v>
      </c>
      <c r="O56" s="48">
        <f t="shared" si="8"/>
        <v>2.610754741072677</v>
      </c>
      <c r="P56" s="9"/>
    </row>
    <row r="57" spans="1:16">
      <c r="A57" s="12"/>
      <c r="B57" s="25">
        <v>341.16</v>
      </c>
      <c r="C57" s="20" t="s">
        <v>189</v>
      </c>
      <c r="D57" s="47">
        <v>0</v>
      </c>
      <c r="E57" s="47">
        <v>332589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332589</v>
      </c>
      <c r="O57" s="48">
        <f t="shared" si="8"/>
        <v>2.0222233031550401</v>
      </c>
      <c r="P57" s="9"/>
    </row>
    <row r="58" spans="1:16">
      <c r="A58" s="12"/>
      <c r="B58" s="25">
        <v>341.2</v>
      </c>
      <c r="C58" s="20" t="s">
        <v>190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29269036</v>
      </c>
      <c r="K58" s="47">
        <v>0</v>
      </c>
      <c r="L58" s="47">
        <v>0</v>
      </c>
      <c r="M58" s="47">
        <v>0</v>
      </c>
      <c r="N58" s="47">
        <f t="shared" si="10"/>
        <v>29269036</v>
      </c>
      <c r="O58" s="48">
        <f t="shared" si="8"/>
        <v>177.96297129515344</v>
      </c>
      <c r="P58" s="9"/>
    </row>
    <row r="59" spans="1:16">
      <c r="A59" s="12"/>
      <c r="B59" s="25">
        <v>341.52</v>
      </c>
      <c r="C59" s="20" t="s">
        <v>191</v>
      </c>
      <c r="D59" s="47">
        <v>0</v>
      </c>
      <c r="E59" s="47">
        <v>130963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130963</v>
      </c>
      <c r="O59" s="48">
        <f t="shared" si="8"/>
        <v>0.79628740111998153</v>
      </c>
      <c r="P59" s="9"/>
    </row>
    <row r="60" spans="1:16">
      <c r="A60" s="12"/>
      <c r="B60" s="25">
        <v>341.8</v>
      </c>
      <c r="C60" s="20" t="s">
        <v>192</v>
      </c>
      <c r="D60" s="47">
        <v>3479692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3479692</v>
      </c>
      <c r="O60" s="48">
        <f t="shared" si="8"/>
        <v>21.157387196215655</v>
      </c>
      <c r="P60" s="9"/>
    </row>
    <row r="61" spans="1:16">
      <c r="A61" s="12"/>
      <c r="B61" s="25">
        <v>341.9</v>
      </c>
      <c r="C61" s="20" t="s">
        <v>193</v>
      </c>
      <c r="D61" s="47">
        <v>505940</v>
      </c>
      <c r="E61" s="47">
        <v>472591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978531</v>
      </c>
      <c r="O61" s="48">
        <f t="shared" si="8"/>
        <v>5.949710276225626</v>
      </c>
      <c r="P61" s="9"/>
    </row>
    <row r="62" spans="1:16">
      <c r="A62" s="12"/>
      <c r="B62" s="25">
        <v>342.6</v>
      </c>
      <c r="C62" s="20" t="s">
        <v>73</v>
      </c>
      <c r="D62" s="47">
        <v>5959921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5959921</v>
      </c>
      <c r="O62" s="48">
        <f t="shared" si="8"/>
        <v>36.237792383882478</v>
      </c>
      <c r="P62" s="9"/>
    </row>
    <row r="63" spans="1:16">
      <c r="A63" s="12"/>
      <c r="B63" s="25">
        <v>342.9</v>
      </c>
      <c r="C63" s="20" t="s">
        <v>74</v>
      </c>
      <c r="D63" s="47">
        <v>2080612</v>
      </c>
      <c r="E63" s="47">
        <v>858066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2938678</v>
      </c>
      <c r="O63" s="48">
        <f t="shared" si="8"/>
        <v>17.867888390984209</v>
      </c>
      <c r="P63" s="9"/>
    </row>
    <row r="64" spans="1:16">
      <c r="A64" s="12"/>
      <c r="B64" s="25">
        <v>343.3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36176327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36176327</v>
      </c>
      <c r="O64" s="48">
        <f t="shared" si="8"/>
        <v>219.96100737533973</v>
      </c>
      <c r="P64" s="9"/>
    </row>
    <row r="65" spans="1:16">
      <c r="A65" s="12"/>
      <c r="B65" s="25">
        <v>343.4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17153855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17153855</v>
      </c>
      <c r="O65" s="48">
        <f t="shared" si="8"/>
        <v>104.29967713887892</v>
      </c>
      <c r="P65" s="9"/>
    </row>
    <row r="66" spans="1:16">
      <c r="A66" s="12"/>
      <c r="B66" s="25">
        <v>343.5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23320980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23320980</v>
      </c>
      <c r="O66" s="48">
        <f t="shared" si="8"/>
        <v>141.7973210431272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63792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63792</v>
      </c>
      <c r="O67" s="48">
        <f t="shared" si="8"/>
        <v>0.38787112308244209</v>
      </c>
      <c r="P67" s="9"/>
    </row>
    <row r="68" spans="1:16">
      <c r="A68" s="12"/>
      <c r="B68" s="25">
        <v>343.9</v>
      </c>
      <c r="C68" s="20" t="s">
        <v>79</v>
      </c>
      <c r="D68" s="47">
        <v>3357</v>
      </c>
      <c r="E68" s="47">
        <v>0</v>
      </c>
      <c r="F68" s="47">
        <v>0</v>
      </c>
      <c r="G68" s="47">
        <v>0</v>
      </c>
      <c r="H68" s="47">
        <v>0</v>
      </c>
      <c r="I68" s="47">
        <v>-1534044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-1530687</v>
      </c>
      <c r="O68" s="48">
        <f t="shared" si="8"/>
        <v>-9.3069551946591105</v>
      </c>
      <c r="P68" s="9"/>
    </row>
    <row r="69" spans="1:16">
      <c r="A69" s="12"/>
      <c r="B69" s="25">
        <v>344.9</v>
      </c>
      <c r="C69" s="20" t="s">
        <v>194</v>
      </c>
      <c r="D69" s="47">
        <v>254165</v>
      </c>
      <c r="E69" s="47">
        <v>6080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260245</v>
      </c>
      <c r="O69" s="48">
        <f t="shared" ref="O69:O100" si="11">(N69/O$125)</f>
        <v>1.582353906862775</v>
      </c>
      <c r="P69" s="9"/>
    </row>
    <row r="70" spans="1:16">
      <c r="A70" s="12"/>
      <c r="B70" s="25">
        <v>346.4</v>
      </c>
      <c r="C70" s="20" t="s">
        <v>81</v>
      </c>
      <c r="D70" s="47">
        <v>271382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271382</v>
      </c>
      <c r="O70" s="48">
        <f t="shared" si="11"/>
        <v>1.6500696188293091</v>
      </c>
      <c r="P70" s="9"/>
    </row>
    <row r="71" spans="1:16">
      <c r="A71" s="12"/>
      <c r="B71" s="25">
        <v>347.1</v>
      </c>
      <c r="C71" s="20" t="s">
        <v>83</v>
      </c>
      <c r="D71" s="47">
        <v>33348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33348</v>
      </c>
      <c r="O71" s="48">
        <f t="shared" si="11"/>
        <v>0.20276408033222471</v>
      </c>
      <c r="P71" s="9"/>
    </row>
    <row r="72" spans="1:16">
      <c r="A72" s="12"/>
      <c r="B72" s="25">
        <v>347.2</v>
      </c>
      <c r="C72" s="20" t="s">
        <v>84</v>
      </c>
      <c r="D72" s="47">
        <v>398205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398205</v>
      </c>
      <c r="O72" s="48">
        <f t="shared" si="11"/>
        <v>2.4211847969501479</v>
      </c>
      <c r="P72" s="9"/>
    </row>
    <row r="73" spans="1:16">
      <c r="A73" s="12"/>
      <c r="B73" s="25">
        <v>347.4</v>
      </c>
      <c r="C73" s="20" t="s">
        <v>85</v>
      </c>
      <c r="D73" s="47">
        <v>25201</v>
      </c>
      <c r="E73" s="47">
        <v>2987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28188</v>
      </c>
      <c r="O73" s="48">
        <f t="shared" si="11"/>
        <v>0.17139000528981499</v>
      </c>
      <c r="P73" s="9"/>
    </row>
    <row r="74" spans="1:16">
      <c r="A74" s="12"/>
      <c r="B74" s="25">
        <v>347.5</v>
      </c>
      <c r="C74" s="20" t="s">
        <v>86</v>
      </c>
      <c r="D74" s="47">
        <v>210173</v>
      </c>
      <c r="E74" s="47">
        <v>1166684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1376857</v>
      </c>
      <c r="O74" s="48">
        <f t="shared" si="11"/>
        <v>8.371630783075025</v>
      </c>
      <c r="P74" s="9"/>
    </row>
    <row r="75" spans="1:16">
      <c r="A75" s="12"/>
      <c r="B75" s="25">
        <v>347.9</v>
      </c>
      <c r="C75" s="20" t="s">
        <v>87</v>
      </c>
      <c r="D75" s="47">
        <v>280053</v>
      </c>
      <c r="E75" s="47">
        <v>5186</v>
      </c>
      <c r="F75" s="47">
        <v>0</v>
      </c>
      <c r="G75" s="47">
        <v>118791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404030</v>
      </c>
      <c r="O75" s="48">
        <f t="shared" si="11"/>
        <v>2.4566022363148838</v>
      </c>
      <c r="P75" s="9"/>
    </row>
    <row r="76" spans="1:16">
      <c r="A76" s="12"/>
      <c r="B76" s="25">
        <v>348.12</v>
      </c>
      <c r="C76" s="20" t="s">
        <v>195</v>
      </c>
      <c r="D76" s="47">
        <v>0</v>
      </c>
      <c r="E76" s="47">
        <v>41536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9" si="12">SUM(D76:M76)</f>
        <v>41536</v>
      </c>
      <c r="O76" s="48">
        <f t="shared" si="11"/>
        <v>0.25254914359719577</v>
      </c>
      <c r="P76" s="9"/>
    </row>
    <row r="77" spans="1:16">
      <c r="A77" s="12"/>
      <c r="B77" s="25">
        <v>348.13</v>
      </c>
      <c r="C77" s="20" t="s">
        <v>196</v>
      </c>
      <c r="D77" s="47">
        <v>0</v>
      </c>
      <c r="E77" s="47">
        <v>73825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73825</v>
      </c>
      <c r="O77" s="48">
        <f t="shared" si="11"/>
        <v>0.44887424224920502</v>
      </c>
      <c r="P77" s="9"/>
    </row>
    <row r="78" spans="1:16">
      <c r="A78" s="12"/>
      <c r="B78" s="25">
        <v>348.22</v>
      </c>
      <c r="C78" s="20" t="s">
        <v>198</v>
      </c>
      <c r="D78" s="47">
        <v>0</v>
      </c>
      <c r="E78" s="47">
        <v>7111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7111</v>
      </c>
      <c r="O78" s="48">
        <f t="shared" si="11"/>
        <v>4.3236637136933244E-2</v>
      </c>
      <c r="P78" s="9"/>
    </row>
    <row r="79" spans="1:16">
      <c r="A79" s="12"/>
      <c r="B79" s="25">
        <v>348.23</v>
      </c>
      <c r="C79" s="20" t="s">
        <v>199</v>
      </c>
      <c r="D79" s="47">
        <v>0</v>
      </c>
      <c r="E79" s="47">
        <v>79571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79571</v>
      </c>
      <c r="O79" s="48">
        <f t="shared" si="11"/>
        <v>0.48381134209294263</v>
      </c>
      <c r="P79" s="9"/>
    </row>
    <row r="80" spans="1:16">
      <c r="A80" s="12"/>
      <c r="B80" s="25">
        <v>348.31</v>
      </c>
      <c r="C80" s="20" t="s">
        <v>200</v>
      </c>
      <c r="D80" s="47">
        <v>0</v>
      </c>
      <c r="E80" s="47">
        <v>413160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413160</v>
      </c>
      <c r="O80" s="48">
        <f t="shared" si="11"/>
        <v>2.5121148923492251</v>
      </c>
      <c r="P80" s="9"/>
    </row>
    <row r="81" spans="1:16">
      <c r="A81" s="12"/>
      <c r="B81" s="25">
        <v>348.32</v>
      </c>
      <c r="C81" s="20" t="s">
        <v>201</v>
      </c>
      <c r="D81" s="47">
        <v>0</v>
      </c>
      <c r="E81" s="47">
        <v>5789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5789</v>
      </c>
      <c r="O81" s="48">
        <f t="shared" si="11"/>
        <v>3.5198550469091067E-2</v>
      </c>
      <c r="P81" s="9"/>
    </row>
    <row r="82" spans="1:16">
      <c r="A82" s="12"/>
      <c r="B82" s="25">
        <v>348.41</v>
      </c>
      <c r="C82" s="20" t="s">
        <v>202</v>
      </c>
      <c r="D82" s="47">
        <v>0</v>
      </c>
      <c r="E82" s="47">
        <v>498534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498534</v>
      </c>
      <c r="O82" s="48">
        <f t="shared" si="11"/>
        <v>3.0312099083706761</v>
      </c>
      <c r="P82" s="9"/>
    </row>
    <row r="83" spans="1:16">
      <c r="A83" s="12"/>
      <c r="B83" s="25">
        <v>348.42</v>
      </c>
      <c r="C83" s="20" t="s">
        <v>203</v>
      </c>
      <c r="D83" s="47">
        <v>0</v>
      </c>
      <c r="E83" s="47">
        <v>425668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425668</v>
      </c>
      <c r="O83" s="48">
        <f t="shared" si="11"/>
        <v>2.5881666230915625</v>
      </c>
      <c r="P83" s="9"/>
    </row>
    <row r="84" spans="1:16">
      <c r="A84" s="12"/>
      <c r="B84" s="25">
        <v>348.48</v>
      </c>
      <c r="C84" s="20" t="s">
        <v>204</v>
      </c>
      <c r="D84" s="47">
        <v>0</v>
      </c>
      <c r="E84" s="47">
        <v>22538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22538</v>
      </c>
      <c r="O84" s="48">
        <f t="shared" si="11"/>
        <v>0.13703660916779659</v>
      </c>
      <c r="P84" s="9"/>
    </row>
    <row r="85" spans="1:16">
      <c r="A85" s="12"/>
      <c r="B85" s="25">
        <v>348.52</v>
      </c>
      <c r="C85" s="20" t="s">
        <v>205</v>
      </c>
      <c r="D85" s="47">
        <v>0</v>
      </c>
      <c r="E85" s="47">
        <v>101699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101699</v>
      </c>
      <c r="O85" s="48">
        <f t="shared" si="11"/>
        <v>0.61835504994922996</v>
      </c>
      <c r="P85" s="9"/>
    </row>
    <row r="86" spans="1:16">
      <c r="A86" s="12"/>
      <c r="B86" s="25">
        <v>348.53</v>
      </c>
      <c r="C86" s="20" t="s">
        <v>206</v>
      </c>
      <c r="D86" s="47">
        <v>0</v>
      </c>
      <c r="E86" s="47">
        <v>326475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326475</v>
      </c>
      <c r="O86" s="48">
        <f t="shared" si="11"/>
        <v>1.9850486723780454</v>
      </c>
      <c r="P86" s="9"/>
    </row>
    <row r="87" spans="1:16">
      <c r="A87" s="12"/>
      <c r="B87" s="25">
        <v>348.62</v>
      </c>
      <c r="C87" s="20" t="s">
        <v>207</v>
      </c>
      <c r="D87" s="47">
        <v>0</v>
      </c>
      <c r="E87" s="47">
        <v>3250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3250</v>
      </c>
      <c r="O87" s="48">
        <f t="shared" si="11"/>
        <v>1.9760803079037131E-2</v>
      </c>
      <c r="P87" s="9"/>
    </row>
    <row r="88" spans="1:16">
      <c r="A88" s="12"/>
      <c r="B88" s="25">
        <v>348.71</v>
      </c>
      <c r="C88" s="20" t="s">
        <v>208</v>
      </c>
      <c r="D88" s="47">
        <v>0</v>
      </c>
      <c r="E88" s="47">
        <v>217943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217943</v>
      </c>
      <c r="O88" s="48">
        <f t="shared" si="11"/>
        <v>1.3251472939860276</v>
      </c>
      <c r="P88" s="9"/>
    </row>
    <row r="89" spans="1:16">
      <c r="A89" s="12"/>
      <c r="B89" s="25">
        <v>348.72</v>
      </c>
      <c r="C89" s="20" t="s">
        <v>209</v>
      </c>
      <c r="D89" s="47">
        <v>0</v>
      </c>
      <c r="E89" s="47">
        <v>14763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14763</v>
      </c>
      <c r="O89" s="48">
        <f t="shared" si="11"/>
        <v>8.976268795563852E-2</v>
      </c>
      <c r="P89" s="9"/>
    </row>
    <row r="90" spans="1:16">
      <c r="A90" s="12"/>
      <c r="B90" s="25">
        <v>348.88</v>
      </c>
      <c r="C90" s="20" t="s">
        <v>210</v>
      </c>
      <c r="D90" s="47">
        <v>0</v>
      </c>
      <c r="E90" s="47">
        <v>421803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421803</v>
      </c>
      <c r="O90" s="48">
        <f t="shared" si="11"/>
        <v>2.5646664680452615</v>
      </c>
      <c r="P90" s="9"/>
    </row>
    <row r="91" spans="1:16">
      <c r="A91" s="12"/>
      <c r="B91" s="25">
        <v>348.92099999999999</v>
      </c>
      <c r="C91" s="20" t="s">
        <v>211</v>
      </c>
      <c r="D91" s="47">
        <v>0</v>
      </c>
      <c r="E91" s="47">
        <v>33936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33936</v>
      </c>
      <c r="O91" s="48">
        <f t="shared" si="11"/>
        <v>0.20633926562775512</v>
      </c>
      <c r="P91" s="9"/>
    </row>
    <row r="92" spans="1:16">
      <c r="A92" s="12"/>
      <c r="B92" s="25">
        <v>348.92200000000003</v>
      </c>
      <c r="C92" s="20" t="s">
        <v>212</v>
      </c>
      <c r="D92" s="47">
        <v>0</v>
      </c>
      <c r="E92" s="47">
        <v>33936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33936</v>
      </c>
      <c r="O92" s="48">
        <f t="shared" si="11"/>
        <v>0.20633926562775512</v>
      </c>
      <c r="P92" s="9"/>
    </row>
    <row r="93" spans="1:16">
      <c r="A93" s="12"/>
      <c r="B93" s="25">
        <v>348.923</v>
      </c>
      <c r="C93" s="20" t="s">
        <v>213</v>
      </c>
      <c r="D93" s="47">
        <v>0</v>
      </c>
      <c r="E93" s="47">
        <v>33936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33936</v>
      </c>
      <c r="O93" s="48">
        <f t="shared" si="11"/>
        <v>0.20633926562775512</v>
      </c>
      <c r="P93" s="9"/>
    </row>
    <row r="94" spans="1:16">
      <c r="A94" s="12"/>
      <c r="B94" s="25">
        <v>348.92399999999998</v>
      </c>
      <c r="C94" s="20" t="s">
        <v>214</v>
      </c>
      <c r="D94" s="47">
        <v>0</v>
      </c>
      <c r="E94" s="47">
        <v>33936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33936</v>
      </c>
      <c r="O94" s="48">
        <f t="shared" si="11"/>
        <v>0.20633926562775512</v>
      </c>
      <c r="P94" s="9"/>
    </row>
    <row r="95" spans="1:16">
      <c r="A95" s="12"/>
      <c r="B95" s="25">
        <v>348.93099999999998</v>
      </c>
      <c r="C95" s="20" t="s">
        <v>215</v>
      </c>
      <c r="D95" s="47">
        <v>370541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370541</v>
      </c>
      <c r="O95" s="48">
        <f t="shared" si="11"/>
        <v>2.2529808411413841</v>
      </c>
      <c r="P95" s="9"/>
    </row>
    <row r="96" spans="1:16">
      <c r="A96" s="12"/>
      <c r="B96" s="25">
        <v>348.93200000000002</v>
      </c>
      <c r="C96" s="20" t="s">
        <v>216</v>
      </c>
      <c r="D96" s="47">
        <v>0</v>
      </c>
      <c r="E96" s="47">
        <v>17931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17931</v>
      </c>
      <c r="O96" s="48">
        <f t="shared" si="11"/>
        <v>0.10902491077237379</v>
      </c>
      <c r="P96" s="9"/>
    </row>
    <row r="97" spans="1:16">
      <c r="A97" s="12"/>
      <c r="B97" s="25">
        <v>348.93299999999999</v>
      </c>
      <c r="C97" s="20" t="s">
        <v>217</v>
      </c>
      <c r="D97" s="47">
        <v>27489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27489</v>
      </c>
      <c r="O97" s="48">
        <f t="shared" si="11"/>
        <v>0.16713991256604668</v>
      </c>
      <c r="P97" s="9"/>
    </row>
    <row r="98" spans="1:16">
      <c r="A98" s="12"/>
      <c r="B98" s="25">
        <v>348.99</v>
      </c>
      <c r="C98" s="20" t="s">
        <v>218</v>
      </c>
      <c r="D98" s="47">
        <v>0</v>
      </c>
      <c r="E98" s="47">
        <v>135919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135919</v>
      </c>
      <c r="O98" s="48">
        <f t="shared" si="11"/>
        <v>0.82642110575373784</v>
      </c>
      <c r="P98" s="9"/>
    </row>
    <row r="99" spans="1:16">
      <c r="A99" s="12"/>
      <c r="B99" s="25">
        <v>349</v>
      </c>
      <c r="C99" s="20" t="s">
        <v>1</v>
      </c>
      <c r="D99" s="47">
        <v>70742</v>
      </c>
      <c r="E99" s="47">
        <v>10362363</v>
      </c>
      <c r="F99" s="47">
        <v>0</v>
      </c>
      <c r="G99" s="47">
        <v>0</v>
      </c>
      <c r="H99" s="47">
        <v>0</v>
      </c>
      <c r="I99" s="47">
        <v>226866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10659971</v>
      </c>
      <c r="O99" s="48">
        <f t="shared" si="11"/>
        <v>64.815257772075853</v>
      </c>
      <c r="P99" s="9"/>
    </row>
    <row r="100" spans="1:16" ht="15.75">
      <c r="A100" s="29" t="s">
        <v>66</v>
      </c>
      <c r="B100" s="30"/>
      <c r="C100" s="31"/>
      <c r="D100" s="32">
        <f t="shared" ref="D100:M100" si="13">SUM(D101:D109)</f>
        <v>767256</v>
      </c>
      <c r="E100" s="32">
        <f t="shared" si="13"/>
        <v>1307398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0</v>
      </c>
      <c r="J100" s="32">
        <f t="shared" si="13"/>
        <v>0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>SUM(D100:M100)</f>
        <v>2074654</v>
      </c>
      <c r="O100" s="46">
        <f t="shared" si="11"/>
        <v>12.614408969580523</v>
      </c>
      <c r="P100" s="10"/>
    </row>
    <row r="101" spans="1:16">
      <c r="A101" s="13"/>
      <c r="B101" s="40">
        <v>351.1</v>
      </c>
      <c r="C101" s="21" t="s">
        <v>115</v>
      </c>
      <c r="D101" s="47">
        <v>0</v>
      </c>
      <c r="E101" s="47">
        <v>141691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141691</v>
      </c>
      <c r="O101" s="48">
        <f t="shared" ref="O101:O123" si="14">(N101/O$125)</f>
        <v>0.86151629202210778</v>
      </c>
      <c r="P101" s="9"/>
    </row>
    <row r="102" spans="1:16">
      <c r="A102" s="13"/>
      <c r="B102" s="40">
        <v>351.2</v>
      </c>
      <c r="C102" s="21" t="s">
        <v>117</v>
      </c>
      <c r="D102" s="47">
        <v>0</v>
      </c>
      <c r="E102" s="47">
        <v>107190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9" si="15">SUM(D102:M102)</f>
        <v>107190</v>
      </c>
      <c r="O102" s="48">
        <f t="shared" si="14"/>
        <v>0.65174168678215083</v>
      </c>
      <c r="P102" s="9"/>
    </row>
    <row r="103" spans="1:16">
      <c r="A103" s="13"/>
      <c r="B103" s="40">
        <v>351.5</v>
      </c>
      <c r="C103" s="21" t="s">
        <v>118</v>
      </c>
      <c r="D103" s="47">
        <v>0</v>
      </c>
      <c r="E103" s="47">
        <v>633795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633795</v>
      </c>
      <c r="O103" s="48">
        <f t="shared" si="14"/>
        <v>3.8536302115317969</v>
      </c>
      <c r="P103" s="9"/>
    </row>
    <row r="104" spans="1:16">
      <c r="A104" s="13"/>
      <c r="B104" s="40">
        <v>351.7</v>
      </c>
      <c r="C104" s="21" t="s">
        <v>219</v>
      </c>
      <c r="D104" s="47">
        <v>0</v>
      </c>
      <c r="E104" s="47">
        <v>99048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99048</v>
      </c>
      <c r="O104" s="48">
        <f t="shared" si="14"/>
        <v>0.60223631488383689</v>
      </c>
      <c r="P104" s="9"/>
    </row>
    <row r="105" spans="1:16">
      <c r="A105" s="13"/>
      <c r="B105" s="40">
        <v>351.8</v>
      </c>
      <c r="C105" s="21" t="s">
        <v>220</v>
      </c>
      <c r="D105" s="47">
        <v>0</v>
      </c>
      <c r="E105" s="47">
        <v>155133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155133</v>
      </c>
      <c r="O105" s="48">
        <f t="shared" si="14"/>
        <v>0.94324697355700537</v>
      </c>
      <c r="P105" s="9"/>
    </row>
    <row r="106" spans="1:16">
      <c r="A106" s="13"/>
      <c r="B106" s="40">
        <v>352</v>
      </c>
      <c r="C106" s="21" t="s">
        <v>120</v>
      </c>
      <c r="D106" s="47">
        <v>81298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81298</v>
      </c>
      <c r="O106" s="48">
        <f t="shared" si="14"/>
        <v>0.49431192883678793</v>
      </c>
      <c r="P106" s="9"/>
    </row>
    <row r="107" spans="1:16">
      <c r="A107" s="13"/>
      <c r="B107" s="40">
        <v>354</v>
      </c>
      <c r="C107" s="21" t="s">
        <v>121</v>
      </c>
      <c r="D107" s="47">
        <v>617204</v>
      </c>
      <c r="E107" s="47">
        <v>2467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619671</v>
      </c>
      <c r="O107" s="48">
        <f t="shared" si="14"/>
        <v>3.7677528014738519</v>
      </c>
      <c r="P107" s="9"/>
    </row>
    <row r="108" spans="1:16">
      <c r="A108" s="13"/>
      <c r="B108" s="40">
        <v>358.2</v>
      </c>
      <c r="C108" s="21" t="s">
        <v>221</v>
      </c>
      <c r="D108" s="47">
        <v>0</v>
      </c>
      <c r="E108" s="47">
        <v>1200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1200</v>
      </c>
      <c r="O108" s="48">
        <f t="shared" si="14"/>
        <v>7.2962965214906335E-3</v>
      </c>
      <c r="P108" s="9"/>
    </row>
    <row r="109" spans="1:16">
      <c r="A109" s="13"/>
      <c r="B109" s="40">
        <v>359</v>
      </c>
      <c r="C109" s="21" t="s">
        <v>122</v>
      </c>
      <c r="D109" s="47">
        <v>68754</v>
      </c>
      <c r="E109" s="47">
        <v>166874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235628</v>
      </c>
      <c r="O109" s="48">
        <f t="shared" si="14"/>
        <v>1.4326764639714957</v>
      </c>
      <c r="P109" s="9"/>
    </row>
    <row r="110" spans="1:16" ht="15.75">
      <c r="A110" s="29" t="s">
        <v>4</v>
      </c>
      <c r="B110" s="30"/>
      <c r="C110" s="31"/>
      <c r="D110" s="32">
        <f t="shared" ref="D110:M110" si="16">SUM(D111:D118)</f>
        <v>5754084</v>
      </c>
      <c r="E110" s="32">
        <f t="shared" si="16"/>
        <v>3217144</v>
      </c>
      <c r="F110" s="32">
        <f t="shared" si="16"/>
        <v>458086</v>
      </c>
      <c r="G110" s="32">
        <f t="shared" si="16"/>
        <v>977824</v>
      </c>
      <c r="H110" s="32">
        <f t="shared" si="16"/>
        <v>0</v>
      </c>
      <c r="I110" s="32">
        <f t="shared" si="16"/>
        <v>3677913</v>
      </c>
      <c r="J110" s="32">
        <f t="shared" si="16"/>
        <v>1054614</v>
      </c>
      <c r="K110" s="32">
        <f t="shared" si="16"/>
        <v>0</v>
      </c>
      <c r="L110" s="32">
        <f t="shared" si="16"/>
        <v>0</v>
      </c>
      <c r="M110" s="32">
        <f t="shared" si="16"/>
        <v>360</v>
      </c>
      <c r="N110" s="32">
        <f>SUM(D110:M110)</f>
        <v>15140025</v>
      </c>
      <c r="O110" s="46">
        <f t="shared" si="14"/>
        <v>92.05509311898436</v>
      </c>
      <c r="P110" s="10"/>
    </row>
    <row r="111" spans="1:16">
      <c r="A111" s="12"/>
      <c r="B111" s="25">
        <v>361.1</v>
      </c>
      <c r="C111" s="20" t="s">
        <v>123</v>
      </c>
      <c r="D111" s="47">
        <v>35469</v>
      </c>
      <c r="E111" s="47">
        <v>860171</v>
      </c>
      <c r="F111" s="47">
        <v>12902</v>
      </c>
      <c r="G111" s="47">
        <v>703739</v>
      </c>
      <c r="H111" s="47">
        <v>0</v>
      </c>
      <c r="I111" s="47">
        <v>774099</v>
      </c>
      <c r="J111" s="47">
        <v>95038</v>
      </c>
      <c r="K111" s="47">
        <v>0</v>
      </c>
      <c r="L111" s="47">
        <v>0</v>
      </c>
      <c r="M111" s="47">
        <v>360</v>
      </c>
      <c r="N111" s="47">
        <f>SUM(D111:M111)</f>
        <v>2481778</v>
      </c>
      <c r="O111" s="48">
        <f t="shared" si="14"/>
        <v>15.089823490426651</v>
      </c>
      <c r="P111" s="9"/>
    </row>
    <row r="112" spans="1:16">
      <c r="A112" s="12"/>
      <c r="B112" s="25">
        <v>361.3</v>
      </c>
      <c r="C112" s="20" t="s">
        <v>124</v>
      </c>
      <c r="D112" s="47">
        <v>6967</v>
      </c>
      <c r="E112" s="47">
        <v>195155</v>
      </c>
      <c r="F112" s="47">
        <v>2071</v>
      </c>
      <c r="G112" s="47">
        <v>171044</v>
      </c>
      <c r="H112" s="47">
        <v>0</v>
      </c>
      <c r="I112" s="47">
        <v>99649</v>
      </c>
      <c r="J112" s="47">
        <v>23491</v>
      </c>
      <c r="K112" s="47">
        <v>0</v>
      </c>
      <c r="L112" s="47">
        <v>0</v>
      </c>
      <c r="M112" s="47">
        <v>0</v>
      </c>
      <c r="N112" s="47">
        <f t="shared" ref="N112:N118" si="17">SUM(D112:M112)</f>
        <v>498377</v>
      </c>
      <c r="O112" s="48">
        <f t="shared" si="14"/>
        <v>3.0302553095757814</v>
      </c>
      <c r="P112" s="9"/>
    </row>
    <row r="113" spans="1:119">
      <c r="A113" s="12"/>
      <c r="B113" s="25">
        <v>362</v>
      </c>
      <c r="C113" s="20" t="s">
        <v>125</v>
      </c>
      <c r="D113" s="47">
        <v>24163</v>
      </c>
      <c r="E113" s="47">
        <v>188725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212888</v>
      </c>
      <c r="O113" s="48">
        <f t="shared" si="14"/>
        <v>1.2944116448892482</v>
      </c>
      <c r="P113" s="9"/>
    </row>
    <row r="114" spans="1:119">
      <c r="A114" s="12"/>
      <c r="B114" s="25">
        <v>364</v>
      </c>
      <c r="C114" s="20" t="s">
        <v>222</v>
      </c>
      <c r="D114" s="47">
        <v>894804</v>
      </c>
      <c r="E114" s="47">
        <v>99877</v>
      </c>
      <c r="F114" s="47">
        <v>0</v>
      </c>
      <c r="G114" s="47">
        <v>0</v>
      </c>
      <c r="H114" s="47">
        <v>0</v>
      </c>
      <c r="I114" s="47">
        <v>308532</v>
      </c>
      <c r="J114" s="47">
        <v>25001</v>
      </c>
      <c r="K114" s="47">
        <v>0</v>
      </c>
      <c r="L114" s="47">
        <v>0</v>
      </c>
      <c r="M114" s="47">
        <v>0</v>
      </c>
      <c r="N114" s="47">
        <f t="shared" si="17"/>
        <v>1328214</v>
      </c>
      <c r="O114" s="48">
        <f t="shared" si="14"/>
        <v>8.0758693233293002</v>
      </c>
      <c r="P114" s="9"/>
    </row>
    <row r="115" spans="1:119">
      <c r="A115" s="12"/>
      <c r="B115" s="25">
        <v>365</v>
      </c>
      <c r="C115" s="20" t="s">
        <v>223</v>
      </c>
      <c r="D115" s="47">
        <v>475</v>
      </c>
      <c r="E115" s="47">
        <v>43629</v>
      </c>
      <c r="F115" s="47">
        <v>0</v>
      </c>
      <c r="G115" s="47">
        <v>0</v>
      </c>
      <c r="H115" s="47">
        <v>0</v>
      </c>
      <c r="I115" s="47">
        <v>80345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124449</v>
      </c>
      <c r="O115" s="48">
        <f t="shared" si="14"/>
        <v>0.75668067150248985</v>
      </c>
      <c r="P115" s="9"/>
    </row>
    <row r="116" spans="1:119">
      <c r="A116" s="12"/>
      <c r="B116" s="25">
        <v>366</v>
      </c>
      <c r="C116" s="20" t="s">
        <v>128</v>
      </c>
      <c r="D116" s="47">
        <v>83868</v>
      </c>
      <c r="E116" s="47">
        <v>106642</v>
      </c>
      <c r="F116" s="47">
        <v>443113</v>
      </c>
      <c r="G116" s="47">
        <v>4600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638223</v>
      </c>
      <c r="O116" s="48">
        <f t="shared" si="14"/>
        <v>3.8805535456960971</v>
      </c>
      <c r="P116" s="9"/>
    </row>
    <row r="117" spans="1:119">
      <c r="A117" s="12"/>
      <c r="B117" s="25">
        <v>369.3</v>
      </c>
      <c r="C117" s="20" t="s">
        <v>174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12000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12000</v>
      </c>
      <c r="O117" s="48">
        <f t="shared" si="14"/>
        <v>7.2962965214906333E-2</v>
      </c>
      <c r="P117" s="9"/>
    </row>
    <row r="118" spans="1:119">
      <c r="A118" s="12"/>
      <c r="B118" s="25">
        <v>369.9</v>
      </c>
      <c r="C118" s="20" t="s">
        <v>129</v>
      </c>
      <c r="D118" s="47">
        <v>4708338</v>
      </c>
      <c r="E118" s="47">
        <v>1722945</v>
      </c>
      <c r="F118" s="47">
        <v>0</v>
      </c>
      <c r="G118" s="47">
        <v>98441</v>
      </c>
      <c r="H118" s="47">
        <v>0</v>
      </c>
      <c r="I118" s="47">
        <v>2403288</v>
      </c>
      <c r="J118" s="47">
        <v>911084</v>
      </c>
      <c r="K118" s="47">
        <v>0</v>
      </c>
      <c r="L118" s="47">
        <v>0</v>
      </c>
      <c r="M118" s="47">
        <v>0</v>
      </c>
      <c r="N118" s="47">
        <f t="shared" si="17"/>
        <v>9844096</v>
      </c>
      <c r="O118" s="48">
        <f t="shared" si="14"/>
        <v>59.854536168349881</v>
      </c>
      <c r="P118" s="9"/>
    </row>
    <row r="119" spans="1:119" ht="15.75">
      <c r="A119" s="29" t="s">
        <v>67</v>
      </c>
      <c r="B119" s="30"/>
      <c r="C119" s="31"/>
      <c r="D119" s="32">
        <f t="shared" ref="D119:M119" si="18">SUM(D120:D122)</f>
        <v>63722778</v>
      </c>
      <c r="E119" s="32">
        <f t="shared" si="18"/>
        <v>7981193</v>
      </c>
      <c r="F119" s="32">
        <f t="shared" si="18"/>
        <v>1592340</v>
      </c>
      <c r="G119" s="32">
        <f t="shared" si="18"/>
        <v>12075576</v>
      </c>
      <c r="H119" s="32">
        <f t="shared" si="18"/>
        <v>0</v>
      </c>
      <c r="I119" s="32">
        <f t="shared" si="18"/>
        <v>2150866</v>
      </c>
      <c r="J119" s="32">
        <f t="shared" si="18"/>
        <v>511989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>SUM(D119:M119)</f>
        <v>88034742</v>
      </c>
      <c r="O119" s="46">
        <f t="shared" si="14"/>
        <v>535.27298485410449</v>
      </c>
      <c r="P119" s="9"/>
    </row>
    <row r="120" spans="1:119">
      <c r="A120" s="12"/>
      <c r="B120" s="25">
        <v>381</v>
      </c>
      <c r="C120" s="20" t="s">
        <v>130</v>
      </c>
      <c r="D120" s="47">
        <v>63722778</v>
      </c>
      <c r="E120" s="47">
        <v>7981193</v>
      </c>
      <c r="F120" s="47">
        <v>1592340</v>
      </c>
      <c r="G120" s="47">
        <v>8375576</v>
      </c>
      <c r="H120" s="47">
        <v>0</v>
      </c>
      <c r="I120" s="47">
        <v>113175</v>
      </c>
      <c r="J120" s="47">
        <v>511989</v>
      </c>
      <c r="K120" s="47">
        <v>0</v>
      </c>
      <c r="L120" s="47">
        <v>0</v>
      </c>
      <c r="M120" s="47">
        <v>0</v>
      </c>
      <c r="N120" s="47">
        <f>SUM(D120:M120)</f>
        <v>82297051</v>
      </c>
      <c r="O120" s="48">
        <f t="shared" si="14"/>
        <v>500.38640578353102</v>
      </c>
      <c r="P120" s="9"/>
    </row>
    <row r="121" spans="1:119">
      <c r="A121" s="12"/>
      <c r="B121" s="25">
        <v>384</v>
      </c>
      <c r="C121" s="20" t="s">
        <v>131</v>
      </c>
      <c r="D121" s="47">
        <v>0</v>
      </c>
      <c r="E121" s="47">
        <v>0</v>
      </c>
      <c r="F121" s="47">
        <v>0</v>
      </c>
      <c r="G121" s="47">
        <v>3700000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>SUM(D121:M121)</f>
        <v>3700000</v>
      </c>
      <c r="O121" s="48">
        <f t="shared" si="14"/>
        <v>22.496914274596119</v>
      </c>
      <c r="P121" s="9"/>
    </row>
    <row r="122" spans="1:119" ht="15.75" thickBot="1">
      <c r="A122" s="12"/>
      <c r="B122" s="25">
        <v>389.9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2037691</v>
      </c>
      <c r="J122" s="47">
        <v>0</v>
      </c>
      <c r="K122" s="47">
        <v>0</v>
      </c>
      <c r="L122" s="47">
        <v>0</v>
      </c>
      <c r="M122" s="47">
        <v>0</v>
      </c>
      <c r="N122" s="47">
        <f>SUM(D122:M122)</f>
        <v>2037691</v>
      </c>
      <c r="O122" s="48">
        <f t="shared" si="14"/>
        <v>12.389664795977309</v>
      </c>
      <c r="P122" s="9"/>
    </row>
    <row r="123" spans="1:119" ht="16.5" thickBot="1">
      <c r="A123" s="14" t="s">
        <v>97</v>
      </c>
      <c r="B123" s="23"/>
      <c r="C123" s="22"/>
      <c r="D123" s="15">
        <f t="shared" ref="D123:M123" si="19">SUM(D5,D14,D26,D54,D100,D110,D119)</f>
        <v>138450906</v>
      </c>
      <c r="E123" s="15">
        <f t="shared" si="19"/>
        <v>157840650</v>
      </c>
      <c r="F123" s="15">
        <f t="shared" si="19"/>
        <v>9665054</v>
      </c>
      <c r="G123" s="15">
        <f t="shared" si="19"/>
        <v>59547801</v>
      </c>
      <c r="H123" s="15">
        <f t="shared" si="19"/>
        <v>0</v>
      </c>
      <c r="I123" s="15">
        <f t="shared" si="19"/>
        <v>81892986</v>
      </c>
      <c r="J123" s="15">
        <f t="shared" si="19"/>
        <v>30835639</v>
      </c>
      <c r="K123" s="15">
        <f t="shared" si="19"/>
        <v>0</v>
      </c>
      <c r="L123" s="15">
        <f t="shared" si="19"/>
        <v>0</v>
      </c>
      <c r="M123" s="15">
        <f t="shared" si="19"/>
        <v>360</v>
      </c>
      <c r="N123" s="15">
        <f>SUM(D123:M123)</f>
        <v>478233396</v>
      </c>
      <c r="O123" s="38">
        <f t="shared" si="14"/>
        <v>2907.7772197462104</v>
      </c>
      <c r="P123" s="6"/>
      <c r="Q123" s="2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</row>
    <row r="124" spans="1:119">
      <c r="A124" s="16"/>
      <c r="B124" s="18"/>
      <c r="C124" s="1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9"/>
    </row>
    <row r="125" spans="1:119">
      <c r="A125" s="41"/>
      <c r="B125" s="42"/>
      <c r="C125" s="42"/>
      <c r="D125" s="43"/>
      <c r="E125" s="43"/>
      <c r="F125" s="43"/>
      <c r="G125" s="43"/>
      <c r="H125" s="43"/>
      <c r="I125" s="43"/>
      <c r="J125" s="43"/>
      <c r="K125" s="43"/>
      <c r="L125" s="52" t="s">
        <v>229</v>
      </c>
      <c r="M125" s="52"/>
      <c r="N125" s="52"/>
      <c r="O125" s="44">
        <v>164467</v>
      </c>
    </row>
    <row r="126" spans="1:119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  <row r="127" spans="1:119" ht="15.75" customHeight="1" thickBot="1">
      <c r="A127" s="56" t="s">
        <v>150</v>
      </c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8"/>
    </row>
  </sheetData>
  <mergeCells count="10">
    <mergeCell ref="L125:N125"/>
    <mergeCell ref="A126:O126"/>
    <mergeCell ref="A127:O1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24211302</v>
      </c>
      <c r="E5" s="27">
        <f t="shared" si="0"/>
        <v>66006439</v>
      </c>
      <c r="F5" s="27">
        <f t="shared" si="0"/>
        <v>7557987</v>
      </c>
      <c r="G5" s="27">
        <f t="shared" si="0"/>
        <v>37605915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135381643</v>
      </c>
      <c r="O5" s="33">
        <f t="shared" ref="O5:O36" si="1">(N5/O$130)</f>
        <v>827.11675291271331</v>
      </c>
      <c r="P5" s="6"/>
    </row>
    <row r="6" spans="1:133">
      <c r="A6" s="12"/>
      <c r="B6" s="25">
        <v>311</v>
      </c>
      <c r="C6" s="20" t="s">
        <v>3</v>
      </c>
      <c r="D6" s="47">
        <v>23612034</v>
      </c>
      <c r="E6" s="47">
        <v>58718913</v>
      </c>
      <c r="F6" s="47">
        <v>2280003</v>
      </c>
      <c r="G6" s="47">
        <v>14430487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99041437</v>
      </c>
      <c r="O6" s="48">
        <f t="shared" si="1"/>
        <v>605.09556509998231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2533627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2533627</v>
      </c>
      <c r="O7" s="48">
        <f t="shared" si="1"/>
        <v>15.479242908375539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183496</v>
      </c>
      <c r="F8" s="47">
        <v>0</v>
      </c>
      <c r="G8" s="47">
        <v>733983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917479</v>
      </c>
      <c r="O8" s="48">
        <f t="shared" si="1"/>
        <v>5.6053556045674764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4570283</v>
      </c>
      <c r="F9" s="47">
        <v>0</v>
      </c>
      <c r="G9" s="47">
        <v>3370289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7940572</v>
      </c>
      <c r="O9" s="48">
        <f t="shared" si="1"/>
        <v>48.513077425937354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19071156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19071156</v>
      </c>
      <c r="O10" s="48">
        <f t="shared" si="1"/>
        <v>116.51559454786504</v>
      </c>
      <c r="P10" s="9"/>
    </row>
    <row r="11" spans="1:133">
      <c r="A11" s="12"/>
      <c r="B11" s="25">
        <v>315</v>
      </c>
      <c r="C11" s="20" t="s">
        <v>178</v>
      </c>
      <c r="D11" s="47">
        <v>0</v>
      </c>
      <c r="E11" s="47">
        <v>0</v>
      </c>
      <c r="F11" s="47">
        <v>5277984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5277984</v>
      </c>
      <c r="O11" s="48">
        <f t="shared" si="1"/>
        <v>32.24594480660317</v>
      </c>
      <c r="P11" s="9"/>
    </row>
    <row r="12" spans="1:133">
      <c r="A12" s="12"/>
      <c r="B12" s="25">
        <v>316</v>
      </c>
      <c r="C12" s="20" t="s">
        <v>179</v>
      </c>
      <c r="D12" s="47">
        <v>599268</v>
      </c>
      <c r="E12" s="47">
        <v>120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599388</v>
      </c>
      <c r="O12" s="48">
        <f t="shared" si="1"/>
        <v>3.6619725193824499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SUM(D14:D26)</f>
        <v>8333929</v>
      </c>
      <c r="E13" s="32">
        <f t="shared" si="3"/>
        <v>49490719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57825311</v>
      </c>
      <c r="O13" s="46">
        <f t="shared" si="1"/>
        <v>353.28485022513576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2292890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2292890</v>
      </c>
      <c r="O14" s="48">
        <f t="shared" si="1"/>
        <v>14.008455574630831</v>
      </c>
      <c r="P14" s="9"/>
    </row>
    <row r="15" spans="1:133">
      <c r="A15" s="12"/>
      <c r="B15" s="25">
        <v>323.10000000000002</v>
      </c>
      <c r="C15" s="20" t="s">
        <v>19</v>
      </c>
      <c r="D15" s="47">
        <v>8075400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5" si="4">SUM(D15:M15)</f>
        <v>8075400</v>
      </c>
      <c r="O15" s="48">
        <f t="shared" si="1"/>
        <v>49.336811686288407</v>
      </c>
      <c r="P15" s="9"/>
    </row>
    <row r="16" spans="1:133">
      <c r="A16" s="12"/>
      <c r="B16" s="25">
        <v>323.89999999999998</v>
      </c>
      <c r="C16" s="20" t="s">
        <v>180</v>
      </c>
      <c r="D16" s="47">
        <v>0</v>
      </c>
      <c r="E16" s="47">
        <v>61502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61502</v>
      </c>
      <c r="O16" s="48">
        <f t="shared" si="1"/>
        <v>0.37574765241723129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6607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6607</v>
      </c>
      <c r="O17" s="48">
        <f t="shared" si="1"/>
        <v>4.0365593631437144E-2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726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726</v>
      </c>
      <c r="O18" s="48">
        <f t="shared" si="1"/>
        <v>4.4355109696417993E-3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538844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538844</v>
      </c>
      <c r="O19" s="48">
        <f t="shared" si="1"/>
        <v>3.2920777863989881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56567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56567</v>
      </c>
      <c r="O20" s="48">
        <f t="shared" si="1"/>
        <v>0.34559717495830256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21520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21520</v>
      </c>
      <c r="O21" s="48">
        <f t="shared" si="1"/>
        <v>0.13147685408635196</v>
      </c>
      <c r="P21" s="9"/>
    </row>
    <row r="22" spans="1:16">
      <c r="A22" s="12"/>
      <c r="B22" s="25">
        <v>324.70999999999998</v>
      </c>
      <c r="C22" s="20" t="s">
        <v>26</v>
      </c>
      <c r="D22" s="47">
        <v>0</v>
      </c>
      <c r="E22" s="47">
        <v>8114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8114</v>
      </c>
      <c r="O22" s="48">
        <f t="shared" si="1"/>
        <v>4.9572639129026937E-2</v>
      </c>
      <c r="P22" s="9"/>
    </row>
    <row r="23" spans="1:16">
      <c r="A23" s="12"/>
      <c r="B23" s="25">
        <v>324.72000000000003</v>
      </c>
      <c r="C23" s="20" t="s">
        <v>27</v>
      </c>
      <c r="D23" s="47">
        <v>0</v>
      </c>
      <c r="E23" s="47">
        <v>184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184</v>
      </c>
      <c r="O23" s="48">
        <f t="shared" si="1"/>
        <v>1.124151540515277E-3</v>
      </c>
      <c r="P23" s="9"/>
    </row>
    <row r="24" spans="1:16">
      <c r="A24" s="12"/>
      <c r="B24" s="25">
        <v>325.10000000000002</v>
      </c>
      <c r="C24" s="20" t="s">
        <v>28</v>
      </c>
      <c r="D24" s="47">
        <v>0</v>
      </c>
      <c r="E24" s="47">
        <v>252851</v>
      </c>
      <c r="F24" s="47">
        <v>0</v>
      </c>
      <c r="G24" s="47">
        <v>0</v>
      </c>
      <c r="H24" s="47">
        <v>0</v>
      </c>
      <c r="I24" s="47">
        <v>569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253420</v>
      </c>
      <c r="O24" s="48">
        <f t="shared" si="1"/>
        <v>1.5482743662901166</v>
      </c>
      <c r="P24" s="9"/>
    </row>
    <row r="25" spans="1:16">
      <c r="A25" s="12"/>
      <c r="B25" s="25">
        <v>325.2</v>
      </c>
      <c r="C25" s="20" t="s">
        <v>29</v>
      </c>
      <c r="D25" s="47">
        <v>0</v>
      </c>
      <c r="E25" s="47">
        <v>46233188</v>
      </c>
      <c r="F25" s="47">
        <v>0</v>
      </c>
      <c r="G25" s="47">
        <v>0</v>
      </c>
      <c r="H25" s="47">
        <v>0</v>
      </c>
      <c r="I25" s="47">
        <v>94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46233282</v>
      </c>
      <c r="O25" s="48">
        <f t="shared" si="1"/>
        <v>282.4631259966153</v>
      </c>
      <c r="P25" s="9"/>
    </row>
    <row r="26" spans="1:16">
      <c r="A26" s="12"/>
      <c r="B26" s="25">
        <v>329</v>
      </c>
      <c r="C26" s="20" t="s">
        <v>30</v>
      </c>
      <c r="D26" s="47">
        <v>258529</v>
      </c>
      <c r="E26" s="47">
        <v>17726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276255</v>
      </c>
      <c r="O26" s="48">
        <f t="shared" si="1"/>
        <v>1.6877852381796077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SUM(D28:D57)</f>
        <v>17832409</v>
      </c>
      <c r="E27" s="32">
        <f t="shared" si="5"/>
        <v>10003181</v>
      </c>
      <c r="F27" s="32">
        <f t="shared" si="5"/>
        <v>0</v>
      </c>
      <c r="G27" s="32">
        <f t="shared" si="5"/>
        <v>1758306</v>
      </c>
      <c r="H27" s="32">
        <f t="shared" si="5"/>
        <v>0</v>
      </c>
      <c r="I27" s="32">
        <f t="shared" si="5"/>
        <v>1416683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31010579</v>
      </c>
      <c r="O27" s="46">
        <f t="shared" si="1"/>
        <v>189.4597291039168</v>
      </c>
      <c r="P27" s="10"/>
    </row>
    <row r="28" spans="1:16">
      <c r="A28" s="12"/>
      <c r="B28" s="25">
        <v>331.1</v>
      </c>
      <c r="C28" s="20" t="s">
        <v>31</v>
      </c>
      <c r="D28" s="47">
        <v>517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517</v>
      </c>
      <c r="O28" s="48">
        <f t="shared" si="1"/>
        <v>3.1586214480782506E-3</v>
      </c>
      <c r="P28" s="9"/>
    </row>
    <row r="29" spans="1:16">
      <c r="A29" s="12"/>
      <c r="B29" s="25">
        <v>331.2</v>
      </c>
      <c r="C29" s="20" t="s">
        <v>32</v>
      </c>
      <c r="D29" s="47">
        <v>166335</v>
      </c>
      <c r="E29" s="47">
        <v>34335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200670</v>
      </c>
      <c r="O29" s="48">
        <f t="shared" si="1"/>
        <v>1.2259972262782641</v>
      </c>
      <c r="P29" s="9"/>
    </row>
    <row r="30" spans="1:16">
      <c r="A30" s="12"/>
      <c r="B30" s="25">
        <v>331.39</v>
      </c>
      <c r="C30" s="20" t="s">
        <v>38</v>
      </c>
      <c r="D30" s="47">
        <v>2114</v>
      </c>
      <c r="E30" s="47">
        <v>8101</v>
      </c>
      <c r="F30" s="47">
        <v>0</v>
      </c>
      <c r="G30" s="47">
        <v>50288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60503</v>
      </c>
      <c r="O30" s="48">
        <f t="shared" si="1"/>
        <v>0.36964424269454238</v>
      </c>
      <c r="P30" s="9"/>
    </row>
    <row r="31" spans="1:16">
      <c r="A31" s="12"/>
      <c r="B31" s="25">
        <v>331.49</v>
      </c>
      <c r="C31" s="20" t="s">
        <v>39</v>
      </c>
      <c r="D31" s="47">
        <v>2268283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2268283</v>
      </c>
      <c r="O31" s="48">
        <f t="shared" si="1"/>
        <v>13.85811863464464</v>
      </c>
      <c r="P31" s="9"/>
    </row>
    <row r="32" spans="1:16">
      <c r="A32" s="12"/>
      <c r="B32" s="25">
        <v>331.5</v>
      </c>
      <c r="C32" s="20" t="s">
        <v>34</v>
      </c>
      <c r="D32" s="47">
        <v>135430</v>
      </c>
      <c r="E32" s="47">
        <v>1369598</v>
      </c>
      <c r="F32" s="47">
        <v>0</v>
      </c>
      <c r="G32" s="47">
        <v>0</v>
      </c>
      <c r="H32" s="47">
        <v>0</v>
      </c>
      <c r="I32" s="47">
        <v>12230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1517258</v>
      </c>
      <c r="O32" s="48">
        <f t="shared" si="1"/>
        <v>9.2697169459735207</v>
      </c>
      <c r="P32" s="9"/>
    </row>
    <row r="33" spans="1:16">
      <c r="A33" s="12"/>
      <c r="B33" s="25">
        <v>331.62</v>
      </c>
      <c r="C33" s="20" t="s">
        <v>40</v>
      </c>
      <c r="D33" s="47">
        <v>0</v>
      </c>
      <c r="E33" s="47">
        <v>140243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140243</v>
      </c>
      <c r="O33" s="48">
        <f t="shared" si="1"/>
        <v>0.85681730704610859</v>
      </c>
      <c r="P33" s="9"/>
    </row>
    <row r="34" spans="1:16">
      <c r="A34" s="12"/>
      <c r="B34" s="25">
        <v>331.69</v>
      </c>
      <c r="C34" s="20" t="s">
        <v>41</v>
      </c>
      <c r="D34" s="47">
        <v>0</v>
      </c>
      <c r="E34" s="47">
        <v>770504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770504</v>
      </c>
      <c r="O34" s="48">
        <f t="shared" si="1"/>
        <v>4.7074090139846891</v>
      </c>
      <c r="P34" s="9"/>
    </row>
    <row r="35" spans="1:16">
      <c r="A35" s="12"/>
      <c r="B35" s="25">
        <v>331.9</v>
      </c>
      <c r="C35" s="20" t="s">
        <v>36</v>
      </c>
      <c r="D35" s="47">
        <v>0</v>
      </c>
      <c r="E35" s="47">
        <v>60248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60248</v>
      </c>
      <c r="O35" s="48">
        <f t="shared" si="1"/>
        <v>0.36808631528785002</v>
      </c>
      <c r="P35" s="9"/>
    </row>
    <row r="36" spans="1:16">
      <c r="A36" s="12"/>
      <c r="B36" s="25">
        <v>334.1</v>
      </c>
      <c r="C36" s="20" t="s">
        <v>170</v>
      </c>
      <c r="D36" s="47">
        <v>3511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3511</v>
      </c>
      <c r="O36" s="48">
        <f t="shared" si="1"/>
        <v>2.1450522058419224E-2</v>
      </c>
      <c r="P36" s="9"/>
    </row>
    <row r="37" spans="1:16">
      <c r="A37" s="12"/>
      <c r="B37" s="25">
        <v>334.2</v>
      </c>
      <c r="C37" s="20" t="s">
        <v>37</v>
      </c>
      <c r="D37" s="47">
        <v>109342</v>
      </c>
      <c r="E37" s="47">
        <v>15322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124664</v>
      </c>
      <c r="O37" s="48">
        <f t="shared" ref="O37:O68" si="7">(N37/O$130)</f>
        <v>0.76163710677606777</v>
      </c>
      <c r="P37" s="9"/>
    </row>
    <row r="38" spans="1:16">
      <c r="A38" s="12"/>
      <c r="B38" s="25">
        <v>334.39</v>
      </c>
      <c r="C38" s="20" t="s">
        <v>42</v>
      </c>
      <c r="D38" s="47">
        <v>0</v>
      </c>
      <c r="E38" s="47">
        <v>3365</v>
      </c>
      <c r="F38" s="47">
        <v>0</v>
      </c>
      <c r="G38" s="47">
        <v>8381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5" si="8">SUM(D38:M38)</f>
        <v>11746</v>
      </c>
      <c r="O38" s="48">
        <f t="shared" si="7"/>
        <v>7.1762413015719798E-2</v>
      </c>
      <c r="P38" s="9"/>
    </row>
    <row r="39" spans="1:16">
      <c r="A39" s="12"/>
      <c r="B39" s="25">
        <v>334.49</v>
      </c>
      <c r="C39" s="20" t="s">
        <v>43</v>
      </c>
      <c r="D39" s="47">
        <v>679975</v>
      </c>
      <c r="E39" s="47">
        <v>0</v>
      </c>
      <c r="F39" s="47">
        <v>0</v>
      </c>
      <c r="G39" s="47">
        <v>901966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1581941</v>
      </c>
      <c r="O39" s="48">
        <f t="shared" si="7"/>
        <v>9.664898979099334</v>
      </c>
      <c r="P39" s="9"/>
    </row>
    <row r="40" spans="1:16">
      <c r="A40" s="12"/>
      <c r="B40" s="25">
        <v>334.5</v>
      </c>
      <c r="C40" s="20" t="s">
        <v>44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2038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2038</v>
      </c>
      <c r="O40" s="48">
        <f t="shared" si="7"/>
        <v>1.2451200215055077E-2</v>
      </c>
      <c r="P40" s="9"/>
    </row>
    <row r="41" spans="1:16">
      <c r="A41" s="12"/>
      <c r="B41" s="25">
        <v>334.61</v>
      </c>
      <c r="C41" s="20" t="s">
        <v>45</v>
      </c>
      <c r="D41" s="47">
        <v>35016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35016</v>
      </c>
      <c r="O41" s="48">
        <f t="shared" si="7"/>
        <v>0.21393092577545073</v>
      </c>
      <c r="P41" s="9"/>
    </row>
    <row r="42" spans="1:16">
      <c r="A42" s="12"/>
      <c r="B42" s="25">
        <v>334.62</v>
      </c>
      <c r="C42" s="20" t="s">
        <v>152</v>
      </c>
      <c r="D42" s="47">
        <v>0</v>
      </c>
      <c r="E42" s="47">
        <v>642881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642881</v>
      </c>
      <c r="O42" s="48">
        <f t="shared" si="7"/>
        <v>3.9276938397717482</v>
      </c>
      <c r="P42" s="9"/>
    </row>
    <row r="43" spans="1:16">
      <c r="A43" s="12"/>
      <c r="B43" s="25">
        <v>334.69</v>
      </c>
      <c r="C43" s="20" t="s">
        <v>46</v>
      </c>
      <c r="D43" s="47">
        <v>0</v>
      </c>
      <c r="E43" s="47">
        <v>163280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163280</v>
      </c>
      <c r="O43" s="48">
        <f t="shared" si="7"/>
        <v>0.99756230182246963</v>
      </c>
      <c r="P43" s="9"/>
    </row>
    <row r="44" spans="1:16">
      <c r="A44" s="12"/>
      <c r="B44" s="25">
        <v>334.7</v>
      </c>
      <c r="C44" s="20" t="s">
        <v>47</v>
      </c>
      <c r="D44" s="47">
        <v>119946</v>
      </c>
      <c r="E44" s="47">
        <v>0</v>
      </c>
      <c r="F44" s="47">
        <v>0</v>
      </c>
      <c r="G44" s="47">
        <v>500004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619950</v>
      </c>
      <c r="O44" s="48">
        <f t="shared" si="7"/>
        <v>3.787596454035032</v>
      </c>
      <c r="P44" s="9"/>
    </row>
    <row r="45" spans="1:16">
      <c r="A45" s="12"/>
      <c r="B45" s="25">
        <v>334.9</v>
      </c>
      <c r="C45" s="20" t="s">
        <v>171</v>
      </c>
      <c r="D45" s="47">
        <v>516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516</v>
      </c>
      <c r="O45" s="48">
        <f t="shared" si="7"/>
        <v>3.1525119288363197E-3</v>
      </c>
      <c r="P45" s="9"/>
    </row>
    <row r="46" spans="1:16">
      <c r="A46" s="12"/>
      <c r="B46" s="25">
        <v>335.12</v>
      </c>
      <c r="C46" s="20" t="s">
        <v>181</v>
      </c>
      <c r="D46" s="47">
        <v>3766399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3766399</v>
      </c>
      <c r="O46" s="48">
        <f t="shared" si="7"/>
        <v>23.010887163289119</v>
      </c>
      <c r="P46" s="9"/>
    </row>
    <row r="47" spans="1:16">
      <c r="A47" s="12"/>
      <c r="B47" s="25">
        <v>335.13</v>
      </c>
      <c r="C47" s="20" t="s">
        <v>182</v>
      </c>
      <c r="D47" s="47">
        <v>44212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44212</v>
      </c>
      <c r="O47" s="48">
        <f t="shared" si="7"/>
        <v>0.27011406472424687</v>
      </c>
      <c r="P47" s="9"/>
    </row>
    <row r="48" spans="1:16">
      <c r="A48" s="12"/>
      <c r="B48" s="25">
        <v>335.14</v>
      </c>
      <c r="C48" s="20" t="s">
        <v>183</v>
      </c>
      <c r="D48" s="47">
        <v>0</v>
      </c>
      <c r="E48" s="47">
        <v>72150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72150</v>
      </c>
      <c r="O48" s="48">
        <f t="shared" si="7"/>
        <v>0.44080181330531099</v>
      </c>
      <c r="P48" s="9"/>
    </row>
    <row r="49" spans="1:16">
      <c r="A49" s="12"/>
      <c r="B49" s="25">
        <v>335.15</v>
      </c>
      <c r="C49" s="20" t="s">
        <v>184</v>
      </c>
      <c r="D49" s="47">
        <v>62617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62617</v>
      </c>
      <c r="O49" s="48">
        <f t="shared" si="7"/>
        <v>0.38255976637198419</v>
      </c>
      <c r="P49" s="9"/>
    </row>
    <row r="50" spans="1:16">
      <c r="A50" s="12"/>
      <c r="B50" s="25">
        <v>335.16</v>
      </c>
      <c r="C50" s="20" t="s">
        <v>185</v>
      </c>
      <c r="D50" s="47">
        <v>0</v>
      </c>
      <c r="E50" s="47">
        <v>0</v>
      </c>
      <c r="F50" s="47">
        <v>0</v>
      </c>
      <c r="G50" s="47">
        <v>297667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297667</v>
      </c>
      <c r="O50" s="48">
        <f t="shared" si="7"/>
        <v>1.818602264187831</v>
      </c>
      <c r="P50" s="9"/>
    </row>
    <row r="51" spans="1:16">
      <c r="A51" s="12"/>
      <c r="B51" s="25">
        <v>335.18</v>
      </c>
      <c r="C51" s="20" t="s">
        <v>186</v>
      </c>
      <c r="D51" s="47">
        <v>10403822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10403822</v>
      </c>
      <c r="O51" s="48">
        <f t="shared" si="7"/>
        <v>63.562350698623526</v>
      </c>
      <c r="P51" s="9"/>
    </row>
    <row r="52" spans="1:16">
      <c r="A52" s="12"/>
      <c r="B52" s="25">
        <v>335.21</v>
      </c>
      <c r="C52" s="20" t="s">
        <v>148</v>
      </c>
      <c r="D52" s="47">
        <v>0</v>
      </c>
      <c r="E52" s="47">
        <v>37300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37300</v>
      </c>
      <c r="O52" s="48">
        <f t="shared" si="7"/>
        <v>0.22788506772402078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2935476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2935476</v>
      </c>
      <c r="O53" s="48">
        <f t="shared" si="7"/>
        <v>17.934347106226213</v>
      </c>
      <c r="P53" s="9"/>
    </row>
    <row r="54" spans="1:16">
      <c r="A54" s="12"/>
      <c r="B54" s="25">
        <v>335.5</v>
      </c>
      <c r="C54" s="20" t="s">
        <v>56</v>
      </c>
      <c r="D54" s="47">
        <v>0</v>
      </c>
      <c r="E54" s="47">
        <v>414147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414147</v>
      </c>
      <c r="O54" s="48">
        <f t="shared" si="7"/>
        <v>2.5302390654879368</v>
      </c>
      <c r="P54" s="9"/>
    </row>
    <row r="55" spans="1:16">
      <c r="A55" s="12"/>
      <c r="B55" s="25">
        <v>335.8</v>
      </c>
      <c r="C55" s="20" t="s">
        <v>57</v>
      </c>
      <c r="D55" s="47">
        <v>0</v>
      </c>
      <c r="E55" s="47">
        <v>2914145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2914145</v>
      </c>
      <c r="O55" s="48">
        <f t="shared" si="7"/>
        <v>17.804024951276585</v>
      </c>
      <c r="P55" s="9"/>
    </row>
    <row r="56" spans="1:16">
      <c r="A56" s="12"/>
      <c r="B56" s="25">
        <v>337.3</v>
      </c>
      <c r="C56" s="20" t="s">
        <v>58</v>
      </c>
      <c r="D56" s="47">
        <v>34374</v>
      </c>
      <c r="E56" s="47">
        <v>58570</v>
      </c>
      <c r="F56" s="47">
        <v>0</v>
      </c>
      <c r="G56" s="47">
        <v>0</v>
      </c>
      <c r="H56" s="47">
        <v>0</v>
      </c>
      <c r="I56" s="47">
        <v>1402415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1495359</v>
      </c>
      <c r="O56" s="48">
        <f t="shared" si="7"/>
        <v>9.1359245840944769</v>
      </c>
      <c r="P56" s="9"/>
    </row>
    <row r="57" spans="1:16">
      <c r="A57" s="12"/>
      <c r="B57" s="25">
        <v>337.7</v>
      </c>
      <c r="C57" s="20" t="s">
        <v>60</v>
      </c>
      <c r="D57" s="47">
        <v>0</v>
      </c>
      <c r="E57" s="47">
        <v>363516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363516</v>
      </c>
      <c r="O57" s="48">
        <f t="shared" si="7"/>
        <v>2.2209079967497356</v>
      </c>
      <c r="P57" s="9"/>
    </row>
    <row r="58" spans="1:16" ht="15.75">
      <c r="A58" s="29" t="s">
        <v>65</v>
      </c>
      <c r="B58" s="30"/>
      <c r="C58" s="31"/>
      <c r="D58" s="32">
        <f t="shared" ref="D58:M58" si="9">SUM(D59:D105)</f>
        <v>14612277</v>
      </c>
      <c r="E58" s="32">
        <f t="shared" si="9"/>
        <v>15662552</v>
      </c>
      <c r="F58" s="32">
        <f t="shared" si="9"/>
        <v>0</v>
      </c>
      <c r="G58" s="32">
        <f t="shared" si="9"/>
        <v>109531</v>
      </c>
      <c r="H58" s="32">
        <f t="shared" si="9"/>
        <v>0</v>
      </c>
      <c r="I58" s="32">
        <f t="shared" si="9"/>
        <v>74397513</v>
      </c>
      <c r="J58" s="32">
        <f t="shared" si="9"/>
        <v>30028360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>SUM(D58:M58)</f>
        <v>134810233</v>
      </c>
      <c r="O58" s="46">
        <f t="shared" si="7"/>
        <v>823.62571252268162</v>
      </c>
      <c r="P58" s="10"/>
    </row>
    <row r="59" spans="1:16">
      <c r="A59" s="12"/>
      <c r="B59" s="25">
        <v>341.1</v>
      </c>
      <c r="C59" s="20" t="s">
        <v>187</v>
      </c>
      <c r="D59" s="47">
        <v>889609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889609</v>
      </c>
      <c r="O59" s="48">
        <f t="shared" si="7"/>
        <v>5.4350833032948636</v>
      </c>
      <c r="P59" s="9"/>
    </row>
    <row r="60" spans="1:16">
      <c r="A60" s="12"/>
      <c r="B60" s="25">
        <v>341.15</v>
      </c>
      <c r="C60" s="20" t="s">
        <v>188</v>
      </c>
      <c r="D60" s="47">
        <v>0</v>
      </c>
      <c r="E60" s="47">
        <v>511048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05" si="10">SUM(D60:M60)</f>
        <v>511048</v>
      </c>
      <c r="O60" s="48">
        <f t="shared" si="7"/>
        <v>3.1222575895502782</v>
      </c>
      <c r="P60" s="9"/>
    </row>
    <row r="61" spans="1:16">
      <c r="A61" s="12"/>
      <c r="B61" s="25">
        <v>341.16</v>
      </c>
      <c r="C61" s="20" t="s">
        <v>189</v>
      </c>
      <c r="D61" s="47">
        <v>0</v>
      </c>
      <c r="E61" s="47">
        <v>399194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399194</v>
      </c>
      <c r="O61" s="48">
        <f t="shared" si="7"/>
        <v>2.4388834242633446</v>
      </c>
      <c r="P61" s="9"/>
    </row>
    <row r="62" spans="1:16">
      <c r="A62" s="12"/>
      <c r="B62" s="25">
        <v>341.2</v>
      </c>
      <c r="C62" s="20" t="s">
        <v>190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30028360</v>
      </c>
      <c r="K62" s="47">
        <v>0</v>
      </c>
      <c r="L62" s="47">
        <v>0</v>
      </c>
      <c r="M62" s="47">
        <v>0</v>
      </c>
      <c r="N62" s="47">
        <f t="shared" si="10"/>
        <v>30028360</v>
      </c>
      <c r="O62" s="48">
        <f t="shared" si="7"/>
        <v>183.45884322362673</v>
      </c>
      <c r="P62" s="9"/>
    </row>
    <row r="63" spans="1:16">
      <c r="A63" s="12"/>
      <c r="B63" s="25">
        <v>341.52</v>
      </c>
      <c r="C63" s="20" t="s">
        <v>191</v>
      </c>
      <c r="D63" s="47">
        <v>0</v>
      </c>
      <c r="E63" s="47">
        <v>134376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134376</v>
      </c>
      <c r="O63" s="48">
        <f t="shared" si="7"/>
        <v>0.82097275765370026</v>
      </c>
      <c r="P63" s="9"/>
    </row>
    <row r="64" spans="1:16">
      <c r="A64" s="12"/>
      <c r="B64" s="25">
        <v>341.8</v>
      </c>
      <c r="C64" s="20" t="s">
        <v>192</v>
      </c>
      <c r="D64" s="47">
        <v>3462395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3462395</v>
      </c>
      <c r="O64" s="48">
        <f t="shared" si="7"/>
        <v>21.153568875665172</v>
      </c>
      <c r="P64" s="9"/>
    </row>
    <row r="65" spans="1:16">
      <c r="A65" s="12"/>
      <c r="B65" s="25">
        <v>341.9</v>
      </c>
      <c r="C65" s="20" t="s">
        <v>193</v>
      </c>
      <c r="D65" s="47">
        <v>504933</v>
      </c>
      <c r="E65" s="47">
        <v>482170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987103</v>
      </c>
      <c r="O65" s="48">
        <f t="shared" si="7"/>
        <v>6.0307247722676705</v>
      </c>
      <c r="P65" s="9"/>
    </row>
    <row r="66" spans="1:16">
      <c r="A66" s="12"/>
      <c r="B66" s="25">
        <v>342.6</v>
      </c>
      <c r="C66" s="20" t="s">
        <v>73</v>
      </c>
      <c r="D66" s="47">
        <v>6214121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6214121</v>
      </c>
      <c r="O66" s="48">
        <f t="shared" si="7"/>
        <v>37.96529182118659</v>
      </c>
      <c r="P66" s="9"/>
    </row>
    <row r="67" spans="1:16">
      <c r="A67" s="12"/>
      <c r="B67" s="25">
        <v>342.9</v>
      </c>
      <c r="C67" s="20" t="s">
        <v>74</v>
      </c>
      <c r="D67" s="47">
        <v>1570592</v>
      </c>
      <c r="E67" s="47">
        <v>824865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2395457</v>
      </c>
      <c r="O67" s="48">
        <f t="shared" si="7"/>
        <v>14.635090634717955</v>
      </c>
      <c r="P67" s="9"/>
    </row>
    <row r="68" spans="1:16">
      <c r="A68" s="12"/>
      <c r="B68" s="25">
        <v>343.3</v>
      </c>
      <c r="C68" s="20" t="s">
        <v>75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34910043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34910043</v>
      </c>
      <c r="O68" s="48">
        <f t="shared" si="7"/>
        <v>213.28357944513346</v>
      </c>
      <c r="P68" s="9"/>
    </row>
    <row r="69" spans="1:16">
      <c r="A69" s="12"/>
      <c r="B69" s="25">
        <v>343.4</v>
      </c>
      <c r="C69" s="20" t="s">
        <v>76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17357081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17357081</v>
      </c>
      <c r="O69" s="48">
        <f t="shared" ref="O69:O100" si="11">(N69/O$130)</f>
        <v>106.0434203532524</v>
      </c>
      <c r="P69" s="9"/>
    </row>
    <row r="70" spans="1:16">
      <c r="A70" s="12"/>
      <c r="B70" s="25">
        <v>343.5</v>
      </c>
      <c r="C70" s="20" t="s">
        <v>77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23088998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23088998</v>
      </c>
      <c r="O70" s="48">
        <f t="shared" si="11"/>
        <v>141.06267755790296</v>
      </c>
      <c r="P70" s="9"/>
    </row>
    <row r="71" spans="1:16">
      <c r="A71" s="12"/>
      <c r="B71" s="25">
        <v>343.6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18058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18058</v>
      </c>
      <c r="O71" s="48">
        <f t="shared" si="11"/>
        <v>0.11032569847078734</v>
      </c>
      <c r="P71" s="9"/>
    </row>
    <row r="72" spans="1:16">
      <c r="A72" s="12"/>
      <c r="B72" s="25">
        <v>343.9</v>
      </c>
      <c r="C72" s="20" t="s">
        <v>79</v>
      </c>
      <c r="D72" s="47">
        <v>1650</v>
      </c>
      <c r="E72" s="47">
        <v>0</v>
      </c>
      <c r="F72" s="47">
        <v>0</v>
      </c>
      <c r="G72" s="47">
        <v>0</v>
      </c>
      <c r="H72" s="47">
        <v>0</v>
      </c>
      <c r="I72" s="47">
        <v>-1089044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-1087394</v>
      </c>
      <c r="O72" s="48">
        <f t="shared" si="11"/>
        <v>-6.6434545665601572</v>
      </c>
      <c r="P72" s="9"/>
    </row>
    <row r="73" spans="1:16">
      <c r="A73" s="12"/>
      <c r="B73" s="25">
        <v>344.9</v>
      </c>
      <c r="C73" s="20" t="s">
        <v>194</v>
      </c>
      <c r="D73" s="47">
        <v>265731</v>
      </c>
      <c r="E73" s="47">
        <v>1400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267131</v>
      </c>
      <c r="O73" s="48">
        <f t="shared" si="11"/>
        <v>1.6320419846162306</v>
      </c>
      <c r="P73" s="9"/>
    </row>
    <row r="74" spans="1:16">
      <c r="A74" s="12"/>
      <c r="B74" s="25">
        <v>346.4</v>
      </c>
      <c r="C74" s="20" t="s">
        <v>81</v>
      </c>
      <c r="D74" s="47">
        <v>256945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256945</v>
      </c>
      <c r="O74" s="48">
        <f t="shared" si="11"/>
        <v>1.5698104216179229</v>
      </c>
      <c r="P74" s="9"/>
    </row>
    <row r="75" spans="1:16">
      <c r="A75" s="12"/>
      <c r="B75" s="25">
        <v>346.9</v>
      </c>
      <c r="C75" s="20" t="s">
        <v>82</v>
      </c>
      <c r="D75" s="47">
        <v>70769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70769</v>
      </c>
      <c r="O75" s="48">
        <f t="shared" si="11"/>
        <v>0.43236456723220451</v>
      </c>
      <c r="P75" s="9"/>
    </row>
    <row r="76" spans="1:16">
      <c r="A76" s="12"/>
      <c r="B76" s="25">
        <v>347.1</v>
      </c>
      <c r="C76" s="20" t="s">
        <v>83</v>
      </c>
      <c r="D76" s="47">
        <v>28231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28231</v>
      </c>
      <c r="O76" s="48">
        <f t="shared" si="11"/>
        <v>0.17247783771894989</v>
      </c>
      <c r="P76" s="9"/>
    </row>
    <row r="77" spans="1:16">
      <c r="A77" s="12"/>
      <c r="B77" s="25">
        <v>347.2</v>
      </c>
      <c r="C77" s="20" t="s">
        <v>84</v>
      </c>
      <c r="D77" s="47">
        <v>387346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387346</v>
      </c>
      <c r="O77" s="48">
        <f t="shared" si="11"/>
        <v>2.3664978402849481</v>
      </c>
      <c r="P77" s="9"/>
    </row>
    <row r="78" spans="1:16">
      <c r="A78" s="12"/>
      <c r="B78" s="25">
        <v>347.4</v>
      </c>
      <c r="C78" s="20" t="s">
        <v>85</v>
      </c>
      <c r="D78" s="47">
        <v>21578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21578</v>
      </c>
      <c r="O78" s="48">
        <f t="shared" si="11"/>
        <v>0.13183120620238392</v>
      </c>
      <c r="P78" s="9"/>
    </row>
    <row r="79" spans="1:16">
      <c r="A79" s="12"/>
      <c r="B79" s="25">
        <v>347.5</v>
      </c>
      <c r="C79" s="20" t="s">
        <v>86</v>
      </c>
      <c r="D79" s="47">
        <v>180725</v>
      </c>
      <c r="E79" s="47">
        <v>1111742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1292467</v>
      </c>
      <c r="O79" s="48">
        <f t="shared" si="11"/>
        <v>7.8963520060606429</v>
      </c>
      <c r="P79" s="9"/>
    </row>
    <row r="80" spans="1:16">
      <c r="A80" s="12"/>
      <c r="B80" s="25">
        <v>347.9</v>
      </c>
      <c r="C80" s="20" t="s">
        <v>87</v>
      </c>
      <c r="D80" s="47">
        <v>298395</v>
      </c>
      <c r="E80" s="47">
        <v>1469</v>
      </c>
      <c r="F80" s="47">
        <v>0</v>
      </c>
      <c r="G80" s="47">
        <v>109531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409395</v>
      </c>
      <c r="O80" s="48">
        <f t="shared" si="11"/>
        <v>2.5012066300502815</v>
      </c>
      <c r="P80" s="9"/>
    </row>
    <row r="81" spans="1:16">
      <c r="A81" s="12"/>
      <c r="B81" s="25">
        <v>348.12</v>
      </c>
      <c r="C81" s="20" t="s">
        <v>195</v>
      </c>
      <c r="D81" s="47">
        <v>0</v>
      </c>
      <c r="E81" s="47">
        <v>10857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5" si="12">SUM(D81:M81)</f>
        <v>10857</v>
      </c>
      <c r="O81" s="48">
        <f t="shared" si="11"/>
        <v>6.6331050409643266E-2</v>
      </c>
      <c r="P81" s="9"/>
    </row>
    <row r="82" spans="1:16">
      <c r="A82" s="12"/>
      <c r="B82" s="25">
        <v>348.13</v>
      </c>
      <c r="C82" s="20" t="s">
        <v>196</v>
      </c>
      <c r="D82" s="47">
        <v>0</v>
      </c>
      <c r="E82" s="47">
        <v>21292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21292</v>
      </c>
      <c r="O82" s="48">
        <f t="shared" si="11"/>
        <v>0.13008388369919172</v>
      </c>
      <c r="P82" s="9"/>
    </row>
    <row r="83" spans="1:16">
      <c r="A83" s="12"/>
      <c r="B83" s="25">
        <v>348.21</v>
      </c>
      <c r="C83" s="20" t="s">
        <v>197</v>
      </c>
      <c r="D83" s="47">
        <v>0</v>
      </c>
      <c r="E83" s="47">
        <v>4050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4050</v>
      </c>
      <c r="O83" s="48">
        <f t="shared" si="11"/>
        <v>2.4743552929819952E-2</v>
      </c>
      <c r="P83" s="9"/>
    </row>
    <row r="84" spans="1:16">
      <c r="A84" s="12"/>
      <c r="B84" s="25">
        <v>348.22</v>
      </c>
      <c r="C84" s="20" t="s">
        <v>198</v>
      </c>
      <c r="D84" s="47">
        <v>0</v>
      </c>
      <c r="E84" s="47">
        <v>2989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2989</v>
      </c>
      <c r="O84" s="48">
        <f t="shared" si="11"/>
        <v>1.8261353014131319E-2</v>
      </c>
      <c r="P84" s="9"/>
    </row>
    <row r="85" spans="1:16">
      <c r="A85" s="12"/>
      <c r="B85" s="25">
        <v>348.23</v>
      </c>
      <c r="C85" s="20" t="s">
        <v>199</v>
      </c>
      <c r="D85" s="47">
        <v>0</v>
      </c>
      <c r="E85" s="47">
        <v>24862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24862</v>
      </c>
      <c r="O85" s="48">
        <f t="shared" si="11"/>
        <v>0.15189486739288485</v>
      </c>
      <c r="P85" s="9"/>
    </row>
    <row r="86" spans="1:16">
      <c r="A86" s="12"/>
      <c r="B86" s="25">
        <v>348.31</v>
      </c>
      <c r="C86" s="20" t="s">
        <v>200</v>
      </c>
      <c r="D86" s="47">
        <v>0</v>
      </c>
      <c r="E86" s="47">
        <v>149233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149233</v>
      </c>
      <c r="O86" s="48">
        <f t="shared" si="11"/>
        <v>0.9117418850310669</v>
      </c>
      <c r="P86" s="9"/>
    </row>
    <row r="87" spans="1:16">
      <c r="A87" s="12"/>
      <c r="B87" s="25">
        <v>348.32</v>
      </c>
      <c r="C87" s="20" t="s">
        <v>201</v>
      </c>
      <c r="D87" s="47">
        <v>0</v>
      </c>
      <c r="E87" s="47">
        <v>1364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1364</v>
      </c>
      <c r="O87" s="48">
        <f t="shared" si="11"/>
        <v>8.333384245993683E-3</v>
      </c>
      <c r="P87" s="9"/>
    </row>
    <row r="88" spans="1:16">
      <c r="A88" s="12"/>
      <c r="B88" s="25">
        <v>348.41</v>
      </c>
      <c r="C88" s="20" t="s">
        <v>202</v>
      </c>
      <c r="D88" s="47">
        <v>0</v>
      </c>
      <c r="E88" s="47">
        <v>170213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170213</v>
      </c>
      <c r="O88" s="48">
        <f t="shared" si="11"/>
        <v>1.0399195987267762</v>
      </c>
      <c r="P88" s="9"/>
    </row>
    <row r="89" spans="1:16">
      <c r="A89" s="12"/>
      <c r="B89" s="25">
        <v>348.42</v>
      </c>
      <c r="C89" s="20" t="s">
        <v>203</v>
      </c>
      <c r="D89" s="47">
        <v>0</v>
      </c>
      <c r="E89" s="47">
        <v>138888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138888</v>
      </c>
      <c r="O89" s="48">
        <f t="shared" si="11"/>
        <v>0.84853890847329227</v>
      </c>
      <c r="P89" s="9"/>
    </row>
    <row r="90" spans="1:16">
      <c r="A90" s="12"/>
      <c r="B90" s="25">
        <v>348.48</v>
      </c>
      <c r="C90" s="20" t="s">
        <v>204</v>
      </c>
      <c r="D90" s="47">
        <v>0</v>
      </c>
      <c r="E90" s="47">
        <v>8968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8968</v>
      </c>
      <c r="O90" s="48">
        <f t="shared" si="11"/>
        <v>5.4790168561635884E-2</v>
      </c>
      <c r="P90" s="9"/>
    </row>
    <row r="91" spans="1:16">
      <c r="A91" s="12"/>
      <c r="B91" s="25">
        <v>348.52</v>
      </c>
      <c r="C91" s="20" t="s">
        <v>205</v>
      </c>
      <c r="D91" s="47">
        <v>0</v>
      </c>
      <c r="E91" s="47">
        <v>35883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35883</v>
      </c>
      <c r="O91" s="48">
        <f t="shared" si="11"/>
        <v>0.21922787895820478</v>
      </c>
      <c r="P91" s="9"/>
    </row>
    <row r="92" spans="1:16">
      <c r="A92" s="12"/>
      <c r="B92" s="25">
        <v>348.53</v>
      </c>
      <c r="C92" s="20" t="s">
        <v>206</v>
      </c>
      <c r="D92" s="47">
        <v>0</v>
      </c>
      <c r="E92" s="47">
        <v>98748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98748</v>
      </c>
      <c r="O92" s="48">
        <f t="shared" si="11"/>
        <v>0.60330280610218778</v>
      </c>
      <c r="P92" s="9"/>
    </row>
    <row r="93" spans="1:16">
      <c r="A93" s="12"/>
      <c r="B93" s="25">
        <v>348.62</v>
      </c>
      <c r="C93" s="20" t="s">
        <v>207</v>
      </c>
      <c r="D93" s="47">
        <v>0</v>
      </c>
      <c r="E93" s="47">
        <v>509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509</v>
      </c>
      <c r="O93" s="48">
        <f t="shared" si="11"/>
        <v>3.109745294142804E-3</v>
      </c>
      <c r="P93" s="9"/>
    </row>
    <row r="94" spans="1:16">
      <c r="A94" s="12"/>
      <c r="B94" s="25">
        <v>348.71</v>
      </c>
      <c r="C94" s="20" t="s">
        <v>208</v>
      </c>
      <c r="D94" s="47">
        <v>0</v>
      </c>
      <c r="E94" s="47">
        <v>76745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76745</v>
      </c>
      <c r="O94" s="48">
        <f t="shared" si="11"/>
        <v>0.46887505422198328</v>
      </c>
      <c r="P94" s="9"/>
    </row>
    <row r="95" spans="1:16">
      <c r="A95" s="12"/>
      <c r="B95" s="25">
        <v>348.72</v>
      </c>
      <c r="C95" s="20" t="s">
        <v>209</v>
      </c>
      <c r="D95" s="47">
        <v>0</v>
      </c>
      <c r="E95" s="47">
        <v>4199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4199</v>
      </c>
      <c r="O95" s="48">
        <f t="shared" si="11"/>
        <v>2.565387129686765E-2</v>
      </c>
      <c r="P95" s="9"/>
    </row>
    <row r="96" spans="1:16">
      <c r="A96" s="12"/>
      <c r="B96" s="25">
        <v>348.88</v>
      </c>
      <c r="C96" s="20" t="s">
        <v>210</v>
      </c>
      <c r="D96" s="47">
        <v>0</v>
      </c>
      <c r="E96" s="47">
        <v>412281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412281</v>
      </c>
      <c r="O96" s="48">
        <f t="shared" si="11"/>
        <v>2.5188387025824936</v>
      </c>
      <c r="P96" s="9"/>
    </row>
    <row r="97" spans="1:16">
      <c r="A97" s="12"/>
      <c r="B97" s="25">
        <v>348.92099999999999</v>
      </c>
      <c r="C97" s="20" t="s">
        <v>211</v>
      </c>
      <c r="D97" s="47">
        <v>0</v>
      </c>
      <c r="E97" s="47">
        <v>33491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33491</v>
      </c>
      <c r="O97" s="48">
        <f t="shared" si="11"/>
        <v>0.20461390893150619</v>
      </c>
      <c r="P97" s="9"/>
    </row>
    <row r="98" spans="1:16">
      <c r="A98" s="12"/>
      <c r="B98" s="25">
        <v>348.92200000000003</v>
      </c>
      <c r="C98" s="20" t="s">
        <v>212</v>
      </c>
      <c r="D98" s="47">
        <v>0</v>
      </c>
      <c r="E98" s="47">
        <v>33491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33491</v>
      </c>
      <c r="O98" s="48">
        <f t="shared" si="11"/>
        <v>0.20461390893150619</v>
      </c>
      <c r="P98" s="9"/>
    </row>
    <row r="99" spans="1:16">
      <c r="A99" s="12"/>
      <c r="B99" s="25">
        <v>348.923</v>
      </c>
      <c r="C99" s="20" t="s">
        <v>213</v>
      </c>
      <c r="D99" s="47">
        <v>0</v>
      </c>
      <c r="E99" s="47">
        <v>33491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33491</v>
      </c>
      <c r="O99" s="48">
        <f t="shared" si="11"/>
        <v>0.20461390893150619</v>
      </c>
      <c r="P99" s="9"/>
    </row>
    <row r="100" spans="1:16">
      <c r="A100" s="12"/>
      <c r="B100" s="25">
        <v>348.92399999999998</v>
      </c>
      <c r="C100" s="20" t="s">
        <v>214</v>
      </c>
      <c r="D100" s="47">
        <v>0</v>
      </c>
      <c r="E100" s="47">
        <v>33491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33491</v>
      </c>
      <c r="O100" s="48">
        <f t="shared" si="11"/>
        <v>0.20461390893150619</v>
      </c>
      <c r="P100" s="9"/>
    </row>
    <row r="101" spans="1:16">
      <c r="A101" s="12"/>
      <c r="B101" s="25">
        <v>348.93099999999998</v>
      </c>
      <c r="C101" s="20" t="s">
        <v>215</v>
      </c>
      <c r="D101" s="47">
        <v>355696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355696</v>
      </c>
      <c r="O101" s="48">
        <f t="shared" ref="O101:O128" si="13">(N101/O$130)</f>
        <v>2.1731315562778364</v>
      </c>
      <c r="P101" s="9"/>
    </row>
    <row r="102" spans="1:16">
      <c r="A102" s="12"/>
      <c r="B102" s="25">
        <v>348.93200000000002</v>
      </c>
      <c r="C102" s="20" t="s">
        <v>216</v>
      </c>
      <c r="D102" s="47">
        <v>0</v>
      </c>
      <c r="E102" s="47">
        <v>16071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16071</v>
      </c>
      <c r="O102" s="48">
        <f t="shared" si="13"/>
        <v>9.8186083737070731E-2</v>
      </c>
      <c r="P102" s="9"/>
    </row>
    <row r="103" spans="1:16">
      <c r="A103" s="12"/>
      <c r="B103" s="25">
        <v>348.93299999999999</v>
      </c>
      <c r="C103" s="20" t="s">
        <v>217</v>
      </c>
      <c r="D103" s="47">
        <v>30648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30648</v>
      </c>
      <c r="O103" s="48">
        <f t="shared" si="13"/>
        <v>0.18724454572669677</v>
      </c>
      <c r="P103" s="9"/>
    </row>
    <row r="104" spans="1:16">
      <c r="A104" s="12"/>
      <c r="B104" s="25">
        <v>348.99</v>
      </c>
      <c r="C104" s="20" t="s">
        <v>218</v>
      </c>
      <c r="D104" s="47">
        <v>0</v>
      </c>
      <c r="E104" s="47">
        <v>123041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123041</v>
      </c>
      <c r="O104" s="48">
        <f t="shared" si="13"/>
        <v>0.75172135704641396</v>
      </c>
      <c r="P104" s="9"/>
    </row>
    <row r="105" spans="1:16">
      <c r="A105" s="12"/>
      <c r="B105" s="25">
        <v>349</v>
      </c>
      <c r="C105" s="20" t="s">
        <v>1</v>
      </c>
      <c r="D105" s="47">
        <v>72913</v>
      </c>
      <c r="E105" s="47">
        <v>10762131</v>
      </c>
      <c r="F105" s="47">
        <v>0</v>
      </c>
      <c r="G105" s="47">
        <v>0</v>
      </c>
      <c r="H105" s="47">
        <v>0</v>
      </c>
      <c r="I105" s="47">
        <v>112377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10947421</v>
      </c>
      <c r="O105" s="48">
        <f t="shared" si="13"/>
        <v>66.883479249017896</v>
      </c>
      <c r="P105" s="9"/>
    </row>
    <row r="106" spans="1:16" ht="15.75">
      <c r="A106" s="29" t="s">
        <v>66</v>
      </c>
      <c r="B106" s="30"/>
      <c r="C106" s="31"/>
      <c r="D106" s="32">
        <f t="shared" ref="D106:M106" si="14">SUM(D107:D115)</f>
        <v>682959</v>
      </c>
      <c r="E106" s="32">
        <f t="shared" si="14"/>
        <v>942733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0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>SUM(D106:M106)</f>
        <v>1625692</v>
      </c>
      <c r="O106" s="46">
        <f t="shared" si="13"/>
        <v>9.9321965554530518</v>
      </c>
      <c r="P106" s="10"/>
    </row>
    <row r="107" spans="1:16">
      <c r="A107" s="13"/>
      <c r="B107" s="40">
        <v>351.1</v>
      </c>
      <c r="C107" s="21" t="s">
        <v>115</v>
      </c>
      <c r="D107" s="47">
        <v>0</v>
      </c>
      <c r="E107" s="47">
        <v>45651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45651</v>
      </c>
      <c r="O107" s="48">
        <f t="shared" si="13"/>
        <v>0.27890566291338537</v>
      </c>
      <c r="P107" s="9"/>
    </row>
    <row r="108" spans="1:16">
      <c r="A108" s="13"/>
      <c r="B108" s="40">
        <v>351.2</v>
      </c>
      <c r="C108" s="21" t="s">
        <v>117</v>
      </c>
      <c r="D108" s="47">
        <v>0</v>
      </c>
      <c r="E108" s="47">
        <v>41501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5" si="15">SUM(D108:M108)</f>
        <v>41501</v>
      </c>
      <c r="O108" s="48">
        <f t="shared" si="13"/>
        <v>0.25355115805937228</v>
      </c>
      <c r="P108" s="9"/>
    </row>
    <row r="109" spans="1:16">
      <c r="A109" s="13"/>
      <c r="B109" s="40">
        <v>351.5</v>
      </c>
      <c r="C109" s="21" t="s">
        <v>118</v>
      </c>
      <c r="D109" s="47">
        <v>0</v>
      </c>
      <c r="E109" s="47">
        <v>238336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238336</v>
      </c>
      <c r="O109" s="48">
        <f t="shared" si="13"/>
        <v>1.4561183780448317</v>
      </c>
      <c r="P109" s="9"/>
    </row>
    <row r="110" spans="1:16">
      <c r="A110" s="13"/>
      <c r="B110" s="40">
        <v>351.7</v>
      </c>
      <c r="C110" s="21" t="s">
        <v>219</v>
      </c>
      <c r="D110" s="47">
        <v>0</v>
      </c>
      <c r="E110" s="47">
        <v>92921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92921</v>
      </c>
      <c r="O110" s="48">
        <f t="shared" si="13"/>
        <v>0.56770263747945671</v>
      </c>
      <c r="P110" s="9"/>
    </row>
    <row r="111" spans="1:16">
      <c r="A111" s="13"/>
      <c r="B111" s="40">
        <v>351.8</v>
      </c>
      <c r="C111" s="21" t="s">
        <v>220</v>
      </c>
      <c r="D111" s="47">
        <v>0</v>
      </c>
      <c r="E111" s="47">
        <v>159025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159025</v>
      </c>
      <c r="O111" s="48">
        <f t="shared" si="13"/>
        <v>0.97156629744805378</v>
      </c>
      <c r="P111" s="9"/>
    </row>
    <row r="112" spans="1:16">
      <c r="A112" s="13"/>
      <c r="B112" s="40">
        <v>352</v>
      </c>
      <c r="C112" s="21" t="s">
        <v>120</v>
      </c>
      <c r="D112" s="47">
        <v>77721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77721</v>
      </c>
      <c r="O112" s="48">
        <f t="shared" si="13"/>
        <v>0.4748379450021078</v>
      </c>
      <c r="P112" s="9"/>
    </row>
    <row r="113" spans="1:119">
      <c r="A113" s="13"/>
      <c r="B113" s="40">
        <v>354</v>
      </c>
      <c r="C113" s="21" t="s">
        <v>121</v>
      </c>
      <c r="D113" s="47">
        <v>531758</v>
      </c>
      <c r="E113" s="47">
        <v>2452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534210</v>
      </c>
      <c r="O113" s="48">
        <f t="shared" si="13"/>
        <v>3.2637662742318807</v>
      </c>
      <c r="P113" s="9"/>
    </row>
    <row r="114" spans="1:119">
      <c r="A114" s="13"/>
      <c r="B114" s="40">
        <v>358.2</v>
      </c>
      <c r="C114" s="21" t="s">
        <v>221</v>
      </c>
      <c r="D114" s="47">
        <v>0</v>
      </c>
      <c r="E114" s="47">
        <v>1517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1517</v>
      </c>
      <c r="O114" s="48">
        <f t="shared" si="13"/>
        <v>9.268140690009103E-3</v>
      </c>
      <c r="P114" s="9"/>
    </row>
    <row r="115" spans="1:119">
      <c r="A115" s="13"/>
      <c r="B115" s="40">
        <v>359</v>
      </c>
      <c r="C115" s="21" t="s">
        <v>122</v>
      </c>
      <c r="D115" s="47">
        <v>73480</v>
      </c>
      <c r="E115" s="47">
        <v>361330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434810</v>
      </c>
      <c r="O115" s="48">
        <f t="shared" si="13"/>
        <v>2.6564800615839541</v>
      </c>
      <c r="P115" s="9"/>
    </row>
    <row r="116" spans="1:119" ht="15.75">
      <c r="A116" s="29" t="s">
        <v>4</v>
      </c>
      <c r="B116" s="30"/>
      <c r="C116" s="31"/>
      <c r="D116" s="32">
        <f t="shared" ref="D116:M116" si="16">SUM(D117:D123)</f>
        <v>5820040</v>
      </c>
      <c r="E116" s="32">
        <f t="shared" si="16"/>
        <v>1907550</v>
      </c>
      <c r="F116" s="32">
        <f t="shared" si="16"/>
        <v>480450</v>
      </c>
      <c r="G116" s="32">
        <f t="shared" si="16"/>
        <v>77573</v>
      </c>
      <c r="H116" s="32">
        <f t="shared" si="16"/>
        <v>0</v>
      </c>
      <c r="I116" s="32">
        <f t="shared" si="16"/>
        <v>2549683</v>
      </c>
      <c r="J116" s="32">
        <f t="shared" si="16"/>
        <v>109726</v>
      </c>
      <c r="K116" s="32">
        <f t="shared" si="16"/>
        <v>0</v>
      </c>
      <c r="L116" s="32">
        <f t="shared" si="16"/>
        <v>0</v>
      </c>
      <c r="M116" s="32">
        <f t="shared" si="16"/>
        <v>1980</v>
      </c>
      <c r="N116" s="32">
        <f>SUM(D116:M116)</f>
        <v>10947002</v>
      </c>
      <c r="O116" s="46">
        <f t="shared" si="13"/>
        <v>66.880919360455522</v>
      </c>
      <c r="P116" s="10"/>
    </row>
    <row r="117" spans="1:119">
      <c r="A117" s="12"/>
      <c r="B117" s="25">
        <v>361.1</v>
      </c>
      <c r="C117" s="20" t="s">
        <v>123</v>
      </c>
      <c r="D117" s="47">
        <v>103571</v>
      </c>
      <c r="E117" s="47">
        <v>778778</v>
      </c>
      <c r="F117" s="47">
        <v>15692</v>
      </c>
      <c r="G117" s="47">
        <v>533720</v>
      </c>
      <c r="H117" s="47">
        <v>0</v>
      </c>
      <c r="I117" s="47">
        <v>755637</v>
      </c>
      <c r="J117" s="47">
        <v>88686</v>
      </c>
      <c r="K117" s="47">
        <v>0</v>
      </c>
      <c r="L117" s="47">
        <v>0</v>
      </c>
      <c r="M117" s="47">
        <v>1980</v>
      </c>
      <c r="N117" s="47">
        <f>SUM(D117:M117)</f>
        <v>2278064</v>
      </c>
      <c r="O117" s="48">
        <f t="shared" si="13"/>
        <v>13.917875842349966</v>
      </c>
      <c r="P117" s="9"/>
    </row>
    <row r="118" spans="1:119">
      <c r="A118" s="12"/>
      <c r="B118" s="25">
        <v>361.3</v>
      </c>
      <c r="C118" s="20" t="s">
        <v>124</v>
      </c>
      <c r="D118" s="47">
        <v>12067</v>
      </c>
      <c r="E118" s="47">
        <v>-658395</v>
      </c>
      <c r="F118" s="47">
        <v>-10595</v>
      </c>
      <c r="G118" s="47">
        <v>-494647</v>
      </c>
      <c r="H118" s="47">
        <v>0</v>
      </c>
      <c r="I118" s="47">
        <v>-379578</v>
      </c>
      <c r="J118" s="47">
        <v>-73559</v>
      </c>
      <c r="K118" s="47">
        <v>0</v>
      </c>
      <c r="L118" s="47">
        <v>0</v>
      </c>
      <c r="M118" s="47">
        <v>0</v>
      </c>
      <c r="N118" s="47">
        <f t="shared" ref="N118:N123" si="17">SUM(D118:M118)</f>
        <v>-1604707</v>
      </c>
      <c r="O118" s="48">
        <f t="shared" si="13"/>
        <v>-9.8039882941611332</v>
      </c>
      <c r="P118" s="9"/>
    </row>
    <row r="119" spans="1:119">
      <c r="A119" s="12"/>
      <c r="B119" s="25">
        <v>362</v>
      </c>
      <c r="C119" s="20" t="s">
        <v>125</v>
      </c>
      <c r="D119" s="47">
        <v>17334</v>
      </c>
      <c r="E119" s="47">
        <v>205113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222447</v>
      </c>
      <c r="O119" s="48">
        <f t="shared" si="13"/>
        <v>1.3590442268097924</v>
      </c>
      <c r="P119" s="9"/>
    </row>
    <row r="120" spans="1:119">
      <c r="A120" s="12"/>
      <c r="B120" s="25">
        <v>364</v>
      </c>
      <c r="C120" s="20" t="s">
        <v>222</v>
      </c>
      <c r="D120" s="47">
        <v>319449</v>
      </c>
      <c r="E120" s="47">
        <v>75266</v>
      </c>
      <c r="F120" s="47">
        <v>0</v>
      </c>
      <c r="G120" s="47">
        <v>0</v>
      </c>
      <c r="H120" s="47">
        <v>0</v>
      </c>
      <c r="I120" s="47">
        <v>289980</v>
      </c>
      <c r="J120" s="47">
        <v>10</v>
      </c>
      <c r="K120" s="47">
        <v>0</v>
      </c>
      <c r="L120" s="47">
        <v>0</v>
      </c>
      <c r="M120" s="47">
        <v>0</v>
      </c>
      <c r="N120" s="47">
        <f t="shared" si="17"/>
        <v>684705</v>
      </c>
      <c r="O120" s="48">
        <f t="shared" si="13"/>
        <v>4.1832183725462642</v>
      </c>
      <c r="P120" s="9"/>
    </row>
    <row r="121" spans="1:119">
      <c r="A121" s="12"/>
      <c r="B121" s="25">
        <v>365</v>
      </c>
      <c r="C121" s="20" t="s">
        <v>223</v>
      </c>
      <c r="D121" s="47">
        <v>0</v>
      </c>
      <c r="E121" s="47">
        <v>37915</v>
      </c>
      <c r="F121" s="47">
        <v>0</v>
      </c>
      <c r="G121" s="47">
        <v>0</v>
      </c>
      <c r="H121" s="47">
        <v>0</v>
      </c>
      <c r="I121" s="47">
        <v>77312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115227</v>
      </c>
      <c r="O121" s="48">
        <f t="shared" si="13"/>
        <v>0.70398157368996639</v>
      </c>
      <c r="P121" s="9"/>
    </row>
    <row r="122" spans="1:119">
      <c r="A122" s="12"/>
      <c r="B122" s="25">
        <v>366</v>
      </c>
      <c r="C122" s="20" t="s">
        <v>128</v>
      </c>
      <c r="D122" s="47">
        <v>88460</v>
      </c>
      <c r="E122" s="47">
        <v>3791</v>
      </c>
      <c r="F122" s="47">
        <v>475353</v>
      </c>
      <c r="G122" s="47">
        <v>4600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572204</v>
      </c>
      <c r="O122" s="48">
        <f t="shared" si="13"/>
        <v>3.4958913483098013</v>
      </c>
      <c r="P122" s="9"/>
    </row>
    <row r="123" spans="1:119">
      <c r="A123" s="12"/>
      <c r="B123" s="25">
        <v>369.9</v>
      </c>
      <c r="C123" s="20" t="s">
        <v>129</v>
      </c>
      <c r="D123" s="47">
        <v>5279159</v>
      </c>
      <c r="E123" s="47">
        <v>1465082</v>
      </c>
      <c r="F123" s="47">
        <v>0</v>
      </c>
      <c r="G123" s="47">
        <v>33900</v>
      </c>
      <c r="H123" s="47">
        <v>0</v>
      </c>
      <c r="I123" s="47">
        <v>1806332</v>
      </c>
      <c r="J123" s="47">
        <v>94589</v>
      </c>
      <c r="K123" s="47">
        <v>0</v>
      </c>
      <c r="L123" s="47">
        <v>0</v>
      </c>
      <c r="M123" s="47">
        <v>0</v>
      </c>
      <c r="N123" s="47">
        <f t="shared" si="17"/>
        <v>8679062</v>
      </c>
      <c r="O123" s="48">
        <f t="shared" si="13"/>
        <v>53.024896290910867</v>
      </c>
      <c r="P123" s="9"/>
    </row>
    <row r="124" spans="1:119" ht="15.75">
      <c r="A124" s="29" t="s">
        <v>67</v>
      </c>
      <c r="B124" s="30"/>
      <c r="C124" s="31"/>
      <c r="D124" s="32">
        <f t="shared" ref="D124:M124" si="18">SUM(D125:D127)</f>
        <v>62793301</v>
      </c>
      <c r="E124" s="32">
        <f t="shared" si="18"/>
        <v>25961362</v>
      </c>
      <c r="F124" s="32">
        <f t="shared" si="18"/>
        <v>1607497</v>
      </c>
      <c r="G124" s="32">
        <f t="shared" si="18"/>
        <v>4364527</v>
      </c>
      <c r="H124" s="32">
        <f t="shared" si="18"/>
        <v>0</v>
      </c>
      <c r="I124" s="32">
        <f t="shared" si="18"/>
        <v>9835610</v>
      </c>
      <c r="J124" s="32">
        <f t="shared" si="18"/>
        <v>0</v>
      </c>
      <c r="K124" s="32">
        <f t="shared" si="18"/>
        <v>0</v>
      </c>
      <c r="L124" s="32">
        <f t="shared" si="18"/>
        <v>0</v>
      </c>
      <c r="M124" s="32">
        <f t="shared" si="18"/>
        <v>0</v>
      </c>
      <c r="N124" s="32">
        <f>SUM(D124:M124)</f>
        <v>104562297</v>
      </c>
      <c r="O124" s="46">
        <f t="shared" si="13"/>
        <v>638.8253655019887</v>
      </c>
      <c r="P124" s="9"/>
    </row>
    <row r="125" spans="1:119">
      <c r="A125" s="12"/>
      <c r="B125" s="25">
        <v>381</v>
      </c>
      <c r="C125" s="20" t="s">
        <v>130</v>
      </c>
      <c r="D125" s="47">
        <v>62793301</v>
      </c>
      <c r="E125" s="47">
        <v>8257362</v>
      </c>
      <c r="F125" s="47">
        <v>1607497</v>
      </c>
      <c r="G125" s="47">
        <v>4364527</v>
      </c>
      <c r="H125" s="47">
        <v>0</v>
      </c>
      <c r="I125" s="47">
        <v>463020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77485707</v>
      </c>
      <c r="O125" s="48">
        <f t="shared" si="13"/>
        <v>473.40041789111615</v>
      </c>
      <c r="P125" s="9"/>
    </row>
    <row r="126" spans="1:119">
      <c r="A126" s="12"/>
      <c r="B126" s="25">
        <v>384</v>
      </c>
      <c r="C126" s="20" t="s">
        <v>131</v>
      </c>
      <c r="D126" s="47">
        <v>0</v>
      </c>
      <c r="E126" s="47">
        <v>17704000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>SUM(D126:M126)</f>
        <v>17704000</v>
      </c>
      <c r="O126" s="48">
        <f t="shared" si="13"/>
        <v>108.16292865914382</v>
      </c>
      <c r="P126" s="9"/>
    </row>
    <row r="127" spans="1:119" ht="15.75" thickBot="1">
      <c r="A127" s="12"/>
      <c r="B127" s="25">
        <v>389.9</v>
      </c>
      <c r="C127" s="20" t="s">
        <v>224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9372590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9372590</v>
      </c>
      <c r="O127" s="48">
        <f t="shared" si="13"/>
        <v>57.262018951728692</v>
      </c>
      <c r="P127" s="9"/>
    </row>
    <row r="128" spans="1:119" ht="16.5" thickBot="1">
      <c r="A128" s="14" t="s">
        <v>97</v>
      </c>
      <c r="B128" s="23"/>
      <c r="C128" s="22"/>
      <c r="D128" s="15">
        <f t="shared" ref="D128:M128" si="19">SUM(D5,D13,D27,D58,D106,D116,D124)</f>
        <v>134286217</v>
      </c>
      <c r="E128" s="15">
        <f t="shared" si="19"/>
        <v>169974536</v>
      </c>
      <c r="F128" s="15">
        <f t="shared" si="19"/>
        <v>9645934</v>
      </c>
      <c r="G128" s="15">
        <f t="shared" si="19"/>
        <v>43915852</v>
      </c>
      <c r="H128" s="15">
        <f t="shared" si="19"/>
        <v>0</v>
      </c>
      <c r="I128" s="15">
        <f t="shared" si="19"/>
        <v>88200152</v>
      </c>
      <c r="J128" s="15">
        <f t="shared" si="19"/>
        <v>30138086</v>
      </c>
      <c r="K128" s="15">
        <f t="shared" si="19"/>
        <v>0</v>
      </c>
      <c r="L128" s="15">
        <f t="shared" si="19"/>
        <v>0</v>
      </c>
      <c r="M128" s="15">
        <f t="shared" si="19"/>
        <v>1980</v>
      </c>
      <c r="N128" s="15">
        <f>SUM(D128:M128)</f>
        <v>476162757</v>
      </c>
      <c r="O128" s="38">
        <f t="shared" si="13"/>
        <v>2909.1255261823449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52" t="s">
        <v>225</v>
      </c>
      <c r="M130" s="52"/>
      <c r="N130" s="52"/>
      <c r="O130" s="44">
        <v>163679</v>
      </c>
    </row>
    <row r="131" spans="1:15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</row>
    <row r="132" spans="1:15" ht="15.75" customHeight="1" thickBot="1">
      <c r="A132" s="56" t="s">
        <v>150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8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25520743</v>
      </c>
      <c r="E5" s="27">
        <f t="shared" si="0"/>
        <v>69668182</v>
      </c>
      <c r="F5" s="27">
        <f t="shared" si="0"/>
        <v>7674446</v>
      </c>
      <c r="G5" s="27">
        <f t="shared" si="0"/>
        <v>37639288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140502659</v>
      </c>
      <c r="O5" s="33">
        <f t="shared" ref="O5:O36" si="1">(N5/O$112)</f>
        <v>860.09573510777011</v>
      </c>
      <c r="P5" s="6"/>
    </row>
    <row r="6" spans="1:133">
      <c r="A6" s="12"/>
      <c r="B6" s="25">
        <v>311</v>
      </c>
      <c r="C6" s="20" t="s">
        <v>3</v>
      </c>
      <c r="D6" s="47">
        <v>25000994</v>
      </c>
      <c r="E6" s="47">
        <v>62346606</v>
      </c>
      <c r="F6" s="47">
        <v>2412814</v>
      </c>
      <c r="G6" s="47">
        <v>15289126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105049540</v>
      </c>
      <c r="O6" s="48">
        <f t="shared" si="1"/>
        <v>643.0672698445735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2461026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2461026</v>
      </c>
      <c r="O7" s="48">
        <f t="shared" si="1"/>
        <v>15.065323187864616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185156</v>
      </c>
      <c r="F8" s="47">
        <v>0</v>
      </c>
      <c r="G8" s="47">
        <v>740623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925779</v>
      </c>
      <c r="O8" s="48">
        <f t="shared" si="1"/>
        <v>5.6672135262033461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4610111</v>
      </c>
      <c r="F9" s="47">
        <v>0</v>
      </c>
      <c r="G9" s="47">
        <v>3437673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8047784</v>
      </c>
      <c r="O9" s="48">
        <f t="shared" si="1"/>
        <v>49.265008539578957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18171866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18171866</v>
      </c>
      <c r="O10" s="48">
        <f t="shared" si="1"/>
        <v>111.24020397044509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0</v>
      </c>
      <c r="F11" s="47">
        <v>5261632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5261632</v>
      </c>
      <c r="O11" s="48">
        <f t="shared" si="1"/>
        <v>32.209406392135016</v>
      </c>
      <c r="P11" s="9"/>
    </row>
    <row r="12" spans="1:133">
      <c r="A12" s="12"/>
      <c r="B12" s="25">
        <v>316</v>
      </c>
      <c r="C12" s="20" t="s">
        <v>16</v>
      </c>
      <c r="D12" s="47">
        <v>519749</v>
      </c>
      <c r="E12" s="47">
        <v>120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519869</v>
      </c>
      <c r="O12" s="48">
        <f t="shared" si="1"/>
        <v>3.1824103038131208</v>
      </c>
      <c r="P12" s="9"/>
    </row>
    <row r="13" spans="1:133">
      <c r="A13" s="12"/>
      <c r="B13" s="25">
        <v>319</v>
      </c>
      <c r="C13" s="20" t="s">
        <v>17</v>
      </c>
      <c r="D13" s="47">
        <v>0</v>
      </c>
      <c r="E13" s="47">
        <v>65163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65163</v>
      </c>
      <c r="O13" s="48">
        <f t="shared" si="1"/>
        <v>0.3988993431563998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SUM(D15:D26)</f>
        <v>8301400</v>
      </c>
      <c r="E14" s="32">
        <f t="shared" si="3"/>
        <v>51323847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132665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59757912</v>
      </c>
      <c r="O14" s="46">
        <f t="shared" si="1"/>
        <v>365.81176196918403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1920492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1920492</v>
      </c>
      <c r="O15" s="48">
        <f t="shared" si="1"/>
        <v>11.756410805781202</v>
      </c>
      <c r="P15" s="9"/>
    </row>
    <row r="16" spans="1:133">
      <c r="A16" s="12"/>
      <c r="B16" s="25">
        <v>323.10000000000002</v>
      </c>
      <c r="C16" s="20" t="s">
        <v>19</v>
      </c>
      <c r="D16" s="47">
        <v>8098035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8098035</v>
      </c>
      <c r="O16" s="48">
        <f t="shared" si="1"/>
        <v>49.572623150523086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21269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21269</v>
      </c>
      <c r="O17" s="48">
        <f t="shared" si="1"/>
        <v>0.130199501704855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17728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17728</v>
      </c>
      <c r="O18" s="48">
        <f t="shared" si="1"/>
        <v>0.10852305074162723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436620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436620</v>
      </c>
      <c r="O19" s="48">
        <f t="shared" si="1"/>
        <v>2.6727963907270578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144244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144244</v>
      </c>
      <c r="O20" s="48">
        <f t="shared" si="1"/>
        <v>0.88299858591918312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76397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76397</v>
      </c>
      <c r="O21" s="48">
        <f t="shared" si="1"/>
        <v>0.46766897041449096</v>
      </c>
      <c r="P21" s="9"/>
    </row>
    <row r="22" spans="1:16">
      <c r="A22" s="12"/>
      <c r="B22" s="25">
        <v>324.70999999999998</v>
      </c>
      <c r="C22" s="20" t="s">
        <v>26</v>
      </c>
      <c r="D22" s="47">
        <v>0</v>
      </c>
      <c r="E22" s="47">
        <v>34097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34097</v>
      </c>
      <c r="O22" s="48">
        <f t="shared" si="1"/>
        <v>0.20872689875548645</v>
      </c>
      <c r="P22" s="9"/>
    </row>
    <row r="23" spans="1:16">
      <c r="A23" s="12"/>
      <c r="B23" s="25">
        <v>324.72000000000003</v>
      </c>
      <c r="C23" s="20" t="s">
        <v>27</v>
      </c>
      <c r="D23" s="47">
        <v>0</v>
      </c>
      <c r="E23" s="47">
        <v>26712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26712</v>
      </c>
      <c r="O23" s="48">
        <f t="shared" si="1"/>
        <v>0.16351916354977136</v>
      </c>
      <c r="P23" s="9"/>
    </row>
    <row r="24" spans="1:16">
      <c r="A24" s="12"/>
      <c r="B24" s="25">
        <v>325.10000000000002</v>
      </c>
      <c r="C24" s="20" t="s">
        <v>28</v>
      </c>
      <c r="D24" s="47">
        <v>0</v>
      </c>
      <c r="E24" s="47">
        <v>830971</v>
      </c>
      <c r="F24" s="47">
        <v>0</v>
      </c>
      <c r="G24" s="47">
        <v>0</v>
      </c>
      <c r="H24" s="47">
        <v>0</v>
      </c>
      <c r="I24" s="47">
        <v>132575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963546</v>
      </c>
      <c r="O24" s="48">
        <f t="shared" si="1"/>
        <v>5.8984065574171902</v>
      </c>
      <c r="P24" s="9"/>
    </row>
    <row r="25" spans="1:16">
      <c r="A25" s="12"/>
      <c r="B25" s="25">
        <v>325.2</v>
      </c>
      <c r="C25" s="20" t="s">
        <v>29</v>
      </c>
      <c r="D25" s="47">
        <v>0</v>
      </c>
      <c r="E25" s="47">
        <v>47800271</v>
      </c>
      <c r="F25" s="47">
        <v>0</v>
      </c>
      <c r="G25" s="47">
        <v>0</v>
      </c>
      <c r="H25" s="47">
        <v>0</v>
      </c>
      <c r="I25" s="47">
        <v>90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47800361</v>
      </c>
      <c r="O25" s="48">
        <f t="shared" si="1"/>
        <v>292.6128724205268</v>
      </c>
      <c r="P25" s="9"/>
    </row>
    <row r="26" spans="1:16">
      <c r="A26" s="12"/>
      <c r="B26" s="25">
        <v>329</v>
      </c>
      <c r="C26" s="20" t="s">
        <v>30</v>
      </c>
      <c r="D26" s="47">
        <v>203365</v>
      </c>
      <c r="E26" s="47">
        <v>15046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218411</v>
      </c>
      <c r="O26" s="48">
        <f t="shared" si="1"/>
        <v>1.3370164731232821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SUM(D28:D55)</f>
        <v>15839323</v>
      </c>
      <c r="E27" s="32">
        <f t="shared" si="5"/>
        <v>9911780</v>
      </c>
      <c r="F27" s="32">
        <f t="shared" si="5"/>
        <v>0</v>
      </c>
      <c r="G27" s="32">
        <f t="shared" si="5"/>
        <v>1729247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27480350</v>
      </c>
      <c r="O27" s="46">
        <f t="shared" si="1"/>
        <v>168.22266569537882</v>
      </c>
      <c r="P27" s="10"/>
    </row>
    <row r="28" spans="1:16">
      <c r="A28" s="12"/>
      <c r="B28" s="25">
        <v>331.1</v>
      </c>
      <c r="C28" s="20" t="s">
        <v>31</v>
      </c>
      <c r="D28" s="47">
        <v>689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689</v>
      </c>
      <c r="O28" s="48">
        <f t="shared" si="1"/>
        <v>4.2177562026726742E-3</v>
      </c>
      <c r="P28" s="9"/>
    </row>
    <row r="29" spans="1:16">
      <c r="A29" s="12"/>
      <c r="B29" s="25">
        <v>331.2</v>
      </c>
      <c r="C29" s="20" t="s">
        <v>32</v>
      </c>
      <c r="D29" s="47">
        <v>80445</v>
      </c>
      <c r="E29" s="47">
        <v>117746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198191</v>
      </c>
      <c r="O29" s="48">
        <f t="shared" si="1"/>
        <v>1.2132384899330912</v>
      </c>
      <c r="P29" s="9"/>
    </row>
    <row r="30" spans="1:16">
      <c r="A30" s="12"/>
      <c r="B30" s="25">
        <v>331.39</v>
      </c>
      <c r="C30" s="20" t="s">
        <v>38</v>
      </c>
      <c r="D30" s="47">
        <v>69960</v>
      </c>
      <c r="E30" s="47">
        <v>32612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102572</v>
      </c>
      <c r="O30" s="48">
        <f t="shared" si="1"/>
        <v>0.62790085518220828</v>
      </c>
      <c r="P30" s="9"/>
    </row>
    <row r="31" spans="1:16">
      <c r="A31" s="12"/>
      <c r="B31" s="25">
        <v>331.49</v>
      </c>
      <c r="C31" s="20" t="s">
        <v>39</v>
      </c>
      <c r="D31" s="47">
        <v>1409139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1409139</v>
      </c>
      <c r="O31" s="48">
        <f t="shared" si="1"/>
        <v>8.6261317237706372</v>
      </c>
      <c r="P31" s="9"/>
    </row>
    <row r="32" spans="1:16">
      <c r="A32" s="12"/>
      <c r="B32" s="25">
        <v>331.5</v>
      </c>
      <c r="C32" s="20" t="s">
        <v>34</v>
      </c>
      <c r="D32" s="47">
        <v>2408</v>
      </c>
      <c r="E32" s="47">
        <v>658115</v>
      </c>
      <c r="F32" s="47">
        <v>0</v>
      </c>
      <c r="G32" s="47">
        <v>28154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688677</v>
      </c>
      <c r="O32" s="48">
        <f t="shared" si="1"/>
        <v>4.2157789381538597</v>
      </c>
      <c r="P32" s="9"/>
    </row>
    <row r="33" spans="1:16">
      <c r="A33" s="12"/>
      <c r="B33" s="25">
        <v>331.62</v>
      </c>
      <c r="C33" s="20" t="s">
        <v>40</v>
      </c>
      <c r="D33" s="47">
        <v>0</v>
      </c>
      <c r="E33" s="47">
        <v>144961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144961</v>
      </c>
      <c r="O33" s="48">
        <f t="shared" si="1"/>
        <v>0.8873877458572329</v>
      </c>
      <c r="P33" s="9"/>
    </row>
    <row r="34" spans="1:16">
      <c r="A34" s="12"/>
      <c r="B34" s="25">
        <v>331.69</v>
      </c>
      <c r="C34" s="20" t="s">
        <v>41</v>
      </c>
      <c r="D34" s="47">
        <v>0</v>
      </c>
      <c r="E34" s="47">
        <v>725554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725554</v>
      </c>
      <c r="O34" s="48">
        <f t="shared" si="1"/>
        <v>4.4415237792075022</v>
      </c>
      <c r="P34" s="9"/>
    </row>
    <row r="35" spans="1:16">
      <c r="A35" s="12"/>
      <c r="B35" s="25">
        <v>331.9</v>
      </c>
      <c r="C35" s="20" t="s">
        <v>36</v>
      </c>
      <c r="D35" s="47">
        <v>0</v>
      </c>
      <c r="E35" s="47">
        <v>48988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48988</v>
      </c>
      <c r="O35" s="48">
        <f t="shared" si="1"/>
        <v>0.29988307816622489</v>
      </c>
      <c r="P35" s="9"/>
    </row>
    <row r="36" spans="1:16">
      <c r="A36" s="12"/>
      <c r="B36" s="25">
        <v>334.1</v>
      </c>
      <c r="C36" s="20" t="s">
        <v>170</v>
      </c>
      <c r="D36" s="47">
        <v>3000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3000</v>
      </c>
      <c r="O36" s="48">
        <f t="shared" si="1"/>
        <v>1.836468593326273E-2</v>
      </c>
      <c r="P36" s="9"/>
    </row>
    <row r="37" spans="1:16">
      <c r="A37" s="12"/>
      <c r="B37" s="25">
        <v>334.2</v>
      </c>
      <c r="C37" s="20" t="s">
        <v>37</v>
      </c>
      <c r="D37" s="47">
        <v>128467</v>
      </c>
      <c r="E37" s="47">
        <v>16452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144919</v>
      </c>
      <c r="O37" s="48">
        <f t="shared" ref="O37:O68" si="7">(N37/O$112)</f>
        <v>0.88713064025416721</v>
      </c>
      <c r="P37" s="9"/>
    </row>
    <row r="38" spans="1:16">
      <c r="A38" s="12"/>
      <c r="B38" s="25">
        <v>334.39</v>
      </c>
      <c r="C38" s="20" t="s">
        <v>42</v>
      </c>
      <c r="D38" s="47">
        <v>0</v>
      </c>
      <c r="E38" s="47">
        <v>0</v>
      </c>
      <c r="F38" s="47">
        <v>0</v>
      </c>
      <c r="G38" s="47">
        <v>50000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3" si="8">SUM(D38:M38)</f>
        <v>50000</v>
      </c>
      <c r="O38" s="48">
        <f t="shared" si="7"/>
        <v>0.3060780988877122</v>
      </c>
      <c r="P38" s="9"/>
    </row>
    <row r="39" spans="1:16">
      <c r="A39" s="12"/>
      <c r="B39" s="25">
        <v>334.49</v>
      </c>
      <c r="C39" s="20" t="s">
        <v>43</v>
      </c>
      <c r="D39" s="47">
        <v>602654</v>
      </c>
      <c r="E39" s="47">
        <v>0</v>
      </c>
      <c r="F39" s="47">
        <v>0</v>
      </c>
      <c r="G39" s="47">
        <v>853422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1456076</v>
      </c>
      <c r="O39" s="48">
        <f t="shared" si="7"/>
        <v>8.9134594783204886</v>
      </c>
      <c r="P39" s="9"/>
    </row>
    <row r="40" spans="1:16">
      <c r="A40" s="12"/>
      <c r="B40" s="25">
        <v>334.61</v>
      </c>
      <c r="C40" s="20" t="s">
        <v>45</v>
      </c>
      <c r="D40" s="47">
        <v>26309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26309</v>
      </c>
      <c r="O40" s="48">
        <f t="shared" si="7"/>
        <v>0.16105217407273639</v>
      </c>
      <c r="P40" s="9"/>
    </row>
    <row r="41" spans="1:16">
      <c r="A41" s="12"/>
      <c r="B41" s="25">
        <v>334.62</v>
      </c>
      <c r="C41" s="20" t="s">
        <v>152</v>
      </c>
      <c r="D41" s="47">
        <v>0</v>
      </c>
      <c r="E41" s="47">
        <v>571828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571828</v>
      </c>
      <c r="O41" s="48">
        <f t="shared" si="7"/>
        <v>3.5004805426152537</v>
      </c>
      <c r="P41" s="9"/>
    </row>
    <row r="42" spans="1:16">
      <c r="A42" s="12"/>
      <c r="B42" s="25">
        <v>334.69</v>
      </c>
      <c r="C42" s="20" t="s">
        <v>46</v>
      </c>
      <c r="D42" s="47">
        <v>0</v>
      </c>
      <c r="E42" s="47">
        <v>171828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171828</v>
      </c>
      <c r="O42" s="48">
        <f t="shared" si="7"/>
        <v>1.0518557515135563</v>
      </c>
      <c r="P42" s="9"/>
    </row>
    <row r="43" spans="1:16">
      <c r="A43" s="12"/>
      <c r="B43" s="25">
        <v>334.7</v>
      </c>
      <c r="C43" s="20" t="s">
        <v>47</v>
      </c>
      <c r="D43" s="47">
        <v>34460</v>
      </c>
      <c r="E43" s="47">
        <v>7500</v>
      </c>
      <c r="F43" s="47">
        <v>0</v>
      </c>
      <c r="G43" s="47">
        <v>500004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541964</v>
      </c>
      <c r="O43" s="48">
        <f t="shared" si="7"/>
        <v>3.317666215711601</v>
      </c>
      <c r="P43" s="9"/>
    </row>
    <row r="44" spans="1:16">
      <c r="A44" s="12"/>
      <c r="B44" s="25">
        <v>334.9</v>
      </c>
      <c r="C44" s="20" t="s">
        <v>171</v>
      </c>
      <c r="D44" s="47">
        <v>9484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9484</v>
      </c>
      <c r="O44" s="48">
        <f t="shared" si="7"/>
        <v>5.8056893797021246E-2</v>
      </c>
      <c r="P44" s="9"/>
    </row>
    <row r="45" spans="1:16">
      <c r="A45" s="12"/>
      <c r="B45" s="25">
        <v>335.12</v>
      </c>
      <c r="C45" s="20" t="s">
        <v>48</v>
      </c>
      <c r="D45" s="47">
        <v>3559697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3559697</v>
      </c>
      <c r="O45" s="48">
        <f t="shared" si="7"/>
        <v>21.790905807525849</v>
      </c>
      <c r="P45" s="9"/>
    </row>
    <row r="46" spans="1:16">
      <c r="A46" s="12"/>
      <c r="B46" s="25">
        <v>335.13</v>
      </c>
      <c r="C46" s="20" t="s">
        <v>49</v>
      </c>
      <c r="D46" s="47">
        <v>39588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39588</v>
      </c>
      <c r="O46" s="48">
        <f t="shared" si="7"/>
        <v>0.24234039557533502</v>
      </c>
      <c r="P46" s="9"/>
    </row>
    <row r="47" spans="1:16">
      <c r="A47" s="12"/>
      <c r="B47" s="25">
        <v>335.14</v>
      </c>
      <c r="C47" s="20" t="s">
        <v>50</v>
      </c>
      <c r="D47" s="47">
        <v>0</v>
      </c>
      <c r="E47" s="47">
        <v>67838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67838</v>
      </c>
      <c r="O47" s="48">
        <f t="shared" si="7"/>
        <v>0.41527452144689236</v>
      </c>
      <c r="P47" s="9"/>
    </row>
    <row r="48" spans="1:16">
      <c r="A48" s="12"/>
      <c r="B48" s="25">
        <v>335.15</v>
      </c>
      <c r="C48" s="20" t="s">
        <v>51</v>
      </c>
      <c r="D48" s="47">
        <v>64211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64211</v>
      </c>
      <c r="O48" s="48">
        <f t="shared" si="7"/>
        <v>0.39307161615357777</v>
      </c>
      <c r="P48" s="9"/>
    </row>
    <row r="49" spans="1:16">
      <c r="A49" s="12"/>
      <c r="B49" s="25">
        <v>335.16</v>
      </c>
      <c r="C49" s="20" t="s">
        <v>52</v>
      </c>
      <c r="D49" s="47">
        <v>0</v>
      </c>
      <c r="E49" s="47">
        <v>0</v>
      </c>
      <c r="F49" s="47">
        <v>0</v>
      </c>
      <c r="G49" s="47">
        <v>297667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297667</v>
      </c>
      <c r="O49" s="48">
        <f t="shared" si="7"/>
        <v>1.8221869892321725</v>
      </c>
      <c r="P49" s="9"/>
    </row>
    <row r="50" spans="1:16">
      <c r="A50" s="12"/>
      <c r="B50" s="25">
        <v>335.18</v>
      </c>
      <c r="C50" s="20" t="s">
        <v>53</v>
      </c>
      <c r="D50" s="47">
        <v>9781313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9781313</v>
      </c>
      <c r="O50" s="48">
        <f t="shared" si="7"/>
        <v>59.876913753313296</v>
      </c>
      <c r="P50" s="9"/>
    </row>
    <row r="51" spans="1:16">
      <c r="A51" s="12"/>
      <c r="B51" s="25">
        <v>335.21</v>
      </c>
      <c r="C51" s="20" t="s">
        <v>148</v>
      </c>
      <c r="D51" s="47">
        <v>0</v>
      </c>
      <c r="E51" s="47">
        <v>32920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32920</v>
      </c>
      <c r="O51" s="48">
        <f t="shared" si="7"/>
        <v>0.20152182030766971</v>
      </c>
      <c r="P51" s="9"/>
    </row>
    <row r="52" spans="1:16">
      <c r="A52" s="12"/>
      <c r="B52" s="25">
        <v>335.49</v>
      </c>
      <c r="C52" s="20" t="s">
        <v>55</v>
      </c>
      <c r="D52" s="47">
        <v>0</v>
      </c>
      <c r="E52" s="47">
        <v>2906294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2906294</v>
      </c>
      <c r="O52" s="48">
        <f t="shared" si="7"/>
        <v>17.791058846575293</v>
      </c>
      <c r="P52" s="9"/>
    </row>
    <row r="53" spans="1:16">
      <c r="A53" s="12"/>
      <c r="B53" s="25">
        <v>335.8</v>
      </c>
      <c r="C53" s="20" t="s">
        <v>57</v>
      </c>
      <c r="D53" s="47">
        <v>0</v>
      </c>
      <c r="E53" s="47">
        <v>3749660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3749660</v>
      </c>
      <c r="O53" s="48">
        <f t="shared" si="7"/>
        <v>22.953776085505979</v>
      </c>
      <c r="P53" s="9"/>
    </row>
    <row r="54" spans="1:16">
      <c r="A54" s="12"/>
      <c r="B54" s="25">
        <v>337.3</v>
      </c>
      <c r="C54" s="20" t="s">
        <v>58</v>
      </c>
      <c r="D54" s="47">
        <v>27499</v>
      </c>
      <c r="E54" s="47">
        <v>368569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396068</v>
      </c>
      <c r="O54" s="48">
        <f t="shared" si="7"/>
        <v>2.4245548094051679</v>
      </c>
      <c r="P54" s="9"/>
    </row>
    <row r="55" spans="1:16">
      <c r="A55" s="12"/>
      <c r="B55" s="25">
        <v>337.7</v>
      </c>
      <c r="C55" s="20" t="s">
        <v>60</v>
      </c>
      <c r="D55" s="47">
        <v>0</v>
      </c>
      <c r="E55" s="47">
        <v>290915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290915</v>
      </c>
      <c r="O55" s="48">
        <f t="shared" si="7"/>
        <v>1.7808542027583758</v>
      </c>
      <c r="P55" s="9"/>
    </row>
    <row r="56" spans="1:16" ht="15.75">
      <c r="A56" s="29" t="s">
        <v>65</v>
      </c>
      <c r="B56" s="30"/>
      <c r="C56" s="31"/>
      <c r="D56" s="32">
        <f t="shared" ref="D56:M56" si="9">SUM(D57:D86)</f>
        <v>13266251</v>
      </c>
      <c r="E56" s="32">
        <f t="shared" si="9"/>
        <v>13913152</v>
      </c>
      <c r="F56" s="32">
        <f t="shared" si="9"/>
        <v>0</v>
      </c>
      <c r="G56" s="32">
        <f t="shared" si="9"/>
        <v>101355</v>
      </c>
      <c r="H56" s="32">
        <f t="shared" si="9"/>
        <v>0</v>
      </c>
      <c r="I56" s="32">
        <f t="shared" si="9"/>
        <v>74904670</v>
      </c>
      <c r="J56" s="32">
        <f t="shared" si="9"/>
        <v>30472192</v>
      </c>
      <c r="K56" s="32">
        <f t="shared" si="9"/>
        <v>0</v>
      </c>
      <c r="L56" s="32">
        <f t="shared" si="9"/>
        <v>0</v>
      </c>
      <c r="M56" s="32">
        <f t="shared" si="9"/>
        <v>3764</v>
      </c>
      <c r="N56" s="32">
        <f>SUM(D56:M56)</f>
        <v>132661384</v>
      </c>
      <c r="O56" s="46">
        <f t="shared" si="7"/>
        <v>812.09488421065521</v>
      </c>
      <c r="P56" s="10"/>
    </row>
    <row r="57" spans="1:16">
      <c r="A57" s="12"/>
      <c r="B57" s="25">
        <v>341.1</v>
      </c>
      <c r="C57" s="20" t="s">
        <v>68</v>
      </c>
      <c r="D57" s="47">
        <v>730395</v>
      </c>
      <c r="E57" s="47">
        <v>740898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1471293</v>
      </c>
      <c r="O57" s="48">
        <f t="shared" si="7"/>
        <v>9.0066112869359749</v>
      </c>
      <c r="P57" s="9"/>
    </row>
    <row r="58" spans="1:16">
      <c r="A58" s="12"/>
      <c r="B58" s="25">
        <v>341.2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30472192</v>
      </c>
      <c r="K58" s="47">
        <v>0</v>
      </c>
      <c r="L58" s="47">
        <v>0</v>
      </c>
      <c r="M58" s="47">
        <v>0</v>
      </c>
      <c r="N58" s="47">
        <f t="shared" ref="N58:N86" si="10">SUM(D58:M58)</f>
        <v>30472192</v>
      </c>
      <c r="O58" s="48">
        <f t="shared" si="7"/>
        <v>186.53741192602703</v>
      </c>
      <c r="P58" s="9"/>
    </row>
    <row r="59" spans="1:16">
      <c r="A59" s="12"/>
      <c r="B59" s="25">
        <v>341.52</v>
      </c>
      <c r="C59" s="20" t="s">
        <v>70</v>
      </c>
      <c r="D59" s="47">
        <v>0</v>
      </c>
      <c r="E59" s="47">
        <v>124522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124522</v>
      </c>
      <c r="O59" s="48">
        <f t="shared" si="7"/>
        <v>0.76226914059391393</v>
      </c>
      <c r="P59" s="9"/>
    </row>
    <row r="60" spans="1:16">
      <c r="A60" s="12"/>
      <c r="B60" s="25">
        <v>341.8</v>
      </c>
      <c r="C60" s="20" t="s">
        <v>71</v>
      </c>
      <c r="D60" s="47">
        <v>3586318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3586318</v>
      </c>
      <c r="O60" s="48">
        <f t="shared" si="7"/>
        <v>21.953867908935646</v>
      </c>
      <c r="P60" s="9"/>
    </row>
    <row r="61" spans="1:16">
      <c r="A61" s="12"/>
      <c r="B61" s="25">
        <v>341.9</v>
      </c>
      <c r="C61" s="20" t="s">
        <v>72</v>
      </c>
      <c r="D61" s="47">
        <v>394754</v>
      </c>
      <c r="E61" s="47">
        <v>472630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867384</v>
      </c>
      <c r="O61" s="48">
        <f t="shared" si="7"/>
        <v>5.3097449145123869</v>
      </c>
      <c r="P61" s="9"/>
    </row>
    <row r="62" spans="1:16">
      <c r="A62" s="12"/>
      <c r="B62" s="25">
        <v>342.6</v>
      </c>
      <c r="C62" s="20" t="s">
        <v>73</v>
      </c>
      <c r="D62" s="47">
        <v>5789644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5789644</v>
      </c>
      <c r="O62" s="48">
        <f t="shared" si="7"/>
        <v>35.44166457513299</v>
      </c>
      <c r="P62" s="9"/>
    </row>
    <row r="63" spans="1:16">
      <c r="A63" s="12"/>
      <c r="B63" s="25">
        <v>342.9</v>
      </c>
      <c r="C63" s="20" t="s">
        <v>74</v>
      </c>
      <c r="D63" s="47">
        <v>744178</v>
      </c>
      <c r="E63" s="47">
        <v>790860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1535038</v>
      </c>
      <c r="O63" s="48">
        <f t="shared" si="7"/>
        <v>9.3968302552079184</v>
      </c>
      <c r="P63" s="9"/>
    </row>
    <row r="64" spans="1:16">
      <c r="A64" s="12"/>
      <c r="B64" s="25">
        <v>343.3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35460108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35460108</v>
      </c>
      <c r="O64" s="48">
        <f t="shared" si="7"/>
        <v>217.07124885985908</v>
      </c>
      <c r="P64" s="9"/>
    </row>
    <row r="65" spans="1:16">
      <c r="A65" s="12"/>
      <c r="B65" s="25">
        <v>343.4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17513519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17513519</v>
      </c>
      <c r="O65" s="48">
        <f t="shared" si="7"/>
        <v>107.21009200707653</v>
      </c>
      <c r="P65" s="9"/>
    </row>
    <row r="66" spans="1:16">
      <c r="A66" s="12"/>
      <c r="B66" s="25">
        <v>343.5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22959871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22959871</v>
      </c>
      <c r="O66" s="48">
        <f t="shared" si="7"/>
        <v>140.5502733277423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29449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29449</v>
      </c>
      <c r="O67" s="48">
        <f t="shared" si="7"/>
        <v>0.18027387868288472</v>
      </c>
      <c r="P67" s="9"/>
    </row>
    <row r="68" spans="1:16">
      <c r="A68" s="12"/>
      <c r="B68" s="25">
        <v>343.9</v>
      </c>
      <c r="C68" s="20" t="s">
        <v>79</v>
      </c>
      <c r="D68" s="47">
        <v>1330</v>
      </c>
      <c r="E68" s="47">
        <v>2098</v>
      </c>
      <c r="F68" s="47">
        <v>0</v>
      </c>
      <c r="G68" s="47">
        <v>0</v>
      </c>
      <c r="H68" s="47">
        <v>0</v>
      </c>
      <c r="I68" s="47">
        <v>-1128623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-1125195</v>
      </c>
      <c r="O68" s="48">
        <f t="shared" si="7"/>
        <v>-6.8879509295591861</v>
      </c>
      <c r="P68" s="9"/>
    </row>
    <row r="69" spans="1:16">
      <c r="A69" s="12"/>
      <c r="B69" s="25">
        <v>344.9</v>
      </c>
      <c r="C69" s="20" t="s">
        <v>80</v>
      </c>
      <c r="D69" s="47">
        <v>252529</v>
      </c>
      <c r="E69" s="47">
        <v>1790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254319</v>
      </c>
      <c r="O69" s="48">
        <f t="shared" ref="O69:O100" si="11">(N69/O$112)</f>
        <v>1.5568295206204816</v>
      </c>
      <c r="P69" s="9"/>
    </row>
    <row r="70" spans="1:16">
      <c r="A70" s="12"/>
      <c r="B70" s="25">
        <v>346.4</v>
      </c>
      <c r="C70" s="20" t="s">
        <v>81</v>
      </c>
      <c r="D70" s="47">
        <v>283778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283778</v>
      </c>
      <c r="O70" s="48">
        <f t="shared" si="11"/>
        <v>1.7371646149231439</v>
      </c>
      <c r="P70" s="9"/>
    </row>
    <row r="71" spans="1:16">
      <c r="A71" s="12"/>
      <c r="B71" s="25">
        <v>346.9</v>
      </c>
      <c r="C71" s="20" t="s">
        <v>82</v>
      </c>
      <c r="D71" s="47">
        <v>63893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63893</v>
      </c>
      <c r="O71" s="48">
        <f t="shared" si="11"/>
        <v>0.39112495944465192</v>
      </c>
      <c r="P71" s="9"/>
    </row>
    <row r="72" spans="1:16">
      <c r="A72" s="12"/>
      <c r="B72" s="25">
        <v>347.1</v>
      </c>
      <c r="C72" s="20" t="s">
        <v>83</v>
      </c>
      <c r="D72" s="47">
        <v>29626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29626</v>
      </c>
      <c r="O72" s="48">
        <f t="shared" si="11"/>
        <v>0.18135739515294722</v>
      </c>
      <c r="P72" s="9"/>
    </row>
    <row r="73" spans="1:16">
      <c r="A73" s="12"/>
      <c r="B73" s="25">
        <v>347.2</v>
      </c>
      <c r="C73" s="20" t="s">
        <v>84</v>
      </c>
      <c r="D73" s="47">
        <v>440299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440299</v>
      </c>
      <c r="O73" s="48">
        <f t="shared" si="11"/>
        <v>2.6953176172432158</v>
      </c>
      <c r="P73" s="9"/>
    </row>
    <row r="74" spans="1:16">
      <c r="A74" s="12"/>
      <c r="B74" s="25">
        <v>347.4</v>
      </c>
      <c r="C74" s="20" t="s">
        <v>85</v>
      </c>
      <c r="D74" s="47">
        <v>15104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15104</v>
      </c>
      <c r="O74" s="48">
        <f t="shared" si="11"/>
        <v>9.2460072112000094E-2</v>
      </c>
      <c r="P74" s="9"/>
    </row>
    <row r="75" spans="1:16">
      <c r="A75" s="12"/>
      <c r="B75" s="25">
        <v>347.5</v>
      </c>
      <c r="C75" s="20" t="s">
        <v>86</v>
      </c>
      <c r="D75" s="47">
        <v>149208</v>
      </c>
      <c r="E75" s="47">
        <v>963080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1112288</v>
      </c>
      <c r="O75" s="48">
        <f t="shared" si="11"/>
        <v>6.8089399291123121</v>
      </c>
      <c r="P75" s="9"/>
    </row>
    <row r="76" spans="1:16">
      <c r="A76" s="12"/>
      <c r="B76" s="25">
        <v>347.9</v>
      </c>
      <c r="C76" s="20" t="s">
        <v>87</v>
      </c>
      <c r="D76" s="47">
        <v>305857</v>
      </c>
      <c r="E76" s="47">
        <v>3084</v>
      </c>
      <c r="F76" s="47">
        <v>0</v>
      </c>
      <c r="G76" s="47">
        <v>101355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410296</v>
      </c>
      <c r="O76" s="48">
        <f t="shared" si="11"/>
        <v>2.5116523932246553</v>
      </c>
      <c r="P76" s="9"/>
    </row>
    <row r="77" spans="1:16">
      <c r="A77" s="12"/>
      <c r="B77" s="25">
        <v>348.88</v>
      </c>
      <c r="C77" s="20" t="s">
        <v>88</v>
      </c>
      <c r="D77" s="47">
        <v>0</v>
      </c>
      <c r="E77" s="47">
        <v>43835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43835</v>
      </c>
      <c r="O77" s="48">
        <f t="shared" si="11"/>
        <v>0.26833866929485728</v>
      </c>
      <c r="P77" s="9"/>
    </row>
    <row r="78" spans="1:16">
      <c r="A78" s="12"/>
      <c r="B78" s="25">
        <v>348.92099999999999</v>
      </c>
      <c r="C78" s="20" t="s">
        <v>89</v>
      </c>
      <c r="D78" s="47">
        <v>0</v>
      </c>
      <c r="E78" s="47">
        <v>38779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38779</v>
      </c>
      <c r="O78" s="48">
        <f t="shared" si="11"/>
        <v>0.23738805193533183</v>
      </c>
      <c r="P78" s="9"/>
    </row>
    <row r="79" spans="1:16">
      <c r="A79" s="12"/>
      <c r="B79" s="25">
        <v>348.92200000000003</v>
      </c>
      <c r="C79" s="20" t="s">
        <v>90</v>
      </c>
      <c r="D79" s="47">
        <v>0</v>
      </c>
      <c r="E79" s="47">
        <v>38779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38779</v>
      </c>
      <c r="O79" s="48">
        <f t="shared" si="11"/>
        <v>0.23738805193533183</v>
      </c>
      <c r="P79" s="9"/>
    </row>
    <row r="80" spans="1:16">
      <c r="A80" s="12"/>
      <c r="B80" s="25">
        <v>348.923</v>
      </c>
      <c r="C80" s="20" t="s">
        <v>91</v>
      </c>
      <c r="D80" s="47">
        <v>0</v>
      </c>
      <c r="E80" s="47">
        <v>38779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38779</v>
      </c>
      <c r="O80" s="48">
        <f t="shared" si="11"/>
        <v>0.23738805193533183</v>
      </c>
      <c r="P80" s="9"/>
    </row>
    <row r="81" spans="1:16">
      <c r="A81" s="12"/>
      <c r="B81" s="25">
        <v>348.92399999999998</v>
      </c>
      <c r="C81" s="20" t="s">
        <v>92</v>
      </c>
      <c r="D81" s="47">
        <v>0</v>
      </c>
      <c r="E81" s="47">
        <v>38779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38779</v>
      </c>
      <c r="O81" s="48">
        <f t="shared" si="11"/>
        <v>0.23738805193533183</v>
      </c>
      <c r="P81" s="9"/>
    </row>
    <row r="82" spans="1:16">
      <c r="A82" s="12"/>
      <c r="B82" s="25">
        <v>348.93099999999998</v>
      </c>
      <c r="C82" s="20" t="s">
        <v>155</v>
      </c>
      <c r="D82" s="47">
        <v>375297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375297</v>
      </c>
      <c r="O82" s="48">
        <f t="shared" si="11"/>
        <v>2.2974038455652344</v>
      </c>
      <c r="P82" s="9"/>
    </row>
    <row r="83" spans="1:16">
      <c r="A83" s="12"/>
      <c r="B83" s="25">
        <v>348.93200000000002</v>
      </c>
      <c r="C83" s="20" t="s">
        <v>94</v>
      </c>
      <c r="D83" s="47">
        <v>0</v>
      </c>
      <c r="E83" s="47">
        <v>11075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11075</v>
      </c>
      <c r="O83" s="48">
        <f t="shared" si="11"/>
        <v>6.7796298903628247E-2</v>
      </c>
      <c r="P83" s="9"/>
    </row>
    <row r="84" spans="1:16">
      <c r="A84" s="12"/>
      <c r="B84" s="25">
        <v>348.93299999999999</v>
      </c>
      <c r="C84" s="20" t="s">
        <v>95</v>
      </c>
      <c r="D84" s="47">
        <v>21235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21235</v>
      </c>
      <c r="O84" s="48">
        <f t="shared" si="11"/>
        <v>0.12999136859761137</v>
      </c>
      <c r="P84" s="9"/>
    </row>
    <row r="85" spans="1:16">
      <c r="A85" s="12"/>
      <c r="B85" s="25">
        <v>348.99</v>
      </c>
      <c r="C85" s="20" t="s">
        <v>96</v>
      </c>
      <c r="D85" s="47">
        <v>0</v>
      </c>
      <c r="E85" s="47">
        <v>134389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134389</v>
      </c>
      <c r="O85" s="48">
        <f t="shared" si="11"/>
        <v>0.82267059262841502</v>
      </c>
      <c r="P85" s="9"/>
    </row>
    <row r="86" spans="1:16">
      <c r="A86" s="12"/>
      <c r="B86" s="25">
        <v>349</v>
      </c>
      <c r="C86" s="20" t="s">
        <v>1</v>
      </c>
      <c r="D86" s="47">
        <v>82806</v>
      </c>
      <c r="E86" s="47">
        <v>10469775</v>
      </c>
      <c r="F86" s="47">
        <v>0</v>
      </c>
      <c r="G86" s="47">
        <v>0</v>
      </c>
      <c r="H86" s="47">
        <v>0</v>
      </c>
      <c r="I86" s="47">
        <v>70346</v>
      </c>
      <c r="J86" s="47">
        <v>0</v>
      </c>
      <c r="K86" s="47">
        <v>0</v>
      </c>
      <c r="L86" s="47">
        <v>0</v>
      </c>
      <c r="M86" s="47">
        <v>3764</v>
      </c>
      <c r="N86" s="47">
        <f t="shared" si="10"/>
        <v>10626691</v>
      </c>
      <c r="O86" s="48">
        <f t="shared" si="11"/>
        <v>65.051947574943227</v>
      </c>
      <c r="P86" s="9"/>
    </row>
    <row r="87" spans="1:16" ht="15.75">
      <c r="A87" s="29" t="s">
        <v>66</v>
      </c>
      <c r="B87" s="30"/>
      <c r="C87" s="31"/>
      <c r="D87" s="32">
        <f t="shared" ref="D87:M87" si="12">SUM(D88:D94)</f>
        <v>850027</v>
      </c>
      <c r="E87" s="32">
        <f t="shared" si="12"/>
        <v>1074370</v>
      </c>
      <c r="F87" s="32">
        <f t="shared" si="12"/>
        <v>0</v>
      </c>
      <c r="G87" s="32">
        <f t="shared" si="12"/>
        <v>0</v>
      </c>
      <c r="H87" s="32">
        <f t="shared" si="12"/>
        <v>0</v>
      </c>
      <c r="I87" s="32">
        <f t="shared" si="12"/>
        <v>0</v>
      </c>
      <c r="J87" s="32">
        <f t="shared" si="12"/>
        <v>0</v>
      </c>
      <c r="K87" s="32">
        <f t="shared" si="12"/>
        <v>0</v>
      </c>
      <c r="L87" s="32">
        <f t="shared" si="12"/>
        <v>0</v>
      </c>
      <c r="M87" s="32">
        <f t="shared" si="12"/>
        <v>0</v>
      </c>
      <c r="N87" s="32">
        <f>SUM(D87:M87)</f>
        <v>1924397</v>
      </c>
      <c r="O87" s="46">
        <f t="shared" si="11"/>
        <v>11.780315505304333</v>
      </c>
      <c r="P87" s="10"/>
    </row>
    <row r="88" spans="1:16">
      <c r="A88" s="13"/>
      <c r="B88" s="40">
        <v>351.5</v>
      </c>
      <c r="C88" s="21" t="s">
        <v>118</v>
      </c>
      <c r="D88" s="47">
        <v>0</v>
      </c>
      <c r="E88" s="47">
        <v>35338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4" si="13">SUM(D88:M88)</f>
        <v>35338</v>
      </c>
      <c r="O88" s="48">
        <f t="shared" si="11"/>
        <v>0.21632375716987948</v>
      </c>
      <c r="P88" s="9"/>
    </row>
    <row r="89" spans="1:16">
      <c r="A89" s="13"/>
      <c r="B89" s="40">
        <v>351.7</v>
      </c>
      <c r="C89" s="21" t="s">
        <v>116</v>
      </c>
      <c r="D89" s="47">
        <v>0</v>
      </c>
      <c r="E89" s="47">
        <v>84923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84923</v>
      </c>
      <c r="O89" s="48">
        <f t="shared" si="11"/>
        <v>0.51986140783682366</v>
      </c>
      <c r="P89" s="9"/>
    </row>
    <row r="90" spans="1:16">
      <c r="A90" s="13"/>
      <c r="B90" s="40">
        <v>351.8</v>
      </c>
      <c r="C90" s="21" t="s">
        <v>172</v>
      </c>
      <c r="D90" s="47">
        <v>0</v>
      </c>
      <c r="E90" s="47">
        <v>141432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141432</v>
      </c>
      <c r="O90" s="48">
        <f t="shared" si="11"/>
        <v>0.86578475363773821</v>
      </c>
      <c r="P90" s="9"/>
    </row>
    <row r="91" spans="1:16">
      <c r="A91" s="13"/>
      <c r="B91" s="40">
        <v>352</v>
      </c>
      <c r="C91" s="21" t="s">
        <v>120</v>
      </c>
      <c r="D91" s="47">
        <v>86459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86459</v>
      </c>
      <c r="O91" s="48">
        <f t="shared" si="11"/>
        <v>0.5292641270346542</v>
      </c>
      <c r="P91" s="9"/>
    </row>
    <row r="92" spans="1:16">
      <c r="A92" s="13"/>
      <c r="B92" s="40">
        <v>354</v>
      </c>
      <c r="C92" s="21" t="s">
        <v>121</v>
      </c>
      <c r="D92" s="47">
        <v>692384</v>
      </c>
      <c r="E92" s="47">
        <v>1743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694127</v>
      </c>
      <c r="O92" s="48">
        <f t="shared" si="11"/>
        <v>4.24914145093262</v>
      </c>
      <c r="P92" s="9"/>
    </row>
    <row r="93" spans="1:16">
      <c r="A93" s="13"/>
      <c r="B93" s="40">
        <v>358.2</v>
      </c>
      <c r="C93" s="21" t="s">
        <v>173</v>
      </c>
      <c r="D93" s="47">
        <v>0</v>
      </c>
      <c r="E93" s="47">
        <v>250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250</v>
      </c>
      <c r="O93" s="48">
        <f t="shared" si="11"/>
        <v>1.530390494438561E-3</v>
      </c>
      <c r="P93" s="9"/>
    </row>
    <row r="94" spans="1:16">
      <c r="A94" s="13"/>
      <c r="B94" s="40">
        <v>359</v>
      </c>
      <c r="C94" s="21" t="s">
        <v>122</v>
      </c>
      <c r="D94" s="47">
        <v>71184</v>
      </c>
      <c r="E94" s="47">
        <v>810684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881868</v>
      </c>
      <c r="O94" s="48">
        <f t="shared" si="11"/>
        <v>5.3984096181981798</v>
      </c>
      <c r="P94" s="9"/>
    </row>
    <row r="95" spans="1:16" ht="15.75">
      <c r="A95" s="29" t="s">
        <v>4</v>
      </c>
      <c r="B95" s="30"/>
      <c r="C95" s="31"/>
      <c r="D95" s="32">
        <f t="shared" ref="D95:M95" si="14">SUM(D96:D103)</f>
        <v>3829170</v>
      </c>
      <c r="E95" s="32">
        <f t="shared" si="14"/>
        <v>4027224</v>
      </c>
      <c r="F95" s="32">
        <f t="shared" si="14"/>
        <v>522491</v>
      </c>
      <c r="G95" s="32">
        <f t="shared" si="14"/>
        <v>1405556</v>
      </c>
      <c r="H95" s="32">
        <f t="shared" si="14"/>
        <v>0</v>
      </c>
      <c r="I95" s="32">
        <f t="shared" si="14"/>
        <v>2171811</v>
      </c>
      <c r="J95" s="32">
        <f t="shared" si="14"/>
        <v>242860</v>
      </c>
      <c r="K95" s="32">
        <f t="shared" si="14"/>
        <v>0</v>
      </c>
      <c r="L95" s="32">
        <f t="shared" si="14"/>
        <v>0</v>
      </c>
      <c r="M95" s="32">
        <f t="shared" si="14"/>
        <v>2342</v>
      </c>
      <c r="N95" s="32">
        <f>SUM(D95:M95)</f>
        <v>12201454</v>
      </c>
      <c r="O95" s="46">
        <f t="shared" si="11"/>
        <v>74.691956879717424</v>
      </c>
      <c r="P95" s="10"/>
    </row>
    <row r="96" spans="1:16">
      <c r="A96" s="12"/>
      <c r="B96" s="25">
        <v>361.1</v>
      </c>
      <c r="C96" s="20" t="s">
        <v>123</v>
      </c>
      <c r="D96" s="47">
        <v>317964</v>
      </c>
      <c r="E96" s="47">
        <v>801585</v>
      </c>
      <c r="F96" s="47">
        <v>7906</v>
      </c>
      <c r="G96" s="47">
        <v>581391</v>
      </c>
      <c r="H96" s="47">
        <v>0</v>
      </c>
      <c r="I96" s="47">
        <v>944133</v>
      </c>
      <c r="J96" s="47">
        <v>99558</v>
      </c>
      <c r="K96" s="47">
        <v>0</v>
      </c>
      <c r="L96" s="47">
        <v>0</v>
      </c>
      <c r="M96" s="47">
        <v>2342</v>
      </c>
      <c r="N96" s="47">
        <f>SUM(D96:M96)</f>
        <v>2754879</v>
      </c>
      <c r="O96" s="48">
        <f t="shared" si="11"/>
        <v>16.864162539713632</v>
      </c>
      <c r="P96" s="9"/>
    </row>
    <row r="97" spans="1:119">
      <c r="A97" s="12"/>
      <c r="B97" s="25">
        <v>361.3</v>
      </c>
      <c r="C97" s="20" t="s">
        <v>124</v>
      </c>
      <c r="D97" s="47">
        <v>221206</v>
      </c>
      <c r="E97" s="47">
        <v>549994</v>
      </c>
      <c r="F97" s="47">
        <v>7931</v>
      </c>
      <c r="G97" s="47">
        <v>421588</v>
      </c>
      <c r="H97" s="47">
        <v>0</v>
      </c>
      <c r="I97" s="47">
        <v>308682</v>
      </c>
      <c r="J97" s="47">
        <v>64648</v>
      </c>
      <c r="K97" s="47">
        <v>0</v>
      </c>
      <c r="L97" s="47">
        <v>0</v>
      </c>
      <c r="M97" s="47">
        <v>0</v>
      </c>
      <c r="N97" s="47">
        <f t="shared" ref="N97:N103" si="15">SUM(D97:M97)</f>
        <v>1574049</v>
      </c>
      <c r="O97" s="48">
        <f t="shared" si="11"/>
        <v>9.6356385095220904</v>
      </c>
      <c r="P97" s="9"/>
    </row>
    <row r="98" spans="1:119">
      <c r="A98" s="12"/>
      <c r="B98" s="25">
        <v>362</v>
      </c>
      <c r="C98" s="20" t="s">
        <v>125</v>
      </c>
      <c r="D98" s="47">
        <v>26503</v>
      </c>
      <c r="E98" s="47">
        <v>196422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222925</v>
      </c>
      <c r="O98" s="48">
        <f t="shared" si="11"/>
        <v>1.3646492038908649</v>
      </c>
      <c r="P98" s="9"/>
    </row>
    <row r="99" spans="1:119">
      <c r="A99" s="12"/>
      <c r="B99" s="25">
        <v>364</v>
      </c>
      <c r="C99" s="20" t="s">
        <v>126</v>
      </c>
      <c r="D99" s="47">
        <v>235148</v>
      </c>
      <c r="E99" s="47">
        <v>162772</v>
      </c>
      <c r="F99" s="47">
        <v>0</v>
      </c>
      <c r="G99" s="47">
        <v>0</v>
      </c>
      <c r="H99" s="47">
        <v>0</v>
      </c>
      <c r="I99" s="47">
        <v>733018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1130938</v>
      </c>
      <c r="O99" s="48">
        <f t="shared" si="11"/>
        <v>6.9231070599974291</v>
      </c>
      <c r="P99" s="9"/>
    </row>
    <row r="100" spans="1:119">
      <c r="A100" s="12"/>
      <c r="B100" s="25">
        <v>365</v>
      </c>
      <c r="C100" s="20" t="s">
        <v>127</v>
      </c>
      <c r="D100" s="47">
        <v>0</v>
      </c>
      <c r="E100" s="47">
        <v>54153</v>
      </c>
      <c r="F100" s="47">
        <v>0</v>
      </c>
      <c r="G100" s="47">
        <v>0</v>
      </c>
      <c r="H100" s="47">
        <v>0</v>
      </c>
      <c r="I100" s="47">
        <v>85978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140131</v>
      </c>
      <c r="O100" s="48">
        <f t="shared" si="11"/>
        <v>0.85782060150467998</v>
      </c>
      <c r="P100" s="9"/>
    </row>
    <row r="101" spans="1:119">
      <c r="A101" s="12"/>
      <c r="B101" s="25">
        <v>366</v>
      </c>
      <c r="C101" s="20" t="s">
        <v>128</v>
      </c>
      <c r="D101" s="47">
        <v>112580</v>
      </c>
      <c r="E101" s="47">
        <v>6714</v>
      </c>
      <c r="F101" s="47">
        <v>506654</v>
      </c>
      <c r="G101" s="47">
        <v>344083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970031</v>
      </c>
      <c r="O101" s="48">
        <f t="shared" ref="O101:O110" si="16">(N101/O$112)</f>
        <v>5.9381048868429271</v>
      </c>
      <c r="P101" s="9"/>
    </row>
    <row r="102" spans="1:119">
      <c r="A102" s="12"/>
      <c r="B102" s="25">
        <v>369.3</v>
      </c>
      <c r="C102" s="20" t="s">
        <v>174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100000</v>
      </c>
      <c r="J102" s="47">
        <v>20256</v>
      </c>
      <c r="K102" s="47">
        <v>0</v>
      </c>
      <c r="L102" s="47">
        <v>0</v>
      </c>
      <c r="M102" s="47">
        <v>0</v>
      </c>
      <c r="N102" s="47">
        <f t="shared" si="15"/>
        <v>120256</v>
      </c>
      <c r="O102" s="48">
        <f t="shared" si="16"/>
        <v>0.73615455719681433</v>
      </c>
      <c r="P102" s="9"/>
    </row>
    <row r="103" spans="1:119">
      <c r="A103" s="12"/>
      <c r="B103" s="25">
        <v>369.9</v>
      </c>
      <c r="C103" s="20" t="s">
        <v>129</v>
      </c>
      <c r="D103" s="47">
        <v>2915769</v>
      </c>
      <c r="E103" s="47">
        <v>2255584</v>
      </c>
      <c r="F103" s="47">
        <v>0</v>
      </c>
      <c r="G103" s="47">
        <v>58494</v>
      </c>
      <c r="H103" s="47">
        <v>0</v>
      </c>
      <c r="I103" s="47">
        <v>0</v>
      </c>
      <c r="J103" s="47">
        <v>58398</v>
      </c>
      <c r="K103" s="47">
        <v>0</v>
      </c>
      <c r="L103" s="47">
        <v>0</v>
      </c>
      <c r="M103" s="47">
        <v>0</v>
      </c>
      <c r="N103" s="47">
        <f t="shared" si="15"/>
        <v>5288245</v>
      </c>
      <c r="O103" s="48">
        <f t="shared" si="16"/>
        <v>32.372319521048993</v>
      </c>
      <c r="P103" s="9"/>
    </row>
    <row r="104" spans="1:119" ht="15.75">
      <c r="A104" s="29" t="s">
        <v>67</v>
      </c>
      <c r="B104" s="30"/>
      <c r="C104" s="31"/>
      <c r="D104" s="32">
        <f t="shared" ref="D104:M104" si="17">SUM(D105:D109)</f>
        <v>66033657</v>
      </c>
      <c r="E104" s="32">
        <f t="shared" si="17"/>
        <v>62941454</v>
      </c>
      <c r="F104" s="32">
        <f t="shared" si="17"/>
        <v>46246789</v>
      </c>
      <c r="G104" s="32">
        <f t="shared" si="17"/>
        <v>47168642</v>
      </c>
      <c r="H104" s="32">
        <f t="shared" si="17"/>
        <v>0</v>
      </c>
      <c r="I104" s="32">
        <f t="shared" si="17"/>
        <v>4323492</v>
      </c>
      <c r="J104" s="32">
        <f t="shared" si="17"/>
        <v>8255000</v>
      </c>
      <c r="K104" s="32">
        <f t="shared" si="17"/>
        <v>0</v>
      </c>
      <c r="L104" s="32">
        <f t="shared" si="17"/>
        <v>0</v>
      </c>
      <c r="M104" s="32">
        <f t="shared" si="17"/>
        <v>0</v>
      </c>
      <c r="N104" s="32">
        <f t="shared" ref="N104:N110" si="18">SUM(D104:M104)</f>
        <v>234969034</v>
      </c>
      <c r="O104" s="46">
        <f t="shared" si="16"/>
        <v>1438.377504484044</v>
      </c>
      <c r="P104" s="9"/>
    </row>
    <row r="105" spans="1:119">
      <c r="A105" s="12"/>
      <c r="B105" s="25">
        <v>381</v>
      </c>
      <c r="C105" s="20" t="s">
        <v>130</v>
      </c>
      <c r="D105" s="47">
        <v>63542622</v>
      </c>
      <c r="E105" s="47">
        <v>13846454</v>
      </c>
      <c r="F105" s="47">
        <v>46246789</v>
      </c>
      <c r="G105" s="47">
        <v>5878642</v>
      </c>
      <c r="H105" s="47">
        <v>0</v>
      </c>
      <c r="I105" s="47">
        <v>139640</v>
      </c>
      <c r="J105" s="47">
        <v>8250000</v>
      </c>
      <c r="K105" s="47">
        <v>0</v>
      </c>
      <c r="L105" s="47">
        <v>0</v>
      </c>
      <c r="M105" s="47">
        <v>0</v>
      </c>
      <c r="N105" s="47">
        <f t="shared" si="18"/>
        <v>137904147</v>
      </c>
      <c r="O105" s="48">
        <f t="shared" si="16"/>
        <v>844.18878284983191</v>
      </c>
      <c r="P105" s="9"/>
    </row>
    <row r="106" spans="1:119">
      <c r="A106" s="12"/>
      <c r="B106" s="25">
        <v>384</v>
      </c>
      <c r="C106" s="20" t="s">
        <v>131</v>
      </c>
      <c r="D106" s="47">
        <v>0</v>
      </c>
      <c r="E106" s="47">
        <v>49095000</v>
      </c>
      <c r="F106" s="47">
        <v>0</v>
      </c>
      <c r="G106" s="47">
        <v>41290000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8"/>
        <v>90385000</v>
      </c>
      <c r="O106" s="48">
        <f t="shared" si="16"/>
        <v>553.29737935931735</v>
      </c>
      <c r="P106" s="9"/>
    </row>
    <row r="107" spans="1:119">
      <c r="A107" s="12"/>
      <c r="B107" s="25">
        <v>388.1</v>
      </c>
      <c r="C107" s="20" t="s">
        <v>175</v>
      </c>
      <c r="D107" s="47">
        <v>2491035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8"/>
        <v>2491035</v>
      </c>
      <c r="O107" s="48">
        <f t="shared" si="16"/>
        <v>15.249025141255043</v>
      </c>
      <c r="P107" s="9"/>
    </row>
    <row r="108" spans="1:119">
      <c r="A108" s="12"/>
      <c r="B108" s="25">
        <v>389.4</v>
      </c>
      <c r="C108" s="20" t="s">
        <v>137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2182578</v>
      </c>
      <c r="J108" s="47">
        <v>5000</v>
      </c>
      <c r="K108" s="47">
        <v>0</v>
      </c>
      <c r="L108" s="47">
        <v>0</v>
      </c>
      <c r="M108" s="47">
        <v>0</v>
      </c>
      <c r="N108" s="47">
        <f t="shared" si="18"/>
        <v>2187578</v>
      </c>
      <c r="O108" s="48">
        <f t="shared" si="16"/>
        <v>13.391394308171673</v>
      </c>
      <c r="P108" s="9"/>
    </row>
    <row r="109" spans="1:119" ht="15.75" thickBot="1">
      <c r="A109" s="12"/>
      <c r="B109" s="25">
        <v>389.9</v>
      </c>
      <c r="C109" s="20" t="s">
        <v>138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2001274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8"/>
        <v>2001274</v>
      </c>
      <c r="O109" s="48">
        <f t="shared" si="16"/>
        <v>12.250922825468146</v>
      </c>
      <c r="P109" s="9"/>
    </row>
    <row r="110" spans="1:119" ht="16.5" thickBot="1">
      <c r="A110" s="14" t="s">
        <v>97</v>
      </c>
      <c r="B110" s="23"/>
      <c r="C110" s="22"/>
      <c r="D110" s="15">
        <f t="shared" ref="D110:M110" si="19">SUM(D5,D14,D27,D56,D87,D95,D104)</f>
        <v>133640571</v>
      </c>
      <c r="E110" s="15">
        <f t="shared" si="19"/>
        <v>212860009</v>
      </c>
      <c r="F110" s="15">
        <f t="shared" si="19"/>
        <v>54443726</v>
      </c>
      <c r="G110" s="15">
        <f t="shared" si="19"/>
        <v>88044088</v>
      </c>
      <c r="H110" s="15">
        <f t="shared" si="19"/>
        <v>0</v>
      </c>
      <c r="I110" s="15">
        <f t="shared" si="19"/>
        <v>81532638</v>
      </c>
      <c r="J110" s="15">
        <f t="shared" si="19"/>
        <v>38970052</v>
      </c>
      <c r="K110" s="15">
        <f t="shared" si="19"/>
        <v>0</v>
      </c>
      <c r="L110" s="15">
        <f t="shared" si="19"/>
        <v>0</v>
      </c>
      <c r="M110" s="15">
        <f t="shared" si="19"/>
        <v>6106</v>
      </c>
      <c r="N110" s="15">
        <f t="shared" si="18"/>
        <v>609497190</v>
      </c>
      <c r="O110" s="38">
        <f t="shared" si="16"/>
        <v>3731.0748238520541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52" t="s">
        <v>176</v>
      </c>
      <c r="M112" s="52"/>
      <c r="N112" s="52"/>
      <c r="O112" s="44">
        <v>163357</v>
      </c>
    </row>
    <row r="113" spans="1:15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  <row r="114" spans="1:15" ht="15.75" customHeight="1" thickBot="1">
      <c r="A114" s="56" t="s">
        <v>150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8"/>
    </row>
  </sheetData>
  <mergeCells count="10">
    <mergeCell ref="L112:N112"/>
    <mergeCell ref="A113:O113"/>
    <mergeCell ref="A114:O11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61721343</v>
      </c>
      <c r="E5" s="27">
        <f t="shared" ref="E5:M5" si="0">SUM(E6:E13)</f>
        <v>35145449</v>
      </c>
      <c r="F5" s="27">
        <f t="shared" si="0"/>
        <v>7892764</v>
      </c>
      <c r="G5" s="27">
        <f t="shared" si="0"/>
        <v>37793873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142553429</v>
      </c>
      <c r="O5" s="33">
        <f t="shared" ref="O5:O36" si="1">(N5/O$110)</f>
        <v>888.38815801773615</v>
      </c>
      <c r="P5" s="6"/>
    </row>
    <row r="6" spans="1:133">
      <c r="A6" s="12"/>
      <c r="B6" s="25">
        <v>311</v>
      </c>
      <c r="C6" s="20" t="s">
        <v>3</v>
      </c>
      <c r="D6" s="47">
        <v>61404810</v>
      </c>
      <c r="E6" s="47">
        <v>28161987</v>
      </c>
      <c r="F6" s="47">
        <v>2597126</v>
      </c>
      <c r="G6" s="47">
        <v>16414084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108578007</v>
      </c>
      <c r="O6" s="48">
        <f t="shared" si="1"/>
        <v>676.65447486336416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2146617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2146617</v>
      </c>
      <c r="O7" s="48">
        <f t="shared" si="1"/>
        <v>13.377644690676355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176626</v>
      </c>
      <c r="F8" s="47">
        <v>0</v>
      </c>
      <c r="G8" s="47">
        <v>706503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883129</v>
      </c>
      <c r="O8" s="48">
        <f t="shared" si="1"/>
        <v>5.5036301203392686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4398825</v>
      </c>
      <c r="F9" s="47">
        <v>0</v>
      </c>
      <c r="G9" s="47">
        <v>3248465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7647290</v>
      </c>
      <c r="O9" s="48">
        <f t="shared" si="1"/>
        <v>47.657653166150453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17424821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17424821</v>
      </c>
      <c r="O10" s="48">
        <f t="shared" si="1"/>
        <v>108.5908963437054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0</v>
      </c>
      <c r="F11" s="47">
        <v>5295638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5295638</v>
      </c>
      <c r="O11" s="48">
        <f t="shared" si="1"/>
        <v>33.002237275882912</v>
      </c>
      <c r="P11" s="9"/>
    </row>
    <row r="12" spans="1:133">
      <c r="A12" s="12"/>
      <c r="B12" s="25">
        <v>316</v>
      </c>
      <c r="C12" s="20" t="s">
        <v>16</v>
      </c>
      <c r="D12" s="47">
        <v>316533</v>
      </c>
      <c r="E12" s="47">
        <v>198859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515392</v>
      </c>
      <c r="O12" s="48">
        <f t="shared" si="1"/>
        <v>3.2119055483195504</v>
      </c>
      <c r="P12" s="9"/>
    </row>
    <row r="13" spans="1:133">
      <c r="A13" s="12"/>
      <c r="B13" s="25">
        <v>319</v>
      </c>
      <c r="C13" s="20" t="s">
        <v>17</v>
      </c>
      <c r="D13" s="47">
        <v>0</v>
      </c>
      <c r="E13" s="47">
        <v>62535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62535</v>
      </c>
      <c r="O13" s="48">
        <f t="shared" si="1"/>
        <v>0.38971600929809364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2020524</v>
      </c>
      <c r="E14" s="32">
        <f t="shared" si="3"/>
        <v>59805978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61826502</v>
      </c>
      <c r="O14" s="46">
        <f t="shared" si="1"/>
        <v>385.30067367555137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2020885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2020885</v>
      </c>
      <c r="O15" s="48">
        <f t="shared" si="1"/>
        <v>12.59408711042421</v>
      </c>
      <c r="P15" s="9"/>
    </row>
    <row r="16" spans="1:133">
      <c r="A16" s="12"/>
      <c r="B16" s="25">
        <v>323.10000000000002</v>
      </c>
      <c r="C16" s="20" t="s">
        <v>19</v>
      </c>
      <c r="D16" s="47">
        <v>2020524</v>
      </c>
      <c r="E16" s="47">
        <v>6650381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8670905</v>
      </c>
      <c r="O16" s="48">
        <f t="shared" si="1"/>
        <v>54.036787296760004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86333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86333</v>
      </c>
      <c r="O17" s="48">
        <f t="shared" si="1"/>
        <v>0.53802434206016336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35912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35912</v>
      </c>
      <c r="O18" s="48">
        <f t="shared" si="1"/>
        <v>0.22380237188635385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442473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442473</v>
      </c>
      <c r="O19" s="48">
        <f t="shared" si="1"/>
        <v>2.7574768015056432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250831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250831</v>
      </c>
      <c r="O20" s="48">
        <f t="shared" si="1"/>
        <v>1.5631703258695151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302354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302354</v>
      </c>
      <c r="O21" s="48">
        <f t="shared" si="1"/>
        <v>1.8842599228482579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41762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41762</v>
      </c>
      <c r="O22" s="48">
        <f t="shared" si="1"/>
        <v>0.26025937443522806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161623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161623</v>
      </c>
      <c r="O23" s="48">
        <f t="shared" si="1"/>
        <v>1.0072290808472981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26339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26339</v>
      </c>
      <c r="O24" s="48">
        <f t="shared" si="1"/>
        <v>0.16414375899740127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896548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896548</v>
      </c>
      <c r="O25" s="48">
        <f t="shared" si="1"/>
        <v>5.5872568754167631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48665159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48665159</v>
      </c>
      <c r="O26" s="48">
        <f t="shared" si="1"/>
        <v>303.279628325533</v>
      </c>
      <c r="P26" s="9"/>
    </row>
    <row r="27" spans="1:16">
      <c r="A27" s="12"/>
      <c r="B27" s="25">
        <v>329</v>
      </c>
      <c r="C27" s="20" t="s">
        <v>30</v>
      </c>
      <c r="D27" s="47">
        <v>0</v>
      </c>
      <c r="E27" s="47">
        <v>225378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225378</v>
      </c>
      <c r="O27" s="48">
        <f t="shared" si="1"/>
        <v>1.4045480889675501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SUM(D29:D57)</f>
        <v>17244006</v>
      </c>
      <c r="E28" s="32">
        <f t="shared" si="5"/>
        <v>15315505</v>
      </c>
      <c r="F28" s="32">
        <f t="shared" si="5"/>
        <v>0</v>
      </c>
      <c r="G28" s="32">
        <f t="shared" si="5"/>
        <v>6219139</v>
      </c>
      <c r="H28" s="32">
        <f t="shared" si="5"/>
        <v>0</v>
      </c>
      <c r="I28" s="32">
        <f t="shared" si="5"/>
        <v>73281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38851931</v>
      </c>
      <c r="O28" s="46">
        <f t="shared" si="1"/>
        <v>242.12392264883493</v>
      </c>
      <c r="P28" s="10"/>
    </row>
    <row r="29" spans="1:16">
      <c r="A29" s="12"/>
      <c r="B29" s="25">
        <v>331.1</v>
      </c>
      <c r="C29" s="20" t="s">
        <v>31</v>
      </c>
      <c r="D29" s="47">
        <v>0</v>
      </c>
      <c r="E29" s="47">
        <v>348</v>
      </c>
      <c r="F29" s="47">
        <v>0</v>
      </c>
      <c r="G29" s="47">
        <v>68534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68882</v>
      </c>
      <c r="O29" s="48">
        <f t="shared" si="1"/>
        <v>0.42927029907206021</v>
      </c>
      <c r="P29" s="9"/>
    </row>
    <row r="30" spans="1:16">
      <c r="A30" s="12"/>
      <c r="B30" s="25">
        <v>331.2</v>
      </c>
      <c r="C30" s="20" t="s">
        <v>32</v>
      </c>
      <c r="D30" s="47">
        <v>172822</v>
      </c>
      <c r="E30" s="47">
        <v>325007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497829</v>
      </c>
      <c r="O30" s="48">
        <f t="shared" si="1"/>
        <v>3.102453525111708</v>
      </c>
      <c r="P30" s="9"/>
    </row>
    <row r="31" spans="1:16">
      <c r="A31" s="12"/>
      <c r="B31" s="25">
        <v>331.39</v>
      </c>
      <c r="C31" s="20" t="s">
        <v>38</v>
      </c>
      <c r="D31" s="47">
        <v>180938</v>
      </c>
      <c r="E31" s="47">
        <v>65433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8" si="6">SUM(D31:M31)</f>
        <v>246371</v>
      </c>
      <c r="O31" s="48">
        <f t="shared" si="1"/>
        <v>1.5353757564049033</v>
      </c>
      <c r="P31" s="9"/>
    </row>
    <row r="32" spans="1:16">
      <c r="A32" s="12"/>
      <c r="B32" s="25">
        <v>331.49</v>
      </c>
      <c r="C32" s="20" t="s">
        <v>39</v>
      </c>
      <c r="D32" s="47">
        <v>2951778</v>
      </c>
      <c r="E32" s="47">
        <v>0</v>
      </c>
      <c r="F32" s="47">
        <v>0</v>
      </c>
      <c r="G32" s="47">
        <v>1274510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4226288</v>
      </c>
      <c r="O32" s="48">
        <f t="shared" si="1"/>
        <v>26.338084168936142</v>
      </c>
      <c r="P32" s="9"/>
    </row>
    <row r="33" spans="1:16">
      <c r="A33" s="12"/>
      <c r="B33" s="25">
        <v>331.5</v>
      </c>
      <c r="C33" s="20" t="s">
        <v>34</v>
      </c>
      <c r="D33" s="47">
        <v>49820</v>
      </c>
      <c r="E33" s="47">
        <v>4674465</v>
      </c>
      <c r="F33" s="47">
        <v>0</v>
      </c>
      <c r="G33" s="47">
        <v>40341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4764626</v>
      </c>
      <c r="O33" s="48">
        <f t="shared" si="1"/>
        <v>29.692988414774746</v>
      </c>
      <c r="P33" s="9"/>
    </row>
    <row r="34" spans="1:16">
      <c r="A34" s="12"/>
      <c r="B34" s="25">
        <v>331.62</v>
      </c>
      <c r="C34" s="20" t="s">
        <v>40</v>
      </c>
      <c r="D34" s="47">
        <v>0</v>
      </c>
      <c r="E34" s="47">
        <v>122895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122895</v>
      </c>
      <c r="O34" s="48">
        <f t="shared" si="1"/>
        <v>0.76587749200750332</v>
      </c>
      <c r="P34" s="9"/>
    </row>
    <row r="35" spans="1:16">
      <c r="A35" s="12"/>
      <c r="B35" s="25">
        <v>331.69</v>
      </c>
      <c r="C35" s="20" t="s">
        <v>41</v>
      </c>
      <c r="D35" s="47">
        <v>0</v>
      </c>
      <c r="E35" s="47">
        <v>970620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970620</v>
      </c>
      <c r="O35" s="48">
        <f t="shared" si="1"/>
        <v>6.0488710793142344</v>
      </c>
      <c r="P35" s="9"/>
    </row>
    <row r="36" spans="1:16">
      <c r="A36" s="12"/>
      <c r="B36" s="25">
        <v>331.7</v>
      </c>
      <c r="C36" s="20" t="s">
        <v>35</v>
      </c>
      <c r="D36" s="47">
        <v>0</v>
      </c>
      <c r="E36" s="47">
        <v>0</v>
      </c>
      <c r="F36" s="47">
        <v>0</v>
      </c>
      <c r="G36" s="47">
        <v>96632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96632</v>
      </c>
      <c r="O36" s="48">
        <f t="shared" si="1"/>
        <v>0.60220736244492501</v>
      </c>
      <c r="P36" s="9"/>
    </row>
    <row r="37" spans="1:16">
      <c r="A37" s="12"/>
      <c r="B37" s="25">
        <v>331.9</v>
      </c>
      <c r="C37" s="20" t="s">
        <v>36</v>
      </c>
      <c r="D37" s="47">
        <v>0</v>
      </c>
      <c r="E37" s="47">
        <v>54754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54754</v>
      </c>
      <c r="O37" s="48">
        <f t="shared" ref="O37:O68" si="7">(N37/O$110)</f>
        <v>0.34122507992496715</v>
      </c>
      <c r="P37" s="9"/>
    </row>
    <row r="38" spans="1:16">
      <c r="A38" s="12"/>
      <c r="B38" s="25">
        <v>334.2</v>
      </c>
      <c r="C38" s="20" t="s">
        <v>37</v>
      </c>
      <c r="D38" s="47">
        <v>24834</v>
      </c>
      <c r="E38" s="47">
        <v>117000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141834</v>
      </c>
      <c r="O38" s="48">
        <f t="shared" si="7"/>
        <v>0.88390470077214067</v>
      </c>
      <c r="P38" s="9"/>
    </row>
    <row r="39" spans="1:16">
      <c r="A39" s="12"/>
      <c r="B39" s="25">
        <v>334.39</v>
      </c>
      <c r="C39" s="20" t="s">
        <v>42</v>
      </c>
      <c r="D39" s="47">
        <v>0</v>
      </c>
      <c r="E39" s="47">
        <v>487495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4" si="8">SUM(D39:M39)</f>
        <v>487495</v>
      </c>
      <c r="O39" s="48">
        <f t="shared" si="7"/>
        <v>3.0380523859082778</v>
      </c>
      <c r="P39" s="9"/>
    </row>
    <row r="40" spans="1:16">
      <c r="A40" s="12"/>
      <c r="B40" s="25">
        <v>334.49</v>
      </c>
      <c r="C40" s="20" t="s">
        <v>43</v>
      </c>
      <c r="D40" s="47">
        <v>594327</v>
      </c>
      <c r="E40" s="47">
        <v>0</v>
      </c>
      <c r="F40" s="47">
        <v>0</v>
      </c>
      <c r="G40" s="47">
        <v>3941451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4535778</v>
      </c>
      <c r="O40" s="48">
        <f t="shared" si="7"/>
        <v>28.266815402927779</v>
      </c>
      <c r="P40" s="9"/>
    </row>
    <row r="41" spans="1:16">
      <c r="A41" s="12"/>
      <c r="B41" s="25">
        <v>334.61</v>
      </c>
      <c r="C41" s="20" t="s">
        <v>45</v>
      </c>
      <c r="D41" s="47">
        <v>67693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67693</v>
      </c>
      <c r="O41" s="48">
        <f t="shared" si="7"/>
        <v>0.42186049120357966</v>
      </c>
      <c r="P41" s="9"/>
    </row>
    <row r="42" spans="1:16">
      <c r="A42" s="12"/>
      <c r="B42" s="25">
        <v>334.62</v>
      </c>
      <c r="C42" s="20" t="s">
        <v>152</v>
      </c>
      <c r="D42" s="47">
        <v>0</v>
      </c>
      <c r="E42" s="47">
        <v>585520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585520</v>
      </c>
      <c r="O42" s="48">
        <f t="shared" si="7"/>
        <v>3.6489408773362082</v>
      </c>
      <c r="P42" s="9"/>
    </row>
    <row r="43" spans="1:16">
      <c r="A43" s="12"/>
      <c r="B43" s="25">
        <v>334.69</v>
      </c>
      <c r="C43" s="20" t="s">
        <v>46</v>
      </c>
      <c r="D43" s="47">
        <v>0</v>
      </c>
      <c r="E43" s="47">
        <v>139990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139990</v>
      </c>
      <c r="O43" s="48">
        <f t="shared" si="7"/>
        <v>0.87241295501143568</v>
      </c>
      <c r="P43" s="9"/>
    </row>
    <row r="44" spans="1:16">
      <c r="A44" s="12"/>
      <c r="B44" s="25">
        <v>334.7</v>
      </c>
      <c r="C44" s="20" t="s">
        <v>47</v>
      </c>
      <c r="D44" s="47">
        <v>77587</v>
      </c>
      <c r="E44" s="47">
        <v>12000</v>
      </c>
      <c r="F44" s="47">
        <v>0</v>
      </c>
      <c r="G44" s="47">
        <v>500004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589591</v>
      </c>
      <c r="O44" s="48">
        <f t="shared" si="7"/>
        <v>3.6743112119304762</v>
      </c>
      <c r="P44" s="9"/>
    </row>
    <row r="45" spans="1:16">
      <c r="A45" s="12"/>
      <c r="B45" s="25">
        <v>335.12</v>
      </c>
      <c r="C45" s="20" t="s">
        <v>48</v>
      </c>
      <c r="D45" s="47">
        <v>3454139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3454139</v>
      </c>
      <c r="O45" s="48">
        <f t="shared" si="7"/>
        <v>21.526077662763377</v>
      </c>
      <c r="P45" s="9"/>
    </row>
    <row r="46" spans="1:16">
      <c r="A46" s="12"/>
      <c r="B46" s="25">
        <v>335.13</v>
      </c>
      <c r="C46" s="20" t="s">
        <v>49</v>
      </c>
      <c r="D46" s="47">
        <v>39810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39810</v>
      </c>
      <c r="O46" s="48">
        <f t="shared" si="7"/>
        <v>0.24809457631977466</v>
      </c>
      <c r="P46" s="9"/>
    </row>
    <row r="47" spans="1:16">
      <c r="A47" s="12"/>
      <c r="B47" s="25">
        <v>335.14</v>
      </c>
      <c r="C47" s="20" t="s">
        <v>50</v>
      </c>
      <c r="D47" s="47">
        <v>0</v>
      </c>
      <c r="E47" s="47">
        <v>72530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72530</v>
      </c>
      <c r="O47" s="48">
        <f t="shared" si="7"/>
        <v>0.45200451194356334</v>
      </c>
      <c r="P47" s="9"/>
    </row>
    <row r="48" spans="1:16">
      <c r="A48" s="12"/>
      <c r="B48" s="25">
        <v>335.15</v>
      </c>
      <c r="C48" s="20" t="s">
        <v>51</v>
      </c>
      <c r="D48" s="47">
        <v>61341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61341</v>
      </c>
      <c r="O48" s="48">
        <f t="shared" si="7"/>
        <v>0.38227504159837472</v>
      </c>
      <c r="P48" s="9"/>
    </row>
    <row r="49" spans="1:16">
      <c r="A49" s="12"/>
      <c r="B49" s="25">
        <v>335.16</v>
      </c>
      <c r="C49" s="20" t="s">
        <v>52</v>
      </c>
      <c r="D49" s="47">
        <v>0</v>
      </c>
      <c r="E49" s="47">
        <v>0</v>
      </c>
      <c r="F49" s="47">
        <v>0</v>
      </c>
      <c r="G49" s="47">
        <v>297667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297667</v>
      </c>
      <c r="O49" s="48">
        <f t="shared" si="7"/>
        <v>1.8550506970454248</v>
      </c>
      <c r="P49" s="9"/>
    </row>
    <row r="50" spans="1:16">
      <c r="A50" s="12"/>
      <c r="B50" s="25">
        <v>335.18</v>
      </c>
      <c r="C50" s="20" t="s">
        <v>53</v>
      </c>
      <c r="D50" s="47">
        <v>9522894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9522894</v>
      </c>
      <c r="O50" s="48">
        <f t="shared" si="7"/>
        <v>59.346353988146802</v>
      </c>
      <c r="P50" s="9"/>
    </row>
    <row r="51" spans="1:16">
      <c r="A51" s="12"/>
      <c r="B51" s="25">
        <v>335.21</v>
      </c>
      <c r="C51" s="20" t="s">
        <v>148</v>
      </c>
      <c r="D51" s="47">
        <v>0</v>
      </c>
      <c r="E51" s="47">
        <v>30635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30635</v>
      </c>
      <c r="O51" s="48">
        <f t="shared" si="7"/>
        <v>0.19091628599739505</v>
      </c>
      <c r="P51" s="9"/>
    </row>
    <row r="52" spans="1:16">
      <c r="A52" s="12"/>
      <c r="B52" s="25">
        <v>335.49</v>
      </c>
      <c r="C52" s="20" t="s">
        <v>55</v>
      </c>
      <c r="D52" s="47">
        <v>0</v>
      </c>
      <c r="E52" s="47">
        <v>2929390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2929390</v>
      </c>
      <c r="O52" s="48">
        <f t="shared" si="7"/>
        <v>18.255859606264373</v>
      </c>
      <c r="P52" s="9"/>
    </row>
    <row r="53" spans="1:16">
      <c r="A53" s="12"/>
      <c r="B53" s="25">
        <v>335.5</v>
      </c>
      <c r="C53" s="20" t="s">
        <v>56</v>
      </c>
      <c r="D53" s="47">
        <v>0</v>
      </c>
      <c r="E53" s="47">
        <v>350000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350000</v>
      </c>
      <c r="O53" s="48">
        <f t="shared" si="7"/>
        <v>2.1811881866847811</v>
      </c>
      <c r="P53" s="9"/>
    </row>
    <row r="54" spans="1:16">
      <c r="A54" s="12"/>
      <c r="B54" s="25">
        <v>335.8</v>
      </c>
      <c r="C54" s="20" t="s">
        <v>57</v>
      </c>
      <c r="D54" s="47">
        <v>0</v>
      </c>
      <c r="E54" s="47">
        <v>3699376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3699376</v>
      </c>
      <c r="O54" s="48">
        <f t="shared" si="7"/>
        <v>23.054386369443424</v>
      </c>
      <c r="P54" s="9"/>
    </row>
    <row r="55" spans="1:16">
      <c r="A55" s="12"/>
      <c r="B55" s="25">
        <v>337.3</v>
      </c>
      <c r="C55" s="20" t="s">
        <v>58</v>
      </c>
      <c r="D55" s="47">
        <v>27498</v>
      </c>
      <c r="E55" s="47">
        <v>142168</v>
      </c>
      <c r="F55" s="47">
        <v>0</v>
      </c>
      <c r="G55" s="47">
        <v>0</v>
      </c>
      <c r="H55" s="47">
        <v>0</v>
      </c>
      <c r="I55" s="47">
        <v>73281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242947</v>
      </c>
      <c r="O55" s="48">
        <f t="shared" si="7"/>
        <v>1.5140375039728784</v>
      </c>
      <c r="P55" s="9"/>
    </row>
    <row r="56" spans="1:16">
      <c r="A56" s="12"/>
      <c r="B56" s="25">
        <v>337.7</v>
      </c>
      <c r="C56" s="20" t="s">
        <v>60</v>
      </c>
      <c r="D56" s="47">
        <v>0</v>
      </c>
      <c r="E56" s="47">
        <v>535879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535879</v>
      </c>
      <c r="O56" s="48">
        <f t="shared" si="7"/>
        <v>3.3395798408355821</v>
      </c>
      <c r="P56" s="9"/>
    </row>
    <row r="57" spans="1:16">
      <c r="A57" s="12"/>
      <c r="B57" s="25">
        <v>337.9</v>
      </c>
      <c r="C57" s="20" t="s">
        <v>153</v>
      </c>
      <c r="D57" s="47">
        <v>18525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18525</v>
      </c>
      <c r="O57" s="48">
        <f t="shared" si="7"/>
        <v>0.11544717473810162</v>
      </c>
      <c r="P57" s="9"/>
    </row>
    <row r="58" spans="1:16" ht="15.75">
      <c r="A58" s="29" t="s">
        <v>65</v>
      </c>
      <c r="B58" s="30"/>
      <c r="C58" s="31"/>
      <c r="D58" s="32">
        <f>SUM(D59:D88)</f>
        <v>13874438</v>
      </c>
      <c r="E58" s="32">
        <f t="shared" ref="E58:M58" si="9">SUM(E59:E88)</f>
        <v>15238466</v>
      </c>
      <c r="F58" s="32">
        <f t="shared" si="9"/>
        <v>0</v>
      </c>
      <c r="G58" s="32">
        <f t="shared" si="9"/>
        <v>115144</v>
      </c>
      <c r="H58" s="32">
        <f t="shared" si="9"/>
        <v>0</v>
      </c>
      <c r="I58" s="32">
        <f t="shared" si="9"/>
        <v>75164433</v>
      </c>
      <c r="J58" s="32">
        <f t="shared" si="9"/>
        <v>27917050</v>
      </c>
      <c r="K58" s="32">
        <f t="shared" si="9"/>
        <v>0</v>
      </c>
      <c r="L58" s="32">
        <f t="shared" si="9"/>
        <v>0</v>
      </c>
      <c r="M58" s="32">
        <f t="shared" si="9"/>
        <v>31823</v>
      </c>
      <c r="N58" s="32">
        <f>SUM(D58:M58)</f>
        <v>132341354</v>
      </c>
      <c r="O58" s="46">
        <f t="shared" si="7"/>
        <v>824.74685129905333</v>
      </c>
      <c r="P58" s="10"/>
    </row>
    <row r="59" spans="1:16">
      <c r="A59" s="12"/>
      <c r="B59" s="25">
        <v>341.1</v>
      </c>
      <c r="C59" s="20" t="s">
        <v>68</v>
      </c>
      <c r="D59" s="47">
        <v>626675</v>
      </c>
      <c r="E59" s="47">
        <v>645939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1272614</v>
      </c>
      <c r="O59" s="48">
        <f t="shared" si="7"/>
        <v>7.930887494313331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27917050</v>
      </c>
      <c r="K60" s="47">
        <v>0</v>
      </c>
      <c r="L60" s="47">
        <v>0</v>
      </c>
      <c r="M60" s="47">
        <v>0</v>
      </c>
      <c r="N60" s="47">
        <f t="shared" ref="N60:N88" si="10">SUM(D60:M60)</f>
        <v>27917050</v>
      </c>
      <c r="O60" s="48">
        <f t="shared" si="7"/>
        <v>173.97811333453819</v>
      </c>
      <c r="P60" s="9"/>
    </row>
    <row r="61" spans="1:16">
      <c r="A61" s="12"/>
      <c r="B61" s="25">
        <v>341.52</v>
      </c>
      <c r="C61" s="20" t="s">
        <v>70</v>
      </c>
      <c r="D61" s="47">
        <v>0</v>
      </c>
      <c r="E61" s="47">
        <v>152531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152531</v>
      </c>
      <c r="O61" s="48">
        <f t="shared" si="7"/>
        <v>0.95056804372347514</v>
      </c>
      <c r="P61" s="9"/>
    </row>
    <row r="62" spans="1:16">
      <c r="A62" s="12"/>
      <c r="B62" s="25">
        <v>341.8</v>
      </c>
      <c r="C62" s="20" t="s">
        <v>71</v>
      </c>
      <c r="D62" s="47">
        <v>4461467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4461467</v>
      </c>
      <c r="O62" s="48">
        <f t="shared" si="7"/>
        <v>27.803711759097112</v>
      </c>
      <c r="P62" s="9"/>
    </row>
    <row r="63" spans="1:16">
      <c r="A63" s="12"/>
      <c r="B63" s="25">
        <v>341.9</v>
      </c>
      <c r="C63" s="20" t="s">
        <v>72</v>
      </c>
      <c r="D63" s="47">
        <v>341620</v>
      </c>
      <c r="E63" s="47">
        <v>555288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896908</v>
      </c>
      <c r="O63" s="48">
        <f t="shared" si="7"/>
        <v>5.589500383265924</v>
      </c>
      <c r="P63" s="9"/>
    </row>
    <row r="64" spans="1:16">
      <c r="A64" s="12"/>
      <c r="B64" s="25">
        <v>342.6</v>
      </c>
      <c r="C64" s="20" t="s">
        <v>73</v>
      </c>
      <c r="D64" s="47">
        <v>5522368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5522368</v>
      </c>
      <c r="O64" s="48">
        <f t="shared" si="7"/>
        <v>34.415210983217314</v>
      </c>
      <c r="P64" s="9"/>
    </row>
    <row r="65" spans="1:16">
      <c r="A65" s="12"/>
      <c r="B65" s="25">
        <v>342.9</v>
      </c>
      <c r="C65" s="20" t="s">
        <v>74</v>
      </c>
      <c r="D65" s="47">
        <v>757471</v>
      </c>
      <c r="E65" s="47">
        <v>1120773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1878244</v>
      </c>
      <c r="O65" s="48">
        <f t="shared" si="7"/>
        <v>11.705153212890199</v>
      </c>
      <c r="P65" s="9"/>
    </row>
    <row r="66" spans="1:16">
      <c r="A66" s="12"/>
      <c r="B66" s="25">
        <v>343.3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35810392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35810392</v>
      </c>
      <c r="O66" s="48">
        <f t="shared" si="7"/>
        <v>223.16915425986053</v>
      </c>
      <c r="P66" s="9"/>
    </row>
    <row r="67" spans="1:16">
      <c r="A67" s="12"/>
      <c r="B67" s="25">
        <v>343.4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17586365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17586365</v>
      </c>
      <c r="O67" s="48">
        <f t="shared" si="7"/>
        <v>109.59763309921914</v>
      </c>
      <c r="P67" s="9"/>
    </row>
    <row r="68" spans="1:16">
      <c r="A68" s="12"/>
      <c r="B68" s="25">
        <v>343.5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22984996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22984996</v>
      </c>
      <c r="O68" s="48">
        <f t="shared" si="7"/>
        <v>143.24171927484841</v>
      </c>
      <c r="P68" s="9"/>
    </row>
    <row r="69" spans="1:16">
      <c r="A69" s="12"/>
      <c r="B69" s="25">
        <v>343.6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63334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63334</v>
      </c>
      <c r="O69" s="48">
        <f t="shared" ref="O69:O100" si="11">(N69/O$110)</f>
        <v>0.3946953503299826</v>
      </c>
      <c r="P69" s="9"/>
    </row>
    <row r="70" spans="1:16">
      <c r="A70" s="12"/>
      <c r="B70" s="25">
        <v>343.9</v>
      </c>
      <c r="C70" s="20" t="s">
        <v>79</v>
      </c>
      <c r="D70" s="47">
        <v>1175</v>
      </c>
      <c r="E70" s="47">
        <v>14515</v>
      </c>
      <c r="F70" s="47">
        <v>0</v>
      </c>
      <c r="G70" s="47">
        <v>0</v>
      </c>
      <c r="H70" s="47">
        <v>0</v>
      </c>
      <c r="I70" s="47">
        <v>-1365069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-1349379</v>
      </c>
      <c r="O70" s="48">
        <f t="shared" si="11"/>
        <v>-8.4092843833157804</v>
      </c>
      <c r="P70" s="9"/>
    </row>
    <row r="71" spans="1:16">
      <c r="A71" s="12"/>
      <c r="B71" s="25">
        <v>344.9</v>
      </c>
      <c r="C71" s="20" t="s">
        <v>80</v>
      </c>
      <c r="D71" s="47">
        <v>279585</v>
      </c>
      <c r="E71" s="47">
        <v>2590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282175</v>
      </c>
      <c r="O71" s="48">
        <f t="shared" si="11"/>
        <v>1.7585050759365086</v>
      </c>
      <c r="P71" s="9"/>
    </row>
    <row r="72" spans="1:16">
      <c r="A72" s="12"/>
      <c r="B72" s="25">
        <v>346.4</v>
      </c>
      <c r="C72" s="20" t="s">
        <v>81</v>
      </c>
      <c r="D72" s="47">
        <v>261051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261051</v>
      </c>
      <c r="O72" s="48">
        <f t="shared" si="11"/>
        <v>1.6268610209207106</v>
      </c>
      <c r="P72" s="9"/>
    </row>
    <row r="73" spans="1:16">
      <c r="A73" s="12"/>
      <c r="B73" s="25">
        <v>346.9</v>
      </c>
      <c r="C73" s="20" t="s">
        <v>82</v>
      </c>
      <c r="D73" s="47">
        <v>50350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50350</v>
      </c>
      <c r="O73" s="48">
        <f t="shared" si="11"/>
        <v>0.31377950057022491</v>
      </c>
      <c r="P73" s="9"/>
    </row>
    <row r="74" spans="1:16">
      <c r="A74" s="12"/>
      <c r="B74" s="25">
        <v>347.1</v>
      </c>
      <c r="C74" s="20" t="s">
        <v>83</v>
      </c>
      <c r="D74" s="47">
        <v>30838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30838</v>
      </c>
      <c r="O74" s="48">
        <f t="shared" si="11"/>
        <v>0.19218137514567221</v>
      </c>
      <c r="P74" s="9"/>
    </row>
    <row r="75" spans="1:16">
      <c r="A75" s="12"/>
      <c r="B75" s="25">
        <v>347.2</v>
      </c>
      <c r="C75" s="20" t="s">
        <v>84</v>
      </c>
      <c r="D75" s="47">
        <v>439141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439141</v>
      </c>
      <c r="O75" s="48">
        <f t="shared" si="11"/>
        <v>2.736711889968404</v>
      </c>
      <c r="P75" s="9"/>
    </row>
    <row r="76" spans="1:16">
      <c r="A76" s="12"/>
      <c r="B76" s="25">
        <v>347.4</v>
      </c>
      <c r="C76" s="20" t="s">
        <v>85</v>
      </c>
      <c r="D76" s="47">
        <v>13543</v>
      </c>
      <c r="E76" s="47">
        <v>2405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15948</v>
      </c>
      <c r="O76" s="48">
        <f t="shared" si="11"/>
        <v>9.9387397717853959E-2</v>
      </c>
      <c r="P76" s="9"/>
    </row>
    <row r="77" spans="1:16">
      <c r="A77" s="12"/>
      <c r="B77" s="25">
        <v>347.5</v>
      </c>
      <c r="C77" s="20" t="s">
        <v>86</v>
      </c>
      <c r="D77" s="47">
        <v>260037</v>
      </c>
      <c r="E77" s="47">
        <v>578640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838677</v>
      </c>
      <c r="O77" s="48">
        <f t="shared" si="11"/>
        <v>5.2266067566978061</v>
      </c>
      <c r="P77" s="9"/>
    </row>
    <row r="78" spans="1:16">
      <c r="A78" s="12"/>
      <c r="B78" s="25">
        <v>347.9</v>
      </c>
      <c r="C78" s="20" t="s">
        <v>87</v>
      </c>
      <c r="D78" s="47">
        <v>369711</v>
      </c>
      <c r="E78" s="47">
        <v>1141</v>
      </c>
      <c r="F78" s="47">
        <v>0</v>
      </c>
      <c r="G78" s="47">
        <v>115144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485996</v>
      </c>
      <c r="O78" s="48">
        <f t="shared" si="11"/>
        <v>3.0287106685030194</v>
      </c>
      <c r="P78" s="9"/>
    </row>
    <row r="79" spans="1:16">
      <c r="A79" s="12"/>
      <c r="B79" s="25">
        <v>348.86</v>
      </c>
      <c r="C79" s="20" t="s">
        <v>154</v>
      </c>
      <c r="D79" s="47">
        <v>0</v>
      </c>
      <c r="E79" s="47">
        <v>14233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14233</v>
      </c>
      <c r="O79" s="48">
        <f t="shared" si="11"/>
        <v>8.8699575603098532E-2</v>
      </c>
      <c r="P79" s="9"/>
    </row>
    <row r="80" spans="1:16">
      <c r="A80" s="12"/>
      <c r="B80" s="25">
        <v>348.92099999999999</v>
      </c>
      <c r="C80" s="20" t="s">
        <v>89</v>
      </c>
      <c r="D80" s="47">
        <v>0</v>
      </c>
      <c r="E80" s="47">
        <v>39716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39716</v>
      </c>
      <c r="O80" s="48">
        <f t="shared" si="11"/>
        <v>0.24750877149249359</v>
      </c>
      <c r="P80" s="9"/>
    </row>
    <row r="81" spans="1:16">
      <c r="A81" s="12"/>
      <c r="B81" s="25">
        <v>348.92200000000003</v>
      </c>
      <c r="C81" s="20" t="s">
        <v>90</v>
      </c>
      <c r="D81" s="47">
        <v>0</v>
      </c>
      <c r="E81" s="47">
        <v>39716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39716</v>
      </c>
      <c r="O81" s="48">
        <f t="shared" si="11"/>
        <v>0.24750877149249359</v>
      </c>
      <c r="P81" s="9"/>
    </row>
    <row r="82" spans="1:16">
      <c r="A82" s="12"/>
      <c r="B82" s="25">
        <v>348.923</v>
      </c>
      <c r="C82" s="20" t="s">
        <v>91</v>
      </c>
      <c r="D82" s="47">
        <v>0</v>
      </c>
      <c r="E82" s="47">
        <v>39716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39716</v>
      </c>
      <c r="O82" s="48">
        <f t="shared" si="11"/>
        <v>0.24750877149249359</v>
      </c>
      <c r="P82" s="9"/>
    </row>
    <row r="83" spans="1:16">
      <c r="A83" s="12"/>
      <c r="B83" s="25">
        <v>348.92399999999998</v>
      </c>
      <c r="C83" s="20" t="s">
        <v>92</v>
      </c>
      <c r="D83" s="47">
        <v>0</v>
      </c>
      <c r="E83" s="47">
        <v>39716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39716</v>
      </c>
      <c r="O83" s="48">
        <f t="shared" si="11"/>
        <v>0.24750877149249359</v>
      </c>
      <c r="P83" s="9"/>
    </row>
    <row r="84" spans="1:16">
      <c r="A84" s="12"/>
      <c r="B84" s="25">
        <v>348.93099999999998</v>
      </c>
      <c r="C84" s="20" t="s">
        <v>155</v>
      </c>
      <c r="D84" s="47">
        <v>439042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439042</v>
      </c>
      <c r="O84" s="48">
        <f t="shared" si="11"/>
        <v>2.7360949253098847</v>
      </c>
      <c r="P84" s="9"/>
    </row>
    <row r="85" spans="1:16">
      <c r="A85" s="12"/>
      <c r="B85" s="25">
        <v>348.93200000000002</v>
      </c>
      <c r="C85" s="20" t="s">
        <v>94</v>
      </c>
      <c r="D85" s="47">
        <v>0</v>
      </c>
      <c r="E85" s="47">
        <v>6823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6823</v>
      </c>
      <c r="O85" s="48">
        <f t="shared" si="11"/>
        <v>4.2520705707857889E-2</v>
      </c>
      <c r="P85" s="9"/>
    </row>
    <row r="86" spans="1:16">
      <c r="A86" s="12"/>
      <c r="B86" s="25">
        <v>348.93299999999999</v>
      </c>
      <c r="C86" s="20" t="s">
        <v>95</v>
      </c>
      <c r="D86" s="47">
        <v>20364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20364</v>
      </c>
      <c r="O86" s="48">
        <f t="shared" si="11"/>
        <v>0.12690776066756823</v>
      </c>
      <c r="P86" s="9"/>
    </row>
    <row r="87" spans="1:16">
      <c r="A87" s="12"/>
      <c r="B87" s="25">
        <v>348.99</v>
      </c>
      <c r="C87" s="20" t="s">
        <v>96</v>
      </c>
      <c r="D87" s="47">
        <v>0</v>
      </c>
      <c r="E87" s="47">
        <v>141581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141581</v>
      </c>
      <c r="O87" s="48">
        <f t="shared" si="11"/>
        <v>0.88232801331147992</v>
      </c>
      <c r="P87" s="9"/>
    </row>
    <row r="88" spans="1:16">
      <c r="A88" s="12"/>
      <c r="B88" s="25">
        <v>349</v>
      </c>
      <c r="C88" s="20" t="s">
        <v>1</v>
      </c>
      <c r="D88" s="47">
        <v>0</v>
      </c>
      <c r="E88" s="47">
        <v>11843143</v>
      </c>
      <c r="F88" s="47">
        <v>0</v>
      </c>
      <c r="G88" s="47">
        <v>0</v>
      </c>
      <c r="H88" s="47">
        <v>0</v>
      </c>
      <c r="I88" s="47">
        <v>84415</v>
      </c>
      <c r="J88" s="47">
        <v>0</v>
      </c>
      <c r="K88" s="47">
        <v>0</v>
      </c>
      <c r="L88" s="47">
        <v>0</v>
      </c>
      <c r="M88" s="47">
        <v>31823</v>
      </c>
      <c r="N88" s="47">
        <f t="shared" si="10"/>
        <v>11959381</v>
      </c>
      <c r="O88" s="48">
        <f t="shared" si="11"/>
        <v>74.530458735035495</v>
      </c>
      <c r="P88" s="9"/>
    </row>
    <row r="89" spans="1:16" ht="15.75">
      <c r="A89" s="29" t="s">
        <v>66</v>
      </c>
      <c r="B89" s="30"/>
      <c r="C89" s="31"/>
      <c r="D89" s="32">
        <f t="shared" ref="D89:M89" si="12">SUM(D90:D95)</f>
        <v>142020</v>
      </c>
      <c r="E89" s="32">
        <f t="shared" si="12"/>
        <v>1259831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0</v>
      </c>
      <c r="J89" s="32">
        <f t="shared" si="12"/>
        <v>0</v>
      </c>
      <c r="K89" s="32">
        <f t="shared" si="12"/>
        <v>0</v>
      </c>
      <c r="L89" s="32">
        <f t="shared" si="12"/>
        <v>0</v>
      </c>
      <c r="M89" s="32">
        <f t="shared" si="12"/>
        <v>0</v>
      </c>
      <c r="N89" s="32">
        <f>SUM(D89:M89)</f>
        <v>1401851</v>
      </c>
      <c r="O89" s="46">
        <f t="shared" si="11"/>
        <v>8.7362881162635624</v>
      </c>
      <c r="P89" s="10"/>
    </row>
    <row r="90" spans="1:16">
      <c r="A90" s="13"/>
      <c r="B90" s="40">
        <v>351.5</v>
      </c>
      <c r="C90" s="21" t="s">
        <v>118</v>
      </c>
      <c r="D90" s="47">
        <v>0</v>
      </c>
      <c r="E90" s="47">
        <v>41734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5" si="13">SUM(D90:M90)</f>
        <v>41734</v>
      </c>
      <c r="O90" s="48">
        <f t="shared" si="11"/>
        <v>0.26008487938029329</v>
      </c>
      <c r="P90" s="9"/>
    </row>
    <row r="91" spans="1:16">
      <c r="A91" s="13"/>
      <c r="B91" s="40">
        <v>351.7</v>
      </c>
      <c r="C91" s="21" t="s">
        <v>116</v>
      </c>
      <c r="D91" s="47">
        <v>0</v>
      </c>
      <c r="E91" s="47">
        <v>103726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103726</v>
      </c>
      <c r="O91" s="48">
        <f t="shared" si="11"/>
        <v>0.6464169310059017</v>
      </c>
      <c r="P91" s="9"/>
    </row>
    <row r="92" spans="1:16">
      <c r="A92" s="13"/>
      <c r="B92" s="40">
        <v>351.9</v>
      </c>
      <c r="C92" s="21" t="s">
        <v>156</v>
      </c>
      <c r="D92" s="47">
        <v>0</v>
      </c>
      <c r="E92" s="47">
        <v>400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400</v>
      </c>
      <c r="O92" s="48">
        <f t="shared" si="11"/>
        <v>2.4927864990683208E-3</v>
      </c>
      <c r="P92" s="9"/>
    </row>
    <row r="93" spans="1:16">
      <c r="A93" s="13"/>
      <c r="B93" s="40">
        <v>352</v>
      </c>
      <c r="C93" s="21" t="s">
        <v>120</v>
      </c>
      <c r="D93" s="47">
        <v>92903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92903</v>
      </c>
      <c r="O93" s="48">
        <f t="shared" si="11"/>
        <v>0.57896836030736054</v>
      </c>
      <c r="P93" s="9"/>
    </row>
    <row r="94" spans="1:16">
      <c r="A94" s="13"/>
      <c r="B94" s="40">
        <v>354</v>
      </c>
      <c r="C94" s="21" t="s">
        <v>121</v>
      </c>
      <c r="D94" s="47">
        <v>0</v>
      </c>
      <c r="E94" s="47">
        <v>488744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488744</v>
      </c>
      <c r="O94" s="48">
        <f t="shared" si="11"/>
        <v>3.0458361117516186</v>
      </c>
      <c r="P94" s="9"/>
    </row>
    <row r="95" spans="1:16">
      <c r="A95" s="13"/>
      <c r="B95" s="40">
        <v>359</v>
      </c>
      <c r="C95" s="21" t="s">
        <v>122</v>
      </c>
      <c r="D95" s="47">
        <v>49117</v>
      </c>
      <c r="E95" s="47">
        <v>625227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674344</v>
      </c>
      <c r="O95" s="48">
        <f t="shared" si="11"/>
        <v>4.2024890473193199</v>
      </c>
      <c r="P95" s="9"/>
    </row>
    <row r="96" spans="1:16" ht="15.75">
      <c r="A96" s="29" t="s">
        <v>4</v>
      </c>
      <c r="B96" s="30"/>
      <c r="C96" s="31"/>
      <c r="D96" s="32">
        <f t="shared" ref="D96:M96" si="14">SUM(D97:D103)</f>
        <v>4983700</v>
      </c>
      <c r="E96" s="32">
        <f t="shared" si="14"/>
        <v>3588836</v>
      </c>
      <c r="F96" s="32">
        <f t="shared" si="14"/>
        <v>550079</v>
      </c>
      <c r="G96" s="32">
        <f t="shared" si="14"/>
        <v>2688404</v>
      </c>
      <c r="H96" s="32">
        <f t="shared" si="14"/>
        <v>0</v>
      </c>
      <c r="I96" s="32">
        <f t="shared" si="14"/>
        <v>3822992</v>
      </c>
      <c r="J96" s="32">
        <f t="shared" si="14"/>
        <v>2240678</v>
      </c>
      <c r="K96" s="32">
        <f t="shared" si="14"/>
        <v>0</v>
      </c>
      <c r="L96" s="32">
        <f t="shared" si="14"/>
        <v>0</v>
      </c>
      <c r="M96" s="32">
        <f t="shared" si="14"/>
        <v>16337</v>
      </c>
      <c r="N96" s="32">
        <f>SUM(D96:M96)</f>
        <v>17891026</v>
      </c>
      <c r="O96" s="46">
        <f t="shared" si="11"/>
        <v>111.49627016820077</v>
      </c>
      <c r="P96" s="10"/>
    </row>
    <row r="97" spans="1:119">
      <c r="A97" s="12"/>
      <c r="B97" s="25">
        <v>361.1</v>
      </c>
      <c r="C97" s="20" t="s">
        <v>123</v>
      </c>
      <c r="D97" s="47">
        <v>353217</v>
      </c>
      <c r="E97" s="47">
        <v>993954</v>
      </c>
      <c r="F97" s="47">
        <v>11149</v>
      </c>
      <c r="G97" s="47">
        <v>864764</v>
      </c>
      <c r="H97" s="47">
        <v>0</v>
      </c>
      <c r="I97" s="47">
        <v>1198064</v>
      </c>
      <c r="J97" s="47">
        <v>151677</v>
      </c>
      <c r="K97" s="47">
        <v>0</v>
      </c>
      <c r="L97" s="47">
        <v>0</v>
      </c>
      <c r="M97" s="47">
        <v>16337</v>
      </c>
      <c r="N97" s="47">
        <f>SUM(D97:M97)</f>
        <v>3589162</v>
      </c>
      <c r="O97" s="48">
        <f t="shared" si="11"/>
        <v>22.367536441422633</v>
      </c>
      <c r="P97" s="9"/>
    </row>
    <row r="98" spans="1:119">
      <c r="A98" s="12"/>
      <c r="B98" s="25">
        <v>361.3</v>
      </c>
      <c r="C98" s="20" t="s">
        <v>124</v>
      </c>
      <c r="D98" s="47">
        <v>-330343</v>
      </c>
      <c r="E98" s="47">
        <v>242907</v>
      </c>
      <c r="F98" s="47">
        <v>1888</v>
      </c>
      <c r="G98" s="47">
        <v>129586</v>
      </c>
      <c r="H98" s="47">
        <v>0</v>
      </c>
      <c r="I98" s="47">
        <v>148731</v>
      </c>
      <c r="J98" s="47">
        <v>14562</v>
      </c>
      <c r="K98" s="47">
        <v>0</v>
      </c>
      <c r="L98" s="47">
        <v>0</v>
      </c>
      <c r="M98" s="47">
        <v>0</v>
      </c>
      <c r="N98" s="47">
        <f t="shared" ref="N98:N103" si="15">SUM(D98:M98)</f>
        <v>207331</v>
      </c>
      <c r="O98" s="48">
        <f t="shared" si="11"/>
        <v>1.2920797940958353</v>
      </c>
      <c r="P98" s="9"/>
    </row>
    <row r="99" spans="1:119">
      <c r="A99" s="12"/>
      <c r="B99" s="25">
        <v>362</v>
      </c>
      <c r="C99" s="20" t="s">
        <v>125</v>
      </c>
      <c r="D99" s="47">
        <v>21000</v>
      </c>
      <c r="E99" s="47">
        <v>137458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158458</v>
      </c>
      <c r="O99" s="48">
        <f t="shared" si="11"/>
        <v>0.98750490767342003</v>
      </c>
      <c r="P99" s="9"/>
    </row>
    <row r="100" spans="1:119">
      <c r="A100" s="12"/>
      <c r="B100" s="25">
        <v>364</v>
      </c>
      <c r="C100" s="20" t="s">
        <v>126</v>
      </c>
      <c r="D100" s="47">
        <v>250526</v>
      </c>
      <c r="E100" s="47">
        <v>34949</v>
      </c>
      <c r="F100" s="47">
        <v>0</v>
      </c>
      <c r="G100" s="47">
        <v>0</v>
      </c>
      <c r="H100" s="47">
        <v>0</v>
      </c>
      <c r="I100" s="47">
        <v>149689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435164</v>
      </c>
      <c r="O100" s="48">
        <f t="shared" si="11"/>
        <v>2.7119273602014173</v>
      </c>
      <c r="P100" s="9"/>
    </row>
    <row r="101" spans="1:119">
      <c r="A101" s="12"/>
      <c r="B101" s="25">
        <v>365</v>
      </c>
      <c r="C101" s="20" t="s">
        <v>127</v>
      </c>
      <c r="D101" s="47">
        <v>0</v>
      </c>
      <c r="E101" s="47">
        <v>55973</v>
      </c>
      <c r="F101" s="47">
        <v>0</v>
      </c>
      <c r="G101" s="47">
        <v>0</v>
      </c>
      <c r="H101" s="47">
        <v>0</v>
      </c>
      <c r="I101" s="47">
        <v>88229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144202</v>
      </c>
      <c r="O101" s="48">
        <f t="shared" ref="O101:O108" si="16">(N101/O$110)</f>
        <v>0.89866199684662507</v>
      </c>
      <c r="P101" s="9"/>
    </row>
    <row r="102" spans="1:119">
      <c r="A102" s="12"/>
      <c r="B102" s="25">
        <v>366</v>
      </c>
      <c r="C102" s="20" t="s">
        <v>128</v>
      </c>
      <c r="D102" s="47">
        <v>147919</v>
      </c>
      <c r="E102" s="47">
        <v>21656</v>
      </c>
      <c r="F102" s="47">
        <v>537042</v>
      </c>
      <c r="G102" s="47">
        <v>264294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970911</v>
      </c>
      <c r="O102" s="48">
        <f t="shared" si="16"/>
        <v>6.0506845814923063</v>
      </c>
      <c r="P102" s="9"/>
    </row>
    <row r="103" spans="1:119">
      <c r="A103" s="12"/>
      <c r="B103" s="25">
        <v>369.9</v>
      </c>
      <c r="C103" s="20" t="s">
        <v>129</v>
      </c>
      <c r="D103" s="47">
        <v>4541381</v>
      </c>
      <c r="E103" s="47">
        <v>2101939</v>
      </c>
      <c r="F103" s="47">
        <v>0</v>
      </c>
      <c r="G103" s="47">
        <v>1429760</v>
      </c>
      <c r="H103" s="47">
        <v>0</v>
      </c>
      <c r="I103" s="47">
        <v>2238279</v>
      </c>
      <c r="J103" s="47">
        <v>2074439</v>
      </c>
      <c r="K103" s="47">
        <v>0</v>
      </c>
      <c r="L103" s="47">
        <v>0</v>
      </c>
      <c r="M103" s="47">
        <v>0</v>
      </c>
      <c r="N103" s="47">
        <f t="shared" si="15"/>
        <v>12385798</v>
      </c>
      <c r="O103" s="48">
        <f t="shared" si="16"/>
        <v>77.187875086468537</v>
      </c>
      <c r="P103" s="9"/>
    </row>
    <row r="104" spans="1:119" ht="15.75">
      <c r="A104" s="29" t="s">
        <v>67</v>
      </c>
      <c r="B104" s="30"/>
      <c r="C104" s="31"/>
      <c r="D104" s="32">
        <f t="shared" ref="D104:M104" si="17">SUM(D105:D107)</f>
        <v>33130478</v>
      </c>
      <c r="E104" s="32">
        <f t="shared" si="17"/>
        <v>15315654</v>
      </c>
      <c r="F104" s="32">
        <f t="shared" si="17"/>
        <v>2296153</v>
      </c>
      <c r="G104" s="32">
        <f t="shared" si="17"/>
        <v>21411034</v>
      </c>
      <c r="H104" s="32">
        <f t="shared" si="17"/>
        <v>0</v>
      </c>
      <c r="I104" s="32">
        <f t="shared" si="17"/>
        <v>11232650</v>
      </c>
      <c r="J104" s="32">
        <f t="shared" si="17"/>
        <v>338809</v>
      </c>
      <c r="K104" s="32">
        <f t="shared" si="17"/>
        <v>0</v>
      </c>
      <c r="L104" s="32">
        <f t="shared" si="17"/>
        <v>0</v>
      </c>
      <c r="M104" s="32">
        <f t="shared" si="17"/>
        <v>0</v>
      </c>
      <c r="N104" s="32">
        <f>SUM(D104:M104)</f>
        <v>83724778</v>
      </c>
      <c r="O104" s="46">
        <f t="shared" si="16"/>
        <v>521.76999058973092</v>
      </c>
      <c r="P104" s="9"/>
    </row>
    <row r="105" spans="1:119">
      <c r="A105" s="12"/>
      <c r="B105" s="25">
        <v>381</v>
      </c>
      <c r="C105" s="20" t="s">
        <v>130</v>
      </c>
      <c r="D105" s="47">
        <v>33130478</v>
      </c>
      <c r="E105" s="47">
        <v>10433654</v>
      </c>
      <c r="F105" s="47">
        <v>2296153</v>
      </c>
      <c r="G105" s="47">
        <v>10211034</v>
      </c>
      <c r="H105" s="47">
        <v>0</v>
      </c>
      <c r="I105" s="47">
        <v>147194</v>
      </c>
      <c r="J105" s="47">
        <v>338809</v>
      </c>
      <c r="K105" s="47">
        <v>0</v>
      </c>
      <c r="L105" s="47">
        <v>0</v>
      </c>
      <c r="M105" s="47">
        <v>0</v>
      </c>
      <c r="N105" s="47">
        <f>SUM(D105:M105)</f>
        <v>56557322</v>
      </c>
      <c r="O105" s="48">
        <f t="shared" si="16"/>
        <v>352.46332176264934</v>
      </c>
      <c r="P105" s="9"/>
    </row>
    <row r="106" spans="1:119">
      <c r="A106" s="12"/>
      <c r="B106" s="25">
        <v>384</v>
      </c>
      <c r="C106" s="20" t="s">
        <v>131</v>
      </c>
      <c r="D106" s="47">
        <v>0</v>
      </c>
      <c r="E106" s="47">
        <v>4882000</v>
      </c>
      <c r="F106" s="47">
        <v>0</v>
      </c>
      <c r="G106" s="47">
        <v>11200000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16082000</v>
      </c>
      <c r="O106" s="48">
        <f t="shared" si="16"/>
        <v>100.22248119504185</v>
      </c>
      <c r="P106" s="9"/>
    </row>
    <row r="107" spans="1:119" ht="15.75" thickBot="1">
      <c r="A107" s="12"/>
      <c r="B107" s="25">
        <v>389.9</v>
      </c>
      <c r="C107" s="20" t="s">
        <v>138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11085456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11085456</v>
      </c>
      <c r="O107" s="48">
        <f t="shared" si="16"/>
        <v>69.084187632039786</v>
      </c>
      <c r="P107" s="9"/>
    </row>
    <row r="108" spans="1:119" ht="16.5" thickBot="1">
      <c r="A108" s="14" t="s">
        <v>97</v>
      </c>
      <c r="B108" s="23"/>
      <c r="C108" s="22"/>
      <c r="D108" s="15">
        <f t="shared" ref="D108:M108" si="18">SUM(D5,D14,D28,D58,D89,D96,D104)</f>
        <v>133116509</v>
      </c>
      <c r="E108" s="15">
        <f t="shared" si="18"/>
        <v>145669719</v>
      </c>
      <c r="F108" s="15">
        <f t="shared" si="18"/>
        <v>10738996</v>
      </c>
      <c r="G108" s="15">
        <f t="shared" si="18"/>
        <v>68227594</v>
      </c>
      <c r="H108" s="15">
        <f t="shared" si="18"/>
        <v>0</v>
      </c>
      <c r="I108" s="15">
        <f t="shared" si="18"/>
        <v>90293356</v>
      </c>
      <c r="J108" s="15">
        <f t="shared" si="18"/>
        <v>30496537</v>
      </c>
      <c r="K108" s="15">
        <f t="shared" si="18"/>
        <v>0</v>
      </c>
      <c r="L108" s="15">
        <f t="shared" si="18"/>
        <v>0</v>
      </c>
      <c r="M108" s="15">
        <f t="shared" si="18"/>
        <v>48160</v>
      </c>
      <c r="N108" s="15">
        <f>SUM(D108:M108)</f>
        <v>478590871</v>
      </c>
      <c r="O108" s="38">
        <f t="shared" si="16"/>
        <v>2982.5621545153713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52" t="s">
        <v>157</v>
      </c>
      <c r="M110" s="52"/>
      <c r="N110" s="52"/>
      <c r="O110" s="44">
        <v>160463</v>
      </c>
    </row>
    <row r="111" spans="1:119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</row>
    <row r="112" spans="1:119" ht="15.75" customHeight="1" thickBot="1">
      <c r="A112" s="56" t="s">
        <v>150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8"/>
    </row>
  </sheetData>
  <mergeCells count="10">
    <mergeCell ref="L110:N110"/>
    <mergeCell ref="A111:O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67148999</v>
      </c>
      <c r="E5" s="27">
        <f t="shared" ref="E5:M5" si="0">SUM(E6:E13)</f>
        <v>36332044</v>
      </c>
      <c r="F5" s="27">
        <f t="shared" si="0"/>
        <v>8512497</v>
      </c>
      <c r="G5" s="27">
        <f t="shared" si="0"/>
        <v>40404387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152397927</v>
      </c>
      <c r="O5" s="33">
        <f t="shared" ref="O5:O36" si="1">(N5/O$106)</f>
        <v>952.61802872895021</v>
      </c>
      <c r="P5" s="6"/>
    </row>
    <row r="6" spans="1:133">
      <c r="A6" s="12"/>
      <c r="B6" s="25">
        <v>311</v>
      </c>
      <c r="C6" s="20" t="s">
        <v>3</v>
      </c>
      <c r="D6" s="47">
        <v>66838351</v>
      </c>
      <c r="E6" s="47">
        <v>29360658</v>
      </c>
      <c r="F6" s="47">
        <v>3040971</v>
      </c>
      <c r="G6" s="47">
        <v>19247267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118487247</v>
      </c>
      <c r="O6" s="48">
        <f t="shared" si="1"/>
        <v>740.64713273075051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2079135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2079135</v>
      </c>
      <c r="O7" s="48">
        <f t="shared" si="1"/>
        <v>12.996380752353449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183539</v>
      </c>
      <c r="F8" s="47">
        <v>0</v>
      </c>
      <c r="G8" s="47">
        <v>734157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917696</v>
      </c>
      <c r="O8" s="48">
        <f t="shared" si="1"/>
        <v>5.7363887534535998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4530190</v>
      </c>
      <c r="F9" s="47">
        <v>0</v>
      </c>
      <c r="G9" s="47">
        <v>3345212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7875402</v>
      </c>
      <c r="O9" s="48">
        <f t="shared" si="1"/>
        <v>49.22803135431122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17077751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17077751</v>
      </c>
      <c r="O10" s="48">
        <f t="shared" si="1"/>
        <v>106.75062196051957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0</v>
      </c>
      <c r="F11" s="47">
        <v>5471526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5471526</v>
      </c>
      <c r="O11" s="48">
        <f t="shared" si="1"/>
        <v>34.201740239282898</v>
      </c>
      <c r="P11" s="9"/>
    </row>
    <row r="12" spans="1:133">
      <c r="A12" s="12"/>
      <c r="B12" s="25">
        <v>316</v>
      </c>
      <c r="C12" s="20" t="s">
        <v>16</v>
      </c>
      <c r="D12" s="47">
        <v>310648</v>
      </c>
      <c r="E12" s="47">
        <v>124547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435195</v>
      </c>
      <c r="O12" s="48">
        <f t="shared" si="1"/>
        <v>2.7203427971346059</v>
      </c>
      <c r="P12" s="9"/>
    </row>
    <row r="13" spans="1:133">
      <c r="A13" s="12"/>
      <c r="B13" s="25">
        <v>319</v>
      </c>
      <c r="C13" s="20" t="s">
        <v>17</v>
      </c>
      <c r="D13" s="47">
        <v>0</v>
      </c>
      <c r="E13" s="47">
        <v>53975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53975</v>
      </c>
      <c r="O13" s="48">
        <f t="shared" si="1"/>
        <v>0.33739014114440735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2100392</v>
      </c>
      <c r="E14" s="32">
        <f t="shared" si="3"/>
        <v>60912575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63012967</v>
      </c>
      <c r="O14" s="46">
        <f t="shared" si="1"/>
        <v>393.88520296540776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1877753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1877753</v>
      </c>
      <c r="O15" s="48">
        <f t="shared" si="1"/>
        <v>11.737570165897811</v>
      </c>
      <c r="P15" s="9"/>
    </row>
    <row r="16" spans="1:133">
      <c r="A16" s="12"/>
      <c r="B16" s="25">
        <v>323.10000000000002</v>
      </c>
      <c r="C16" s="20" t="s">
        <v>19</v>
      </c>
      <c r="D16" s="47">
        <v>2100392</v>
      </c>
      <c r="E16" s="47">
        <v>6650381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8750773</v>
      </c>
      <c r="O16" s="48">
        <f t="shared" si="1"/>
        <v>54.699852479715958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72247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72247</v>
      </c>
      <c r="O17" s="48">
        <f t="shared" si="1"/>
        <v>0.45160584580379803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28684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28684</v>
      </c>
      <c r="O18" s="48">
        <f t="shared" si="1"/>
        <v>0.17929965370238407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661481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661481</v>
      </c>
      <c r="O19" s="48">
        <f t="shared" si="1"/>
        <v>4.1348247884084062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325068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325068</v>
      </c>
      <c r="O20" s="48">
        <f t="shared" si="1"/>
        <v>2.0319543937291376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256589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256589</v>
      </c>
      <c r="O21" s="48">
        <f t="shared" si="1"/>
        <v>1.6039017864956431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6971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6971</v>
      </c>
      <c r="O22" s="48">
        <f t="shared" si="1"/>
        <v>4.3574741526959955E-2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93932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93932</v>
      </c>
      <c r="O23" s="48">
        <f t="shared" si="1"/>
        <v>0.58715573391341314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16860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16860</v>
      </c>
      <c r="O24" s="48">
        <f t="shared" si="1"/>
        <v>0.10538949105502006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928142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928142</v>
      </c>
      <c r="O25" s="48">
        <f t="shared" si="1"/>
        <v>5.801685231719361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49765130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49765130</v>
      </c>
      <c r="O26" s="48">
        <f t="shared" si="1"/>
        <v>311.07483528985233</v>
      </c>
      <c r="P26" s="9"/>
    </row>
    <row r="27" spans="1:16">
      <c r="A27" s="12"/>
      <c r="B27" s="25">
        <v>329</v>
      </c>
      <c r="C27" s="20" t="s">
        <v>30</v>
      </c>
      <c r="D27" s="47">
        <v>0</v>
      </c>
      <c r="E27" s="47">
        <v>229337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229337</v>
      </c>
      <c r="O27" s="48">
        <f t="shared" si="1"/>
        <v>1.4335533635874933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SUM(D29:D55)</f>
        <v>18614724</v>
      </c>
      <c r="E28" s="32">
        <f t="shared" si="5"/>
        <v>12642840</v>
      </c>
      <c r="F28" s="32">
        <f t="shared" si="5"/>
        <v>0</v>
      </c>
      <c r="G28" s="32">
        <f t="shared" si="5"/>
        <v>6329452</v>
      </c>
      <c r="H28" s="32">
        <f t="shared" si="5"/>
        <v>0</v>
      </c>
      <c r="I28" s="32">
        <f t="shared" si="5"/>
        <v>710411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38297427</v>
      </c>
      <c r="O28" s="46">
        <f t="shared" si="1"/>
        <v>239.39183512733001</v>
      </c>
      <c r="P28" s="10"/>
    </row>
    <row r="29" spans="1:16">
      <c r="A29" s="12"/>
      <c r="B29" s="25">
        <v>331.1</v>
      </c>
      <c r="C29" s="20" t="s">
        <v>31</v>
      </c>
      <c r="D29" s="47">
        <v>8280</v>
      </c>
      <c r="E29" s="47">
        <v>0</v>
      </c>
      <c r="F29" s="47">
        <v>0</v>
      </c>
      <c r="G29" s="47">
        <v>111847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120127</v>
      </c>
      <c r="O29" s="48">
        <f t="shared" si="1"/>
        <v>0.75089699833727142</v>
      </c>
      <c r="P29" s="9"/>
    </row>
    <row r="30" spans="1:16">
      <c r="A30" s="12"/>
      <c r="B30" s="25">
        <v>331.2</v>
      </c>
      <c r="C30" s="20" t="s">
        <v>32</v>
      </c>
      <c r="D30" s="47">
        <v>179572</v>
      </c>
      <c r="E30" s="47">
        <v>468529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648101</v>
      </c>
      <c r="O30" s="48">
        <f t="shared" si="1"/>
        <v>4.0511882883896533</v>
      </c>
      <c r="P30" s="9"/>
    </row>
    <row r="31" spans="1:16">
      <c r="A31" s="12"/>
      <c r="B31" s="25">
        <v>331.39</v>
      </c>
      <c r="C31" s="20" t="s">
        <v>38</v>
      </c>
      <c r="D31" s="47">
        <v>183962</v>
      </c>
      <c r="E31" s="47">
        <v>73557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8" si="6">SUM(D31:M31)</f>
        <v>257519</v>
      </c>
      <c r="O31" s="48">
        <f t="shared" si="1"/>
        <v>1.6097150858243008</v>
      </c>
      <c r="P31" s="9"/>
    </row>
    <row r="32" spans="1:16">
      <c r="A32" s="12"/>
      <c r="B32" s="25">
        <v>331.49</v>
      </c>
      <c r="C32" s="20" t="s">
        <v>39</v>
      </c>
      <c r="D32" s="47">
        <v>3810235</v>
      </c>
      <c r="E32" s="47">
        <v>0</v>
      </c>
      <c r="F32" s="47">
        <v>0</v>
      </c>
      <c r="G32" s="47">
        <v>4303926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8114161</v>
      </c>
      <c r="O32" s="48">
        <f t="shared" si="1"/>
        <v>50.720480316043457</v>
      </c>
      <c r="P32" s="9"/>
    </row>
    <row r="33" spans="1:16">
      <c r="A33" s="12"/>
      <c r="B33" s="25">
        <v>331.5</v>
      </c>
      <c r="C33" s="20" t="s">
        <v>34</v>
      </c>
      <c r="D33" s="47">
        <v>820002</v>
      </c>
      <c r="E33" s="47">
        <v>1776254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2596256</v>
      </c>
      <c r="O33" s="48">
        <f t="shared" si="1"/>
        <v>16.228831464326344</v>
      </c>
      <c r="P33" s="9"/>
    </row>
    <row r="34" spans="1:16">
      <c r="A34" s="12"/>
      <c r="B34" s="25">
        <v>331.62</v>
      </c>
      <c r="C34" s="20" t="s">
        <v>40</v>
      </c>
      <c r="D34" s="47">
        <v>0</v>
      </c>
      <c r="E34" s="47">
        <v>98958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98958</v>
      </c>
      <c r="O34" s="48">
        <f t="shared" si="1"/>
        <v>0.6185725537261374</v>
      </c>
      <c r="P34" s="9"/>
    </row>
    <row r="35" spans="1:16">
      <c r="A35" s="12"/>
      <c r="B35" s="25">
        <v>331.69</v>
      </c>
      <c r="C35" s="20" t="s">
        <v>41</v>
      </c>
      <c r="D35" s="47">
        <v>2868</v>
      </c>
      <c r="E35" s="47">
        <v>916947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919815</v>
      </c>
      <c r="O35" s="48">
        <f t="shared" si="1"/>
        <v>5.7496343247196489</v>
      </c>
      <c r="P35" s="9"/>
    </row>
    <row r="36" spans="1:16">
      <c r="A36" s="12"/>
      <c r="B36" s="25">
        <v>331.7</v>
      </c>
      <c r="C36" s="20" t="s">
        <v>35</v>
      </c>
      <c r="D36" s="47">
        <v>0</v>
      </c>
      <c r="E36" s="47">
        <v>0</v>
      </c>
      <c r="F36" s="47">
        <v>0</v>
      </c>
      <c r="G36" s="47">
        <v>104703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104703</v>
      </c>
      <c r="O36" s="48">
        <f t="shared" si="1"/>
        <v>0.65448374151445821</v>
      </c>
      <c r="P36" s="9"/>
    </row>
    <row r="37" spans="1:16">
      <c r="A37" s="12"/>
      <c r="B37" s="25">
        <v>331.9</v>
      </c>
      <c r="C37" s="20" t="s">
        <v>36</v>
      </c>
      <c r="D37" s="47">
        <v>0</v>
      </c>
      <c r="E37" s="47">
        <v>58292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58292</v>
      </c>
      <c r="O37" s="48">
        <f t="shared" ref="O37:O68" si="7">(N37/O$106)</f>
        <v>0.36437510157646674</v>
      </c>
      <c r="P37" s="9"/>
    </row>
    <row r="38" spans="1:16">
      <c r="A38" s="12"/>
      <c r="B38" s="25">
        <v>334.2</v>
      </c>
      <c r="C38" s="20" t="s">
        <v>37</v>
      </c>
      <c r="D38" s="47">
        <v>93885</v>
      </c>
      <c r="E38" s="47">
        <v>8397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102282</v>
      </c>
      <c r="O38" s="48">
        <f t="shared" si="7"/>
        <v>0.63935041068146869</v>
      </c>
      <c r="P38" s="9"/>
    </row>
    <row r="39" spans="1:16">
      <c r="A39" s="12"/>
      <c r="B39" s="25">
        <v>334.39</v>
      </c>
      <c r="C39" s="20" t="s">
        <v>42</v>
      </c>
      <c r="D39" s="47">
        <v>0</v>
      </c>
      <c r="E39" s="47">
        <v>222879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3" si="8">SUM(D39:M39)</f>
        <v>222879</v>
      </c>
      <c r="O39" s="48">
        <f t="shared" si="7"/>
        <v>1.3931853129805347</v>
      </c>
      <c r="P39" s="9"/>
    </row>
    <row r="40" spans="1:16">
      <c r="A40" s="12"/>
      <c r="B40" s="25">
        <v>334.49</v>
      </c>
      <c r="C40" s="20" t="s">
        <v>43</v>
      </c>
      <c r="D40" s="47">
        <v>603175</v>
      </c>
      <c r="E40" s="47">
        <v>0</v>
      </c>
      <c r="F40" s="47">
        <v>0</v>
      </c>
      <c r="G40" s="47">
        <v>1011305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1614480</v>
      </c>
      <c r="O40" s="48">
        <f t="shared" si="7"/>
        <v>10.091887634549751</v>
      </c>
      <c r="P40" s="9"/>
    </row>
    <row r="41" spans="1:16">
      <c r="A41" s="12"/>
      <c r="B41" s="25">
        <v>334.5</v>
      </c>
      <c r="C41" s="20" t="s">
        <v>44</v>
      </c>
      <c r="D41" s="47">
        <v>0</v>
      </c>
      <c r="E41" s="47">
        <v>24967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24967</v>
      </c>
      <c r="O41" s="48">
        <f t="shared" si="7"/>
        <v>0.15606520896623285</v>
      </c>
      <c r="P41" s="9"/>
    </row>
    <row r="42" spans="1:16">
      <c r="A42" s="12"/>
      <c r="B42" s="25">
        <v>334.61</v>
      </c>
      <c r="C42" s="20" t="s">
        <v>45</v>
      </c>
      <c r="D42" s="47">
        <v>50001</v>
      </c>
      <c r="E42" s="47">
        <v>552791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602792</v>
      </c>
      <c r="O42" s="48">
        <f t="shared" si="7"/>
        <v>3.7679680956131469</v>
      </c>
      <c r="P42" s="9"/>
    </row>
    <row r="43" spans="1:16">
      <c r="A43" s="12"/>
      <c r="B43" s="25">
        <v>334.7</v>
      </c>
      <c r="C43" s="20" t="s">
        <v>47</v>
      </c>
      <c r="D43" s="47">
        <v>96944</v>
      </c>
      <c r="E43" s="47">
        <v>9986</v>
      </c>
      <c r="F43" s="47">
        <v>0</v>
      </c>
      <c r="G43" s="47">
        <v>500004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606934</v>
      </c>
      <c r="O43" s="48">
        <f t="shared" si="7"/>
        <v>3.7938591556338999</v>
      </c>
      <c r="P43" s="9"/>
    </row>
    <row r="44" spans="1:16">
      <c r="A44" s="12"/>
      <c r="B44" s="25">
        <v>335.12</v>
      </c>
      <c r="C44" s="20" t="s">
        <v>48</v>
      </c>
      <c r="D44" s="47">
        <v>3395205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3395205</v>
      </c>
      <c r="O44" s="48">
        <f t="shared" si="7"/>
        <v>21.222949405543261</v>
      </c>
      <c r="P44" s="9"/>
    </row>
    <row r="45" spans="1:16">
      <c r="A45" s="12"/>
      <c r="B45" s="25">
        <v>335.13</v>
      </c>
      <c r="C45" s="20" t="s">
        <v>49</v>
      </c>
      <c r="D45" s="47">
        <v>37691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37691</v>
      </c>
      <c r="O45" s="48">
        <f t="shared" si="7"/>
        <v>0.23560114515745914</v>
      </c>
      <c r="P45" s="9"/>
    </row>
    <row r="46" spans="1:16">
      <c r="A46" s="12"/>
      <c r="B46" s="25">
        <v>335.14</v>
      </c>
      <c r="C46" s="20" t="s">
        <v>50</v>
      </c>
      <c r="D46" s="47">
        <v>0</v>
      </c>
      <c r="E46" s="47">
        <v>67936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67936</v>
      </c>
      <c r="O46" s="48">
        <f t="shared" si="7"/>
        <v>0.42465839052869769</v>
      </c>
      <c r="P46" s="9"/>
    </row>
    <row r="47" spans="1:16">
      <c r="A47" s="12"/>
      <c r="B47" s="25">
        <v>335.15</v>
      </c>
      <c r="C47" s="20" t="s">
        <v>51</v>
      </c>
      <c r="D47" s="47">
        <v>61597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61597</v>
      </c>
      <c r="O47" s="48">
        <f t="shared" si="7"/>
        <v>0.38503419220142771</v>
      </c>
      <c r="P47" s="9"/>
    </row>
    <row r="48" spans="1:16">
      <c r="A48" s="12"/>
      <c r="B48" s="25">
        <v>335.16</v>
      </c>
      <c r="C48" s="20" t="s">
        <v>52</v>
      </c>
      <c r="D48" s="47">
        <v>0</v>
      </c>
      <c r="E48" s="47">
        <v>0</v>
      </c>
      <c r="F48" s="47">
        <v>0</v>
      </c>
      <c r="G48" s="47">
        <v>297667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297667</v>
      </c>
      <c r="O48" s="48">
        <f t="shared" si="7"/>
        <v>1.860674592756504</v>
      </c>
      <c r="P48" s="9"/>
    </row>
    <row r="49" spans="1:16">
      <c r="A49" s="12"/>
      <c r="B49" s="25">
        <v>335.18</v>
      </c>
      <c r="C49" s="20" t="s">
        <v>53</v>
      </c>
      <c r="D49" s="47">
        <v>9250682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9250682</v>
      </c>
      <c r="O49" s="48">
        <f t="shared" si="7"/>
        <v>57.824713398092236</v>
      </c>
      <c r="P49" s="9"/>
    </row>
    <row r="50" spans="1:16">
      <c r="A50" s="12"/>
      <c r="B50" s="25">
        <v>335.21</v>
      </c>
      <c r="C50" s="20" t="s">
        <v>148</v>
      </c>
      <c r="D50" s="47">
        <v>0</v>
      </c>
      <c r="E50" s="47">
        <v>28635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28635</v>
      </c>
      <c r="O50" s="48">
        <f t="shared" si="7"/>
        <v>0.17899336158721824</v>
      </c>
      <c r="P50" s="9"/>
    </row>
    <row r="51" spans="1:16">
      <c r="A51" s="12"/>
      <c r="B51" s="25">
        <v>335.49</v>
      </c>
      <c r="C51" s="20" t="s">
        <v>55</v>
      </c>
      <c r="D51" s="47">
        <v>0</v>
      </c>
      <c r="E51" s="47">
        <v>2937867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2937867</v>
      </c>
      <c r="O51" s="48">
        <f t="shared" si="7"/>
        <v>18.364193826651164</v>
      </c>
      <c r="P51" s="9"/>
    </row>
    <row r="52" spans="1:16">
      <c r="A52" s="12"/>
      <c r="B52" s="25">
        <v>335.5</v>
      </c>
      <c r="C52" s="20" t="s">
        <v>56</v>
      </c>
      <c r="D52" s="47">
        <v>0</v>
      </c>
      <c r="E52" s="47">
        <v>662648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662648</v>
      </c>
      <c r="O52" s="48">
        <f t="shared" si="7"/>
        <v>4.1421195414369478</v>
      </c>
      <c r="P52" s="9"/>
    </row>
    <row r="53" spans="1:16">
      <c r="A53" s="12"/>
      <c r="B53" s="25">
        <v>335.8</v>
      </c>
      <c r="C53" s="20" t="s">
        <v>57</v>
      </c>
      <c r="D53" s="47">
        <v>0</v>
      </c>
      <c r="E53" s="47">
        <v>4108060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4108060</v>
      </c>
      <c r="O53" s="48">
        <f t="shared" si="7"/>
        <v>25.678905849554315</v>
      </c>
      <c r="P53" s="9"/>
    </row>
    <row r="54" spans="1:16">
      <c r="A54" s="12"/>
      <c r="B54" s="25">
        <v>337.3</v>
      </c>
      <c r="C54" s="20" t="s">
        <v>58</v>
      </c>
      <c r="D54" s="47">
        <v>20625</v>
      </c>
      <c r="E54" s="47">
        <v>148866</v>
      </c>
      <c r="F54" s="47">
        <v>0</v>
      </c>
      <c r="G54" s="47">
        <v>0</v>
      </c>
      <c r="H54" s="47">
        <v>0</v>
      </c>
      <c r="I54" s="47">
        <v>710411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879902</v>
      </c>
      <c r="O54" s="48">
        <f t="shared" si="7"/>
        <v>5.5001437697683428</v>
      </c>
      <c r="P54" s="9"/>
    </row>
    <row r="55" spans="1:16">
      <c r="A55" s="12"/>
      <c r="B55" s="25">
        <v>337.7</v>
      </c>
      <c r="C55" s="20" t="s">
        <v>60</v>
      </c>
      <c r="D55" s="47">
        <v>0</v>
      </c>
      <c r="E55" s="47">
        <v>477271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477271</v>
      </c>
      <c r="O55" s="48">
        <f t="shared" si="7"/>
        <v>2.9833539611696609</v>
      </c>
      <c r="P55" s="9"/>
    </row>
    <row r="56" spans="1:16" ht="15.75">
      <c r="A56" s="29" t="s">
        <v>65</v>
      </c>
      <c r="B56" s="30"/>
      <c r="C56" s="31"/>
      <c r="D56" s="32">
        <f>SUM(D57:D85)</f>
        <v>15636492</v>
      </c>
      <c r="E56" s="32">
        <f t="shared" ref="E56:M56" si="9">SUM(E57:E85)</f>
        <v>15360870</v>
      </c>
      <c r="F56" s="32">
        <f t="shared" si="9"/>
        <v>0</v>
      </c>
      <c r="G56" s="32">
        <f t="shared" si="9"/>
        <v>110777</v>
      </c>
      <c r="H56" s="32">
        <f t="shared" si="9"/>
        <v>0</v>
      </c>
      <c r="I56" s="32">
        <f t="shared" si="9"/>
        <v>74272598</v>
      </c>
      <c r="J56" s="32">
        <f t="shared" si="9"/>
        <v>24353612</v>
      </c>
      <c r="K56" s="32">
        <f t="shared" si="9"/>
        <v>0</v>
      </c>
      <c r="L56" s="32">
        <f t="shared" si="9"/>
        <v>0</v>
      </c>
      <c r="M56" s="32">
        <f t="shared" si="9"/>
        <v>36914</v>
      </c>
      <c r="N56" s="32">
        <f>SUM(D56:M56)</f>
        <v>129771263</v>
      </c>
      <c r="O56" s="46">
        <f t="shared" si="7"/>
        <v>811.181931265549</v>
      </c>
      <c r="P56" s="10"/>
    </row>
    <row r="57" spans="1:16">
      <c r="A57" s="12"/>
      <c r="B57" s="25">
        <v>341.1</v>
      </c>
      <c r="C57" s="20" t="s">
        <v>68</v>
      </c>
      <c r="D57" s="47">
        <v>609995</v>
      </c>
      <c r="E57" s="47">
        <v>623750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1233745</v>
      </c>
      <c r="O57" s="48">
        <f t="shared" si="7"/>
        <v>7.7119666454137441</v>
      </c>
      <c r="P57" s="9"/>
    </row>
    <row r="58" spans="1:16">
      <c r="A58" s="12"/>
      <c r="B58" s="25">
        <v>341.2</v>
      </c>
      <c r="C58" s="20" t="s">
        <v>69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24353612</v>
      </c>
      <c r="K58" s="47">
        <v>0</v>
      </c>
      <c r="L58" s="47">
        <v>0</v>
      </c>
      <c r="M58" s="47">
        <v>0</v>
      </c>
      <c r="N58" s="47">
        <f t="shared" ref="N58:N85" si="10">SUM(D58:M58)</f>
        <v>24353612</v>
      </c>
      <c r="O58" s="48">
        <f t="shared" si="7"/>
        <v>152.23100676342997</v>
      </c>
      <c r="P58" s="9"/>
    </row>
    <row r="59" spans="1:16">
      <c r="A59" s="12"/>
      <c r="B59" s="25">
        <v>341.52</v>
      </c>
      <c r="C59" s="20" t="s">
        <v>70</v>
      </c>
      <c r="D59" s="47">
        <v>0</v>
      </c>
      <c r="E59" s="47">
        <v>207453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207453</v>
      </c>
      <c r="O59" s="48">
        <f t="shared" si="7"/>
        <v>1.2967595544387354</v>
      </c>
      <c r="P59" s="9"/>
    </row>
    <row r="60" spans="1:16">
      <c r="A60" s="12"/>
      <c r="B60" s="25">
        <v>341.8</v>
      </c>
      <c r="C60" s="20" t="s">
        <v>71</v>
      </c>
      <c r="D60" s="47">
        <v>4986141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4986141</v>
      </c>
      <c r="O60" s="48">
        <f t="shared" si="7"/>
        <v>31.167666804185576</v>
      </c>
      <c r="P60" s="9"/>
    </row>
    <row r="61" spans="1:16">
      <c r="A61" s="12"/>
      <c r="B61" s="25">
        <v>341.9</v>
      </c>
      <c r="C61" s="20" t="s">
        <v>72</v>
      </c>
      <c r="D61" s="47">
        <v>416763</v>
      </c>
      <c r="E61" s="47">
        <v>541784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958547</v>
      </c>
      <c r="O61" s="48">
        <f t="shared" si="7"/>
        <v>5.9917426146095085</v>
      </c>
      <c r="P61" s="9"/>
    </row>
    <row r="62" spans="1:16">
      <c r="A62" s="12"/>
      <c r="B62" s="25">
        <v>342.6</v>
      </c>
      <c r="C62" s="20" t="s">
        <v>73</v>
      </c>
      <c r="D62" s="47">
        <v>7306941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7306941</v>
      </c>
      <c r="O62" s="48">
        <f t="shared" si="7"/>
        <v>45.674661515958441</v>
      </c>
      <c r="P62" s="9"/>
    </row>
    <row r="63" spans="1:16">
      <c r="A63" s="12"/>
      <c r="B63" s="25">
        <v>342.9</v>
      </c>
      <c r="C63" s="20" t="s">
        <v>74</v>
      </c>
      <c r="D63" s="47">
        <v>314481</v>
      </c>
      <c r="E63" s="47">
        <v>1189608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1504089</v>
      </c>
      <c r="O63" s="48">
        <f t="shared" si="7"/>
        <v>9.4018490042380822</v>
      </c>
      <c r="P63" s="9"/>
    </row>
    <row r="64" spans="1:16">
      <c r="A64" s="12"/>
      <c r="B64" s="25">
        <v>343.3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34915114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34915114</v>
      </c>
      <c r="O64" s="48">
        <f t="shared" si="7"/>
        <v>218.24947180237282</v>
      </c>
      <c r="P64" s="9"/>
    </row>
    <row r="65" spans="1:16">
      <c r="A65" s="12"/>
      <c r="B65" s="25">
        <v>343.4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17479712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17479712</v>
      </c>
      <c r="O65" s="48">
        <f t="shared" si="7"/>
        <v>109.26322369325783</v>
      </c>
      <c r="P65" s="9"/>
    </row>
    <row r="66" spans="1:16">
      <c r="A66" s="12"/>
      <c r="B66" s="25">
        <v>343.5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23039507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23039507</v>
      </c>
      <c r="O66" s="48">
        <f t="shared" si="7"/>
        <v>144.01672104914425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56773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56773</v>
      </c>
      <c r="O67" s="48">
        <f t="shared" si="7"/>
        <v>0.35488004600632589</v>
      </c>
      <c r="P67" s="9"/>
    </row>
    <row r="68" spans="1:16">
      <c r="A68" s="12"/>
      <c r="B68" s="25">
        <v>343.9</v>
      </c>
      <c r="C68" s="20" t="s">
        <v>79</v>
      </c>
      <c r="D68" s="47">
        <v>1840</v>
      </c>
      <c r="E68" s="47">
        <v>80</v>
      </c>
      <c r="F68" s="47">
        <v>0</v>
      </c>
      <c r="G68" s="47">
        <v>0</v>
      </c>
      <c r="H68" s="47">
        <v>0</v>
      </c>
      <c r="I68" s="47">
        <v>-1219574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-1217654</v>
      </c>
      <c r="O68" s="48">
        <f t="shared" si="7"/>
        <v>-7.6113840653089797</v>
      </c>
      <c r="P68" s="9"/>
    </row>
    <row r="69" spans="1:16">
      <c r="A69" s="12"/>
      <c r="B69" s="25">
        <v>344.9</v>
      </c>
      <c r="C69" s="20" t="s">
        <v>80</v>
      </c>
      <c r="D69" s="47">
        <v>286495</v>
      </c>
      <c r="E69" s="47">
        <v>4460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290955</v>
      </c>
      <c r="O69" s="48">
        <f t="shared" ref="O69:O100" si="11">(N69/O$106)</f>
        <v>1.8187188238382777</v>
      </c>
      <c r="P69" s="9"/>
    </row>
    <row r="70" spans="1:16">
      <c r="A70" s="12"/>
      <c r="B70" s="25">
        <v>346.4</v>
      </c>
      <c r="C70" s="20" t="s">
        <v>81</v>
      </c>
      <c r="D70" s="47">
        <v>262921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262921</v>
      </c>
      <c r="O70" s="48">
        <f t="shared" si="11"/>
        <v>1.643482228806461</v>
      </c>
      <c r="P70" s="9"/>
    </row>
    <row r="71" spans="1:16">
      <c r="A71" s="12"/>
      <c r="B71" s="25">
        <v>346.9</v>
      </c>
      <c r="C71" s="20" t="s">
        <v>82</v>
      </c>
      <c r="D71" s="47">
        <v>26569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26569</v>
      </c>
      <c r="O71" s="48">
        <f t="shared" si="11"/>
        <v>0.16607908587430772</v>
      </c>
      <c r="P71" s="9"/>
    </row>
    <row r="72" spans="1:16">
      <c r="A72" s="12"/>
      <c r="B72" s="25">
        <v>347.1</v>
      </c>
      <c r="C72" s="20" t="s">
        <v>83</v>
      </c>
      <c r="D72" s="47">
        <v>32629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32629</v>
      </c>
      <c r="O72" s="48">
        <f t="shared" si="11"/>
        <v>0.20395929440298041</v>
      </c>
      <c r="P72" s="9"/>
    </row>
    <row r="73" spans="1:16">
      <c r="A73" s="12"/>
      <c r="B73" s="25">
        <v>347.2</v>
      </c>
      <c r="C73" s="20" t="s">
        <v>84</v>
      </c>
      <c r="D73" s="47">
        <v>409545</v>
      </c>
      <c r="E73" s="47">
        <v>157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409702</v>
      </c>
      <c r="O73" s="48">
        <f t="shared" si="11"/>
        <v>2.5609896360749604</v>
      </c>
      <c r="P73" s="9"/>
    </row>
    <row r="74" spans="1:16">
      <c r="A74" s="12"/>
      <c r="B74" s="25">
        <v>347.4</v>
      </c>
      <c r="C74" s="20" t="s">
        <v>85</v>
      </c>
      <c r="D74" s="47">
        <v>15340</v>
      </c>
      <c r="E74" s="47">
        <v>8852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24192</v>
      </c>
      <c r="O74" s="48">
        <f t="shared" si="11"/>
        <v>0.15122079285901813</v>
      </c>
      <c r="P74" s="9"/>
    </row>
    <row r="75" spans="1:16">
      <c r="A75" s="12"/>
      <c r="B75" s="25">
        <v>347.5</v>
      </c>
      <c r="C75" s="20" t="s">
        <v>86</v>
      </c>
      <c r="D75" s="47">
        <v>161623</v>
      </c>
      <c r="E75" s="47">
        <v>513455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675078</v>
      </c>
      <c r="O75" s="48">
        <f t="shared" si="11"/>
        <v>4.2198177249371787</v>
      </c>
      <c r="P75" s="9"/>
    </row>
    <row r="76" spans="1:16">
      <c r="A76" s="12"/>
      <c r="B76" s="25">
        <v>347.9</v>
      </c>
      <c r="C76" s="20" t="s">
        <v>87</v>
      </c>
      <c r="D76" s="47">
        <v>354159</v>
      </c>
      <c r="E76" s="47">
        <v>1368</v>
      </c>
      <c r="F76" s="47">
        <v>0</v>
      </c>
      <c r="G76" s="47">
        <v>110777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466304</v>
      </c>
      <c r="O76" s="48">
        <f t="shared" si="11"/>
        <v>2.9148007851079525</v>
      </c>
      <c r="P76" s="9"/>
    </row>
    <row r="77" spans="1:16">
      <c r="A77" s="12"/>
      <c r="B77" s="25">
        <v>348.92099999999999</v>
      </c>
      <c r="C77" s="20" t="s">
        <v>89</v>
      </c>
      <c r="D77" s="47">
        <v>0</v>
      </c>
      <c r="E77" s="47">
        <v>37201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37201</v>
      </c>
      <c r="O77" s="48">
        <f t="shared" si="11"/>
        <v>0.23253822400580079</v>
      </c>
      <c r="P77" s="9"/>
    </row>
    <row r="78" spans="1:16">
      <c r="A78" s="12"/>
      <c r="B78" s="25">
        <v>348.92200000000003</v>
      </c>
      <c r="C78" s="20" t="s">
        <v>90</v>
      </c>
      <c r="D78" s="47">
        <v>0</v>
      </c>
      <c r="E78" s="47">
        <v>37201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37201</v>
      </c>
      <c r="O78" s="48">
        <f t="shared" si="11"/>
        <v>0.23253822400580079</v>
      </c>
      <c r="P78" s="9"/>
    </row>
    <row r="79" spans="1:16">
      <c r="A79" s="12"/>
      <c r="B79" s="25">
        <v>348.923</v>
      </c>
      <c r="C79" s="20" t="s">
        <v>91</v>
      </c>
      <c r="D79" s="47">
        <v>0</v>
      </c>
      <c r="E79" s="47">
        <v>37201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37201</v>
      </c>
      <c r="O79" s="48">
        <f t="shared" si="11"/>
        <v>0.23253822400580079</v>
      </c>
      <c r="P79" s="9"/>
    </row>
    <row r="80" spans="1:16">
      <c r="A80" s="12"/>
      <c r="B80" s="25">
        <v>348.92399999999998</v>
      </c>
      <c r="C80" s="20" t="s">
        <v>92</v>
      </c>
      <c r="D80" s="47">
        <v>0</v>
      </c>
      <c r="E80" s="47">
        <v>37201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37201</v>
      </c>
      <c r="O80" s="48">
        <f t="shared" si="11"/>
        <v>0.23253822400580079</v>
      </c>
      <c r="P80" s="9"/>
    </row>
    <row r="81" spans="1:16">
      <c r="A81" s="12"/>
      <c r="B81" s="25">
        <v>348.93</v>
      </c>
      <c r="C81" s="20" t="s">
        <v>93</v>
      </c>
      <c r="D81" s="47">
        <v>394792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394792</v>
      </c>
      <c r="O81" s="48">
        <f t="shared" si="11"/>
        <v>2.4677893210316419</v>
      </c>
      <c r="P81" s="9"/>
    </row>
    <row r="82" spans="1:16">
      <c r="A82" s="12"/>
      <c r="B82" s="25">
        <v>348.93200000000002</v>
      </c>
      <c r="C82" s="20" t="s">
        <v>94</v>
      </c>
      <c r="D82" s="47">
        <v>0</v>
      </c>
      <c r="E82" s="47">
        <v>3685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3685</v>
      </c>
      <c r="O82" s="48">
        <f t="shared" si="11"/>
        <v>2.3034417232369452E-2</v>
      </c>
      <c r="P82" s="9"/>
    </row>
    <row r="83" spans="1:16">
      <c r="A83" s="12"/>
      <c r="B83" s="25">
        <v>348.93299999999999</v>
      </c>
      <c r="C83" s="20" t="s">
        <v>95</v>
      </c>
      <c r="D83" s="47">
        <v>26143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26143</v>
      </c>
      <c r="O83" s="48">
        <f t="shared" si="11"/>
        <v>0.16341621973021289</v>
      </c>
      <c r="P83" s="9"/>
    </row>
    <row r="84" spans="1:16">
      <c r="A84" s="12"/>
      <c r="B84" s="25">
        <v>348.99</v>
      </c>
      <c r="C84" s="20" t="s">
        <v>96</v>
      </c>
      <c r="D84" s="47">
        <v>115</v>
      </c>
      <c r="E84" s="47">
        <v>142826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142941</v>
      </c>
      <c r="O84" s="48">
        <f t="shared" si="11"/>
        <v>0.89350410681468706</v>
      </c>
      <c r="P84" s="9"/>
    </row>
    <row r="85" spans="1:16">
      <c r="A85" s="12"/>
      <c r="B85" s="25">
        <v>349</v>
      </c>
      <c r="C85" s="20" t="s">
        <v>1</v>
      </c>
      <c r="D85" s="47">
        <v>30000</v>
      </c>
      <c r="E85" s="47">
        <v>11974588</v>
      </c>
      <c r="F85" s="47">
        <v>0</v>
      </c>
      <c r="G85" s="47">
        <v>0</v>
      </c>
      <c r="H85" s="47">
        <v>0</v>
      </c>
      <c r="I85" s="47">
        <v>1066</v>
      </c>
      <c r="J85" s="47">
        <v>0</v>
      </c>
      <c r="K85" s="47">
        <v>0</v>
      </c>
      <c r="L85" s="47">
        <v>0</v>
      </c>
      <c r="M85" s="47">
        <v>36914</v>
      </c>
      <c r="N85" s="47">
        <f t="shared" si="10"/>
        <v>12042568</v>
      </c>
      <c r="O85" s="48">
        <f t="shared" si="11"/>
        <v>75.276400505069446</v>
      </c>
      <c r="P85" s="9"/>
    </row>
    <row r="86" spans="1:16" ht="15.75">
      <c r="A86" s="29" t="s">
        <v>66</v>
      </c>
      <c r="B86" s="30"/>
      <c r="C86" s="31"/>
      <c r="D86" s="32">
        <f t="shared" ref="D86:M86" si="12">SUM(D87:D91)</f>
        <v>158057</v>
      </c>
      <c r="E86" s="32">
        <f t="shared" si="12"/>
        <v>1409879</v>
      </c>
      <c r="F86" s="32">
        <f t="shared" si="12"/>
        <v>0</v>
      </c>
      <c r="G86" s="32">
        <f t="shared" si="12"/>
        <v>0</v>
      </c>
      <c r="H86" s="32">
        <f t="shared" si="12"/>
        <v>0</v>
      </c>
      <c r="I86" s="32">
        <f t="shared" si="12"/>
        <v>0</v>
      </c>
      <c r="J86" s="32">
        <f t="shared" si="12"/>
        <v>0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ref="N86:N93" si="13">SUM(D86:M86)</f>
        <v>1567936</v>
      </c>
      <c r="O86" s="46">
        <f t="shared" si="11"/>
        <v>9.8009476302991665</v>
      </c>
      <c r="P86" s="10"/>
    </row>
    <row r="87" spans="1:16">
      <c r="A87" s="13"/>
      <c r="B87" s="40">
        <v>351.1</v>
      </c>
      <c r="C87" s="21" t="s">
        <v>115</v>
      </c>
      <c r="D87" s="47">
        <v>0</v>
      </c>
      <c r="E87" s="47">
        <v>38900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38900</v>
      </c>
      <c r="O87" s="48">
        <f t="shared" si="11"/>
        <v>0.24315843428471415</v>
      </c>
      <c r="P87" s="9"/>
    </row>
    <row r="88" spans="1:16">
      <c r="A88" s="13"/>
      <c r="B88" s="40">
        <v>351.7</v>
      </c>
      <c r="C88" s="21" t="s">
        <v>116</v>
      </c>
      <c r="D88" s="47">
        <v>0</v>
      </c>
      <c r="E88" s="47">
        <v>95540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95540</v>
      </c>
      <c r="O88" s="48">
        <f t="shared" si="11"/>
        <v>0.597207115978447</v>
      </c>
      <c r="P88" s="9"/>
    </row>
    <row r="89" spans="1:16">
      <c r="A89" s="13"/>
      <c r="B89" s="40">
        <v>352</v>
      </c>
      <c r="C89" s="21" t="s">
        <v>120</v>
      </c>
      <c r="D89" s="47">
        <v>103361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103361</v>
      </c>
      <c r="O89" s="48">
        <f t="shared" si="11"/>
        <v>0.64609508807461025</v>
      </c>
      <c r="P89" s="9"/>
    </row>
    <row r="90" spans="1:16">
      <c r="A90" s="13"/>
      <c r="B90" s="40">
        <v>354</v>
      </c>
      <c r="C90" s="21" t="s">
        <v>121</v>
      </c>
      <c r="D90" s="47">
        <v>0</v>
      </c>
      <c r="E90" s="47">
        <v>225890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225890</v>
      </c>
      <c r="O90" s="48">
        <f t="shared" si="11"/>
        <v>1.4120066509145008</v>
      </c>
      <c r="P90" s="9"/>
    </row>
    <row r="91" spans="1:16">
      <c r="A91" s="13"/>
      <c r="B91" s="40">
        <v>359</v>
      </c>
      <c r="C91" s="21" t="s">
        <v>122</v>
      </c>
      <c r="D91" s="47">
        <v>54696</v>
      </c>
      <c r="E91" s="47">
        <v>1049549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1104245</v>
      </c>
      <c r="O91" s="48">
        <f t="shared" si="11"/>
        <v>6.9024803410468936</v>
      </c>
      <c r="P91" s="9"/>
    </row>
    <row r="92" spans="1:16" ht="15.75">
      <c r="A92" s="29" t="s">
        <v>4</v>
      </c>
      <c r="B92" s="30"/>
      <c r="C92" s="31"/>
      <c r="D92" s="32">
        <f t="shared" ref="D92:M92" si="14">SUM(D93:D99)</f>
        <v>3781321</v>
      </c>
      <c r="E92" s="32">
        <f t="shared" si="14"/>
        <v>4166078</v>
      </c>
      <c r="F92" s="32">
        <f t="shared" si="14"/>
        <v>648995</v>
      </c>
      <c r="G92" s="32">
        <f t="shared" si="14"/>
        <v>3469946</v>
      </c>
      <c r="H92" s="32">
        <f t="shared" si="14"/>
        <v>0</v>
      </c>
      <c r="I92" s="32">
        <f t="shared" si="14"/>
        <v>7946335</v>
      </c>
      <c r="J92" s="32">
        <f t="shared" si="14"/>
        <v>2569480</v>
      </c>
      <c r="K92" s="32">
        <f t="shared" si="14"/>
        <v>0</v>
      </c>
      <c r="L92" s="32">
        <f t="shared" si="14"/>
        <v>0</v>
      </c>
      <c r="M92" s="32">
        <f t="shared" si="14"/>
        <v>12913</v>
      </c>
      <c r="N92" s="32">
        <f t="shared" si="13"/>
        <v>22595068</v>
      </c>
      <c r="O92" s="46">
        <f t="shared" si="11"/>
        <v>141.23859530685471</v>
      </c>
      <c r="P92" s="10"/>
    </row>
    <row r="93" spans="1:16">
      <c r="A93" s="12"/>
      <c r="B93" s="25">
        <v>361.1</v>
      </c>
      <c r="C93" s="20" t="s">
        <v>123</v>
      </c>
      <c r="D93" s="47">
        <v>43391</v>
      </c>
      <c r="E93" s="47">
        <v>1178982</v>
      </c>
      <c r="F93" s="47">
        <v>16486</v>
      </c>
      <c r="G93" s="47">
        <v>791527</v>
      </c>
      <c r="H93" s="47">
        <v>0</v>
      </c>
      <c r="I93" s="47">
        <v>937608</v>
      </c>
      <c r="J93" s="47">
        <v>125268</v>
      </c>
      <c r="K93" s="47">
        <v>0</v>
      </c>
      <c r="L93" s="47">
        <v>0</v>
      </c>
      <c r="M93" s="47">
        <v>12913</v>
      </c>
      <c r="N93" s="47">
        <f t="shared" si="13"/>
        <v>3106175</v>
      </c>
      <c r="O93" s="48">
        <f t="shared" si="11"/>
        <v>19.416263486229358</v>
      </c>
      <c r="P93" s="9"/>
    </row>
    <row r="94" spans="1:16">
      <c r="A94" s="12"/>
      <c r="B94" s="25">
        <v>361.3</v>
      </c>
      <c r="C94" s="20" t="s">
        <v>124</v>
      </c>
      <c r="D94" s="47">
        <v>91960</v>
      </c>
      <c r="E94" s="47">
        <v>883504</v>
      </c>
      <c r="F94" s="47">
        <v>6986</v>
      </c>
      <c r="G94" s="47">
        <v>547783</v>
      </c>
      <c r="H94" s="47">
        <v>0</v>
      </c>
      <c r="I94" s="47">
        <v>527653</v>
      </c>
      <c r="J94" s="47">
        <v>76420</v>
      </c>
      <c r="K94" s="47">
        <v>0</v>
      </c>
      <c r="L94" s="47">
        <v>0</v>
      </c>
      <c r="M94" s="47">
        <v>0</v>
      </c>
      <c r="N94" s="47">
        <f t="shared" ref="N94:N99" si="15">SUM(D94:M94)</f>
        <v>2134306</v>
      </c>
      <c r="O94" s="48">
        <f t="shared" si="11"/>
        <v>13.341246921451699</v>
      </c>
      <c r="P94" s="9"/>
    </row>
    <row r="95" spans="1:16">
      <c r="A95" s="12"/>
      <c r="B95" s="25">
        <v>362</v>
      </c>
      <c r="C95" s="20" t="s">
        <v>125</v>
      </c>
      <c r="D95" s="47">
        <v>21000</v>
      </c>
      <c r="E95" s="47">
        <v>117608</v>
      </c>
      <c r="F95" s="47">
        <v>0</v>
      </c>
      <c r="G95" s="47">
        <v>180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138788</v>
      </c>
      <c r="O95" s="48">
        <f t="shared" si="11"/>
        <v>0.86754428733950917</v>
      </c>
      <c r="P95" s="9"/>
    </row>
    <row r="96" spans="1:16">
      <c r="A96" s="12"/>
      <c r="B96" s="25">
        <v>364</v>
      </c>
      <c r="C96" s="20" t="s">
        <v>126</v>
      </c>
      <c r="D96" s="47">
        <v>32822</v>
      </c>
      <c r="E96" s="47">
        <v>172756</v>
      </c>
      <c r="F96" s="47">
        <v>0</v>
      </c>
      <c r="G96" s="47">
        <v>0</v>
      </c>
      <c r="H96" s="47">
        <v>0</v>
      </c>
      <c r="I96" s="47">
        <v>49111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254689</v>
      </c>
      <c r="O96" s="48">
        <f t="shared" si="11"/>
        <v>1.5920251534586005</v>
      </c>
      <c r="P96" s="9"/>
    </row>
    <row r="97" spans="1:119">
      <c r="A97" s="12"/>
      <c r="B97" s="25">
        <v>365</v>
      </c>
      <c r="C97" s="20" t="s">
        <v>127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84941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84941</v>
      </c>
      <c r="O97" s="48">
        <f t="shared" si="11"/>
        <v>0.53095425621022896</v>
      </c>
      <c r="P97" s="9"/>
    </row>
    <row r="98" spans="1:119">
      <c r="A98" s="12"/>
      <c r="B98" s="25">
        <v>366</v>
      </c>
      <c r="C98" s="20" t="s">
        <v>128</v>
      </c>
      <c r="D98" s="47">
        <v>238086</v>
      </c>
      <c r="E98" s="47">
        <v>15389</v>
      </c>
      <c r="F98" s="47">
        <v>566546</v>
      </c>
      <c r="G98" s="47">
        <v>343056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1163077</v>
      </c>
      <c r="O98" s="48">
        <f t="shared" si="11"/>
        <v>7.2702309067496778</v>
      </c>
      <c r="P98" s="9"/>
    </row>
    <row r="99" spans="1:119">
      <c r="A99" s="12"/>
      <c r="B99" s="25">
        <v>369.9</v>
      </c>
      <c r="C99" s="20" t="s">
        <v>129</v>
      </c>
      <c r="D99" s="47">
        <v>3354062</v>
      </c>
      <c r="E99" s="47">
        <v>1797839</v>
      </c>
      <c r="F99" s="47">
        <v>58977</v>
      </c>
      <c r="G99" s="47">
        <v>1787400</v>
      </c>
      <c r="H99" s="47">
        <v>0</v>
      </c>
      <c r="I99" s="47">
        <v>6347022</v>
      </c>
      <c r="J99" s="47">
        <v>2367792</v>
      </c>
      <c r="K99" s="47">
        <v>0</v>
      </c>
      <c r="L99" s="47">
        <v>0</v>
      </c>
      <c r="M99" s="47">
        <v>0</v>
      </c>
      <c r="N99" s="47">
        <f t="shared" si="15"/>
        <v>15713092</v>
      </c>
      <c r="O99" s="48">
        <f t="shared" si="11"/>
        <v>98.220330295415621</v>
      </c>
      <c r="P99" s="9"/>
    </row>
    <row r="100" spans="1:119" ht="15.75">
      <c r="A100" s="29" t="s">
        <v>67</v>
      </c>
      <c r="B100" s="30"/>
      <c r="C100" s="31"/>
      <c r="D100" s="32">
        <f t="shared" ref="D100:M100" si="16">SUM(D101:D103)</f>
        <v>72086058</v>
      </c>
      <c r="E100" s="32">
        <f t="shared" si="16"/>
        <v>18993168</v>
      </c>
      <c r="F100" s="32">
        <f t="shared" si="16"/>
        <v>1802716</v>
      </c>
      <c r="G100" s="32">
        <f t="shared" si="16"/>
        <v>6791164</v>
      </c>
      <c r="H100" s="32">
        <f t="shared" si="16"/>
        <v>0</v>
      </c>
      <c r="I100" s="32">
        <f t="shared" si="16"/>
        <v>12835274</v>
      </c>
      <c r="J100" s="32">
        <f t="shared" si="16"/>
        <v>0</v>
      </c>
      <c r="K100" s="32">
        <f t="shared" si="16"/>
        <v>0</v>
      </c>
      <c r="L100" s="32">
        <f t="shared" si="16"/>
        <v>0</v>
      </c>
      <c r="M100" s="32">
        <f t="shared" si="16"/>
        <v>0</v>
      </c>
      <c r="N100" s="32">
        <f>SUM(D100:M100)</f>
        <v>112508380</v>
      </c>
      <c r="O100" s="46">
        <f t="shared" si="11"/>
        <v>703.27407518533801</v>
      </c>
      <c r="P100" s="9"/>
    </row>
    <row r="101" spans="1:119">
      <c r="A101" s="12"/>
      <c r="B101" s="25">
        <v>381</v>
      </c>
      <c r="C101" s="20" t="s">
        <v>130</v>
      </c>
      <c r="D101" s="47">
        <v>72086058</v>
      </c>
      <c r="E101" s="47">
        <v>13344168</v>
      </c>
      <c r="F101" s="47">
        <v>1802716</v>
      </c>
      <c r="G101" s="47">
        <v>6791164</v>
      </c>
      <c r="H101" s="47">
        <v>0</v>
      </c>
      <c r="I101" s="47">
        <v>607588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94631694</v>
      </c>
      <c r="O101" s="48">
        <f>(N101/O$106)</f>
        <v>591.52942279563445</v>
      </c>
      <c r="P101" s="9"/>
    </row>
    <row r="102" spans="1:119">
      <c r="A102" s="12"/>
      <c r="B102" s="25">
        <v>384</v>
      </c>
      <c r="C102" s="20" t="s">
        <v>131</v>
      </c>
      <c r="D102" s="47">
        <v>0</v>
      </c>
      <c r="E102" s="47">
        <v>5649000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5649000</v>
      </c>
      <c r="O102" s="48">
        <f>(N102/O$106)</f>
        <v>35.311105276975582</v>
      </c>
      <c r="P102" s="9"/>
    </row>
    <row r="103" spans="1:119" ht="15.75" thickBot="1">
      <c r="A103" s="12"/>
      <c r="B103" s="25">
        <v>389.9</v>
      </c>
      <c r="C103" s="20" t="s">
        <v>138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12227686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12227686</v>
      </c>
      <c r="O103" s="48">
        <f>(N103/O$106)</f>
        <v>76.433547112727993</v>
      </c>
      <c r="P103" s="9"/>
    </row>
    <row r="104" spans="1:119" ht="16.5" thickBot="1">
      <c r="A104" s="14" t="s">
        <v>97</v>
      </c>
      <c r="B104" s="23"/>
      <c r="C104" s="22"/>
      <c r="D104" s="15">
        <f t="shared" ref="D104:M104" si="17">SUM(D5,D14,D28,D56,D86,D92,D100)</f>
        <v>179526043</v>
      </c>
      <c r="E104" s="15">
        <f t="shared" si="17"/>
        <v>149817454</v>
      </c>
      <c r="F104" s="15">
        <f t="shared" si="17"/>
        <v>10964208</v>
      </c>
      <c r="G104" s="15">
        <f t="shared" si="17"/>
        <v>57105726</v>
      </c>
      <c r="H104" s="15">
        <f t="shared" si="17"/>
        <v>0</v>
      </c>
      <c r="I104" s="15">
        <f t="shared" si="17"/>
        <v>95764618</v>
      </c>
      <c r="J104" s="15">
        <f t="shared" si="17"/>
        <v>26923092</v>
      </c>
      <c r="K104" s="15">
        <f t="shared" si="17"/>
        <v>0</v>
      </c>
      <c r="L104" s="15">
        <f t="shared" si="17"/>
        <v>0</v>
      </c>
      <c r="M104" s="15">
        <f t="shared" si="17"/>
        <v>49827</v>
      </c>
      <c r="N104" s="15">
        <f>SUM(D104:M104)</f>
        <v>520150968</v>
      </c>
      <c r="O104" s="38">
        <f>(N104/O$106)</f>
        <v>3251.3906162097287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2" t="s">
        <v>149</v>
      </c>
      <c r="M106" s="52"/>
      <c r="N106" s="52"/>
      <c r="O106" s="44">
        <v>159978</v>
      </c>
    </row>
    <row r="107" spans="1:119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  <row r="108" spans="1:119" ht="15.75" thickBot="1">
      <c r="A108" s="56" t="s">
        <v>150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8"/>
    </row>
  </sheetData>
  <mergeCells count="10">
    <mergeCell ref="A108:O108"/>
    <mergeCell ref="L106:N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78938300</v>
      </c>
      <c r="E5" s="27">
        <f t="shared" ref="E5:M5" si="0">SUM(E6:E13)</f>
        <v>41159904</v>
      </c>
      <c r="F5" s="27">
        <f t="shared" si="0"/>
        <v>9286477</v>
      </c>
      <c r="G5" s="27">
        <f t="shared" si="0"/>
        <v>43523096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172907777</v>
      </c>
      <c r="O5" s="33">
        <f t="shared" ref="O5:O36" si="1">(N5/O$134)</f>
        <v>1045.0441328457889</v>
      </c>
      <c r="P5" s="6"/>
    </row>
    <row r="6" spans="1:133">
      <c r="A6" s="12"/>
      <c r="B6" s="25">
        <v>311</v>
      </c>
      <c r="C6" s="20" t="s">
        <v>3</v>
      </c>
      <c r="D6" s="47">
        <v>78605472</v>
      </c>
      <c r="E6" s="47">
        <v>34213619</v>
      </c>
      <c r="F6" s="47">
        <v>3584753</v>
      </c>
      <c r="G6" s="47">
        <v>22655678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139059522</v>
      </c>
      <c r="O6" s="48">
        <f t="shared" si="1"/>
        <v>840.4673294853585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2051425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2051425</v>
      </c>
      <c r="O7" s="48">
        <f t="shared" si="1"/>
        <v>12.398688465141579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181285</v>
      </c>
      <c r="F8" s="47">
        <v>0</v>
      </c>
      <c r="G8" s="47">
        <v>725141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906426</v>
      </c>
      <c r="O8" s="48">
        <f t="shared" si="1"/>
        <v>5.4783838505938167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4466132</v>
      </c>
      <c r="F9" s="47">
        <v>0</v>
      </c>
      <c r="G9" s="47">
        <v>3366643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7832775</v>
      </c>
      <c r="O9" s="48">
        <f t="shared" si="1"/>
        <v>47.340817745006198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16775634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16775634</v>
      </c>
      <c r="O10" s="48">
        <f t="shared" si="1"/>
        <v>101.3909159590221</v>
      </c>
      <c r="P10" s="9"/>
    </row>
    <row r="11" spans="1:133">
      <c r="A11" s="12"/>
      <c r="B11" s="25">
        <v>315</v>
      </c>
      <c r="C11" s="20" t="s">
        <v>15</v>
      </c>
      <c r="D11" s="47">
        <v>0</v>
      </c>
      <c r="E11" s="47">
        <v>0</v>
      </c>
      <c r="F11" s="47">
        <v>5701724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5701724</v>
      </c>
      <c r="O11" s="48">
        <f t="shared" si="1"/>
        <v>34.460874558036927</v>
      </c>
      <c r="P11" s="9"/>
    </row>
    <row r="12" spans="1:133">
      <c r="A12" s="12"/>
      <c r="B12" s="25">
        <v>316</v>
      </c>
      <c r="C12" s="20" t="s">
        <v>16</v>
      </c>
      <c r="D12" s="47">
        <v>332828</v>
      </c>
      <c r="E12" s="47">
        <v>193441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526269</v>
      </c>
      <c r="O12" s="48">
        <f t="shared" si="1"/>
        <v>3.1807379650055907</v>
      </c>
      <c r="P12" s="9"/>
    </row>
    <row r="13" spans="1:133">
      <c r="A13" s="12"/>
      <c r="B13" s="25">
        <v>319</v>
      </c>
      <c r="C13" s="20" t="s">
        <v>17</v>
      </c>
      <c r="D13" s="47">
        <v>0</v>
      </c>
      <c r="E13" s="47">
        <v>54002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54002</v>
      </c>
      <c r="O13" s="48">
        <f t="shared" si="1"/>
        <v>0.32638481762412741</v>
      </c>
      <c r="P13" s="9"/>
    </row>
    <row r="14" spans="1:133" ht="15.75">
      <c r="A14" s="29" t="s">
        <v>18</v>
      </c>
      <c r="B14" s="30"/>
      <c r="C14" s="31"/>
      <c r="D14" s="32">
        <f>SUM(D15:D27)</f>
        <v>2832623</v>
      </c>
      <c r="E14" s="32">
        <f t="shared" ref="E14:M14" si="3">SUM(E15:E27)</f>
        <v>63607599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66440222</v>
      </c>
      <c r="O14" s="46">
        <f t="shared" si="1"/>
        <v>401.56067813000516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2104960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2104960</v>
      </c>
      <c r="O15" s="48">
        <f t="shared" si="1"/>
        <v>12.722250763047354</v>
      </c>
      <c r="P15" s="9"/>
    </row>
    <row r="16" spans="1:133">
      <c r="A16" s="12"/>
      <c r="B16" s="25">
        <v>323.10000000000002</v>
      </c>
      <c r="C16" s="20" t="s">
        <v>19</v>
      </c>
      <c r="D16" s="47">
        <v>2832623</v>
      </c>
      <c r="E16" s="47">
        <v>6650381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7" si="4">SUM(D16:M16)</f>
        <v>9483004</v>
      </c>
      <c r="O16" s="48">
        <f t="shared" si="1"/>
        <v>57.314701882687139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88147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88147</v>
      </c>
      <c r="O17" s="48">
        <f t="shared" si="1"/>
        <v>0.53275512979359951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54295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54295</v>
      </c>
      <c r="O18" s="48">
        <f t="shared" si="1"/>
        <v>0.32815569187996735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904269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904269</v>
      </c>
      <c r="O19" s="48">
        <f t="shared" si="1"/>
        <v>5.4653470732223264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623265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623265</v>
      </c>
      <c r="O20" s="48">
        <f t="shared" si="1"/>
        <v>3.7669759149013329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289972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289972</v>
      </c>
      <c r="O21" s="48">
        <f t="shared" si="1"/>
        <v>1.7525732072164637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19378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19378</v>
      </c>
      <c r="O22" s="48">
        <f t="shared" si="1"/>
        <v>0.1171194584630262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96442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96442</v>
      </c>
      <c r="O23" s="48">
        <f t="shared" si="1"/>
        <v>0.58288960744613338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55580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55580</v>
      </c>
      <c r="O24" s="48">
        <f t="shared" si="1"/>
        <v>0.3359221540600163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1174936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1174936</v>
      </c>
      <c r="O25" s="48">
        <f t="shared" si="1"/>
        <v>7.1012420295548635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51344894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51344894</v>
      </c>
      <c r="O26" s="48">
        <f t="shared" si="1"/>
        <v>310.32542987519264</v>
      </c>
      <c r="P26" s="9"/>
    </row>
    <row r="27" spans="1:16">
      <c r="A27" s="12"/>
      <c r="B27" s="25">
        <v>329</v>
      </c>
      <c r="C27" s="20" t="s">
        <v>30</v>
      </c>
      <c r="D27" s="47">
        <v>0</v>
      </c>
      <c r="E27" s="47">
        <v>201080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201080</v>
      </c>
      <c r="O27" s="48">
        <f t="shared" si="1"/>
        <v>1.2153153425402679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SUM(D29:D57)</f>
        <v>17965080</v>
      </c>
      <c r="E28" s="32">
        <f t="shared" si="5"/>
        <v>14946666</v>
      </c>
      <c r="F28" s="32">
        <f t="shared" si="5"/>
        <v>0</v>
      </c>
      <c r="G28" s="32">
        <f t="shared" si="5"/>
        <v>9006222</v>
      </c>
      <c r="H28" s="32">
        <f t="shared" si="5"/>
        <v>0</v>
      </c>
      <c r="I28" s="32">
        <f t="shared" si="5"/>
        <v>1636904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43554872</v>
      </c>
      <c r="O28" s="46">
        <f t="shared" si="1"/>
        <v>263.24300867305311</v>
      </c>
      <c r="P28" s="10"/>
    </row>
    <row r="29" spans="1:16">
      <c r="A29" s="12"/>
      <c r="B29" s="25">
        <v>331.1</v>
      </c>
      <c r="C29" s="20" t="s">
        <v>31</v>
      </c>
      <c r="D29" s="47">
        <v>44069</v>
      </c>
      <c r="E29" s="47">
        <v>8509</v>
      </c>
      <c r="F29" s="47">
        <v>0</v>
      </c>
      <c r="G29" s="47">
        <v>15619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68197</v>
      </c>
      <c r="O29" s="48">
        <f t="shared" si="1"/>
        <v>0.41217853797104953</v>
      </c>
      <c r="P29" s="9"/>
    </row>
    <row r="30" spans="1:16">
      <c r="A30" s="12"/>
      <c r="B30" s="25">
        <v>331.2</v>
      </c>
      <c r="C30" s="20" t="s">
        <v>32</v>
      </c>
      <c r="D30" s="47">
        <v>35396</v>
      </c>
      <c r="E30" s="47">
        <v>88892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124288</v>
      </c>
      <c r="O30" s="48">
        <f t="shared" si="1"/>
        <v>0.7511891450847662</v>
      </c>
      <c r="P30" s="9"/>
    </row>
    <row r="31" spans="1:16">
      <c r="A31" s="12"/>
      <c r="B31" s="25">
        <v>331.39</v>
      </c>
      <c r="C31" s="20" t="s">
        <v>38</v>
      </c>
      <c r="D31" s="47">
        <v>0</v>
      </c>
      <c r="E31" s="47">
        <v>80540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8" si="6">SUM(D31:M31)</f>
        <v>80540</v>
      </c>
      <c r="O31" s="48">
        <f t="shared" si="1"/>
        <v>0.48677888247559759</v>
      </c>
      <c r="P31" s="9"/>
    </row>
    <row r="32" spans="1:16">
      <c r="A32" s="12"/>
      <c r="B32" s="25">
        <v>331.49</v>
      </c>
      <c r="C32" s="20" t="s">
        <v>39</v>
      </c>
      <c r="D32" s="47">
        <v>2079215</v>
      </c>
      <c r="E32" s="47">
        <v>0</v>
      </c>
      <c r="F32" s="47">
        <v>0</v>
      </c>
      <c r="G32" s="47">
        <v>1196198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3275413</v>
      </c>
      <c r="O32" s="48">
        <f t="shared" si="1"/>
        <v>19.796397812093922</v>
      </c>
      <c r="P32" s="9"/>
    </row>
    <row r="33" spans="1:16">
      <c r="A33" s="12"/>
      <c r="B33" s="25">
        <v>331.5</v>
      </c>
      <c r="C33" s="20" t="s">
        <v>34</v>
      </c>
      <c r="D33" s="47">
        <v>1067381</v>
      </c>
      <c r="E33" s="47">
        <v>4536034</v>
      </c>
      <c r="F33" s="47">
        <v>0</v>
      </c>
      <c r="G33" s="47">
        <v>0</v>
      </c>
      <c r="H33" s="47">
        <v>0</v>
      </c>
      <c r="I33" s="47">
        <v>961909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6565324</v>
      </c>
      <c r="O33" s="48">
        <f t="shared" si="1"/>
        <v>39.680420658185007</v>
      </c>
      <c r="P33" s="9"/>
    </row>
    <row r="34" spans="1:16">
      <c r="A34" s="12"/>
      <c r="B34" s="25">
        <v>331.62</v>
      </c>
      <c r="C34" s="20" t="s">
        <v>40</v>
      </c>
      <c r="D34" s="47">
        <v>0</v>
      </c>
      <c r="E34" s="47">
        <v>144109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144109</v>
      </c>
      <c r="O34" s="48">
        <f t="shared" si="1"/>
        <v>0.87098606871959139</v>
      </c>
      <c r="P34" s="9"/>
    </row>
    <row r="35" spans="1:16">
      <c r="A35" s="12"/>
      <c r="B35" s="25">
        <v>331.69</v>
      </c>
      <c r="C35" s="20" t="s">
        <v>41</v>
      </c>
      <c r="D35" s="47">
        <v>0</v>
      </c>
      <c r="E35" s="47">
        <v>470993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470993</v>
      </c>
      <c r="O35" s="48">
        <f t="shared" si="1"/>
        <v>2.8466531685352514</v>
      </c>
      <c r="P35" s="9"/>
    </row>
    <row r="36" spans="1:16">
      <c r="A36" s="12"/>
      <c r="B36" s="25">
        <v>331.7</v>
      </c>
      <c r="C36" s="20" t="s">
        <v>35</v>
      </c>
      <c r="D36" s="47">
        <v>0</v>
      </c>
      <c r="E36" s="47">
        <v>0</v>
      </c>
      <c r="F36" s="47">
        <v>0</v>
      </c>
      <c r="G36" s="47">
        <v>83574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83574</v>
      </c>
      <c r="O36" s="48">
        <f t="shared" si="1"/>
        <v>0.50511619473572877</v>
      </c>
      <c r="P36" s="9"/>
    </row>
    <row r="37" spans="1:16">
      <c r="A37" s="12"/>
      <c r="B37" s="25">
        <v>331.9</v>
      </c>
      <c r="C37" s="20" t="s">
        <v>36</v>
      </c>
      <c r="D37" s="47">
        <v>0</v>
      </c>
      <c r="E37" s="47">
        <v>122500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122500</v>
      </c>
      <c r="O37" s="48">
        <f t="shared" ref="O37:O68" si="7">(N37/O$134)</f>
        <v>0.74038258136653468</v>
      </c>
      <c r="P37" s="9"/>
    </row>
    <row r="38" spans="1:16">
      <c r="A38" s="12"/>
      <c r="B38" s="25">
        <v>334.2</v>
      </c>
      <c r="C38" s="20" t="s">
        <v>37</v>
      </c>
      <c r="D38" s="47">
        <v>86175</v>
      </c>
      <c r="E38" s="47">
        <v>1299726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1385901</v>
      </c>
      <c r="O38" s="48">
        <f t="shared" si="7"/>
        <v>8.3763017134568312</v>
      </c>
      <c r="P38" s="9"/>
    </row>
    <row r="39" spans="1:16">
      <c r="A39" s="12"/>
      <c r="B39" s="25">
        <v>334.39</v>
      </c>
      <c r="C39" s="20" t="s">
        <v>42</v>
      </c>
      <c r="D39" s="47">
        <v>4369</v>
      </c>
      <c r="E39" s="47">
        <v>175154</v>
      </c>
      <c r="F39" s="47">
        <v>0</v>
      </c>
      <c r="G39" s="47">
        <v>3372771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0" si="8">SUM(D39:M39)</f>
        <v>3552294</v>
      </c>
      <c r="O39" s="48">
        <f t="shared" si="7"/>
        <v>21.469849808104922</v>
      </c>
      <c r="P39" s="9"/>
    </row>
    <row r="40" spans="1:16">
      <c r="A40" s="12"/>
      <c r="B40" s="25">
        <v>334.49</v>
      </c>
      <c r="C40" s="20" t="s">
        <v>43</v>
      </c>
      <c r="D40" s="47">
        <v>577708</v>
      </c>
      <c r="E40" s="47">
        <v>176151</v>
      </c>
      <c r="F40" s="47">
        <v>0</v>
      </c>
      <c r="G40" s="47">
        <v>3368908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4122767</v>
      </c>
      <c r="O40" s="48">
        <f t="shared" si="7"/>
        <v>24.917754072104199</v>
      </c>
      <c r="P40" s="9"/>
    </row>
    <row r="41" spans="1:16">
      <c r="A41" s="12"/>
      <c r="B41" s="25">
        <v>334.5</v>
      </c>
      <c r="C41" s="20" t="s">
        <v>44</v>
      </c>
      <c r="D41" s="47">
        <v>36922</v>
      </c>
      <c r="E41" s="47">
        <v>185283</v>
      </c>
      <c r="F41" s="47">
        <v>0</v>
      </c>
      <c r="G41" s="47">
        <v>0</v>
      </c>
      <c r="H41" s="47">
        <v>0</v>
      </c>
      <c r="I41" s="47">
        <v>50391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272596</v>
      </c>
      <c r="O41" s="48">
        <f t="shared" si="7"/>
        <v>1.6475537155117705</v>
      </c>
      <c r="P41" s="9"/>
    </row>
    <row r="42" spans="1:16">
      <c r="A42" s="12"/>
      <c r="B42" s="25">
        <v>334.61</v>
      </c>
      <c r="C42" s="20" t="s">
        <v>45</v>
      </c>
      <c r="D42" s="47">
        <v>74673</v>
      </c>
      <c r="E42" s="47">
        <v>629709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704382</v>
      </c>
      <c r="O42" s="48">
        <f t="shared" si="7"/>
        <v>4.2572421504336528</v>
      </c>
      <c r="P42" s="9"/>
    </row>
    <row r="43" spans="1:16">
      <c r="A43" s="12"/>
      <c r="B43" s="25">
        <v>334.69</v>
      </c>
      <c r="C43" s="20" t="s">
        <v>46</v>
      </c>
      <c r="D43" s="47">
        <v>0</v>
      </c>
      <c r="E43" s="47">
        <v>37101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37101</v>
      </c>
      <c r="O43" s="48">
        <f t="shared" si="7"/>
        <v>0.22423619715330453</v>
      </c>
      <c r="P43" s="9"/>
    </row>
    <row r="44" spans="1:16">
      <c r="A44" s="12"/>
      <c r="B44" s="25">
        <v>334.7</v>
      </c>
      <c r="C44" s="20" t="s">
        <v>47</v>
      </c>
      <c r="D44" s="47">
        <v>99766</v>
      </c>
      <c r="E44" s="47">
        <v>9708</v>
      </c>
      <c r="F44" s="47">
        <v>0</v>
      </c>
      <c r="G44" s="47">
        <v>671486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780960</v>
      </c>
      <c r="O44" s="48">
        <f t="shared" si="7"/>
        <v>4.7200749448490527</v>
      </c>
      <c r="P44" s="9"/>
    </row>
    <row r="45" spans="1:16">
      <c r="A45" s="12"/>
      <c r="B45" s="25">
        <v>335.12</v>
      </c>
      <c r="C45" s="20" t="s">
        <v>48</v>
      </c>
      <c r="D45" s="47">
        <v>3675534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3675534</v>
      </c>
      <c r="O45" s="48">
        <f t="shared" si="7"/>
        <v>22.214704904656855</v>
      </c>
      <c r="P45" s="9"/>
    </row>
    <row r="46" spans="1:16">
      <c r="A46" s="12"/>
      <c r="B46" s="25">
        <v>335.13</v>
      </c>
      <c r="C46" s="20" t="s">
        <v>49</v>
      </c>
      <c r="D46" s="47">
        <v>45158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45158</v>
      </c>
      <c r="O46" s="48">
        <f t="shared" si="7"/>
        <v>0.27293221721918348</v>
      </c>
      <c r="P46" s="9"/>
    </row>
    <row r="47" spans="1:16">
      <c r="A47" s="12"/>
      <c r="B47" s="25">
        <v>335.14</v>
      </c>
      <c r="C47" s="20" t="s">
        <v>50</v>
      </c>
      <c r="D47" s="47">
        <v>0</v>
      </c>
      <c r="E47" s="47">
        <v>77649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77649</v>
      </c>
      <c r="O47" s="48">
        <f t="shared" si="7"/>
        <v>0.46930585355534737</v>
      </c>
      <c r="P47" s="9"/>
    </row>
    <row r="48" spans="1:16">
      <c r="A48" s="12"/>
      <c r="B48" s="25">
        <v>335.15</v>
      </c>
      <c r="C48" s="20" t="s">
        <v>51</v>
      </c>
      <c r="D48" s="47">
        <v>60954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60954</v>
      </c>
      <c r="O48" s="48">
        <f t="shared" si="7"/>
        <v>0.36840228460910823</v>
      </c>
      <c r="P48" s="9"/>
    </row>
    <row r="49" spans="1:16">
      <c r="A49" s="12"/>
      <c r="B49" s="25">
        <v>335.16</v>
      </c>
      <c r="C49" s="20" t="s">
        <v>52</v>
      </c>
      <c r="D49" s="47">
        <v>0</v>
      </c>
      <c r="E49" s="47">
        <v>0</v>
      </c>
      <c r="F49" s="47">
        <v>0</v>
      </c>
      <c r="G49" s="47">
        <v>297666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297666</v>
      </c>
      <c r="O49" s="48">
        <f t="shared" si="7"/>
        <v>1.7990752772657217</v>
      </c>
      <c r="P49" s="9"/>
    </row>
    <row r="50" spans="1:16">
      <c r="A50" s="12"/>
      <c r="B50" s="25">
        <v>335.18</v>
      </c>
      <c r="C50" s="20" t="s">
        <v>53</v>
      </c>
      <c r="D50" s="47">
        <v>9094561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9094561</v>
      </c>
      <c r="O50" s="48">
        <f t="shared" si="7"/>
        <v>54.966975914901333</v>
      </c>
      <c r="P50" s="9"/>
    </row>
    <row r="51" spans="1:16">
      <c r="A51" s="12"/>
      <c r="B51" s="25">
        <v>335.29</v>
      </c>
      <c r="C51" s="20" t="s">
        <v>54</v>
      </c>
      <c r="D51" s="47">
        <v>0</v>
      </c>
      <c r="E51" s="47">
        <v>25995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9" si="9">SUM(D51:M51)</f>
        <v>25995</v>
      </c>
      <c r="O51" s="48">
        <f t="shared" si="7"/>
        <v>0.15711220573569853</v>
      </c>
      <c r="P51" s="9"/>
    </row>
    <row r="52" spans="1:16">
      <c r="A52" s="12"/>
      <c r="B52" s="25">
        <v>335.49</v>
      </c>
      <c r="C52" s="20" t="s">
        <v>55</v>
      </c>
      <c r="D52" s="47">
        <v>0</v>
      </c>
      <c r="E52" s="47">
        <v>2965894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2965894</v>
      </c>
      <c r="O52" s="48">
        <f t="shared" si="7"/>
        <v>17.925683720649118</v>
      </c>
      <c r="P52" s="9"/>
    </row>
    <row r="53" spans="1:16">
      <c r="A53" s="12"/>
      <c r="B53" s="25">
        <v>335.5</v>
      </c>
      <c r="C53" s="20" t="s">
        <v>56</v>
      </c>
      <c r="D53" s="47">
        <v>0</v>
      </c>
      <c r="E53" s="47">
        <v>2923475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2923475</v>
      </c>
      <c r="O53" s="48">
        <f t="shared" si="7"/>
        <v>17.669305853555347</v>
      </c>
      <c r="P53" s="9"/>
    </row>
    <row r="54" spans="1:16">
      <c r="A54" s="12"/>
      <c r="B54" s="25">
        <v>335.8</v>
      </c>
      <c r="C54" s="20" t="s">
        <v>57</v>
      </c>
      <c r="D54" s="47">
        <v>983199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983199</v>
      </c>
      <c r="O54" s="48">
        <f t="shared" si="7"/>
        <v>5.9423952131999638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347220</v>
      </c>
      <c r="F55" s="47">
        <v>0</v>
      </c>
      <c r="G55" s="47">
        <v>0</v>
      </c>
      <c r="H55" s="47">
        <v>0</v>
      </c>
      <c r="I55" s="47">
        <v>624604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971824</v>
      </c>
      <c r="O55" s="48">
        <f t="shared" si="7"/>
        <v>5.8736454020730715</v>
      </c>
      <c r="P55" s="9"/>
    </row>
    <row r="56" spans="1:16">
      <c r="A56" s="12"/>
      <c r="B56" s="25">
        <v>337.4</v>
      </c>
      <c r="C56" s="20" t="s">
        <v>59</v>
      </c>
      <c r="D56" s="47">
        <v>0</v>
      </c>
      <c r="E56" s="47">
        <v>197090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197090</v>
      </c>
      <c r="O56" s="48">
        <f t="shared" si="7"/>
        <v>1.1912000241757577</v>
      </c>
      <c r="P56" s="9"/>
    </row>
    <row r="57" spans="1:16">
      <c r="A57" s="12"/>
      <c r="B57" s="25">
        <v>337.7</v>
      </c>
      <c r="C57" s="20" t="s">
        <v>60</v>
      </c>
      <c r="D57" s="47">
        <v>0</v>
      </c>
      <c r="E57" s="47">
        <v>444934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444934</v>
      </c>
      <c r="O57" s="48">
        <f t="shared" si="7"/>
        <v>2.6891541506754102</v>
      </c>
      <c r="P57" s="9"/>
    </row>
    <row r="58" spans="1:16" ht="15.75">
      <c r="A58" s="29" t="s">
        <v>65</v>
      </c>
      <c r="B58" s="30"/>
      <c r="C58" s="31"/>
      <c r="D58" s="32">
        <f>SUM(D59:D104)</f>
        <v>18623910</v>
      </c>
      <c r="E58" s="32">
        <f t="shared" ref="E58:M58" si="10">SUM(E59:E104)</f>
        <v>17189584</v>
      </c>
      <c r="F58" s="32">
        <f t="shared" si="10"/>
        <v>0</v>
      </c>
      <c r="G58" s="32">
        <f t="shared" si="10"/>
        <v>145321</v>
      </c>
      <c r="H58" s="32">
        <f t="shared" si="10"/>
        <v>0</v>
      </c>
      <c r="I58" s="32">
        <f t="shared" si="10"/>
        <v>73133655</v>
      </c>
      <c r="J58" s="32">
        <f t="shared" si="10"/>
        <v>26061597</v>
      </c>
      <c r="K58" s="32">
        <f t="shared" si="10"/>
        <v>0</v>
      </c>
      <c r="L58" s="32">
        <f t="shared" si="10"/>
        <v>0</v>
      </c>
      <c r="M58" s="32">
        <f t="shared" si="10"/>
        <v>536895</v>
      </c>
      <c r="N58" s="32">
        <f t="shared" si="9"/>
        <v>135690962</v>
      </c>
      <c r="O58" s="46">
        <f t="shared" si="7"/>
        <v>820.10795684627237</v>
      </c>
      <c r="P58" s="10"/>
    </row>
    <row r="59" spans="1:16">
      <c r="A59" s="12"/>
      <c r="B59" s="25">
        <v>341.1</v>
      </c>
      <c r="C59" s="20" t="s">
        <v>68</v>
      </c>
      <c r="D59" s="47">
        <v>653756</v>
      </c>
      <c r="E59" s="47">
        <v>677449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1331205</v>
      </c>
      <c r="O59" s="48">
        <f t="shared" si="7"/>
        <v>8.0457224018615339</v>
      </c>
      <c r="P59" s="9"/>
    </row>
    <row r="60" spans="1:16">
      <c r="A60" s="12"/>
      <c r="B60" s="25">
        <v>341.2</v>
      </c>
      <c r="C60" s="20" t="s">
        <v>69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26061597</v>
      </c>
      <c r="K60" s="47">
        <v>0</v>
      </c>
      <c r="L60" s="47">
        <v>0</v>
      </c>
      <c r="M60" s="47">
        <v>0</v>
      </c>
      <c r="N60" s="47">
        <f t="shared" ref="N60:N78" si="11">SUM(D60:M60)</f>
        <v>26061597</v>
      </c>
      <c r="O60" s="48">
        <f t="shared" si="7"/>
        <v>157.51471397056602</v>
      </c>
      <c r="P60" s="9"/>
    </row>
    <row r="61" spans="1:16">
      <c r="A61" s="12"/>
      <c r="B61" s="25">
        <v>341.52</v>
      </c>
      <c r="C61" s="20" t="s">
        <v>70</v>
      </c>
      <c r="D61" s="47">
        <v>0</v>
      </c>
      <c r="E61" s="47">
        <v>144827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144827</v>
      </c>
      <c r="O61" s="48">
        <f t="shared" si="7"/>
        <v>0.87532561723731528</v>
      </c>
      <c r="P61" s="9"/>
    </row>
    <row r="62" spans="1:16">
      <c r="A62" s="12"/>
      <c r="B62" s="25">
        <v>341.8</v>
      </c>
      <c r="C62" s="20" t="s">
        <v>71</v>
      </c>
      <c r="D62" s="47">
        <v>5316566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5316566</v>
      </c>
      <c r="O62" s="48">
        <f t="shared" si="7"/>
        <v>32.133002931310628</v>
      </c>
      <c r="P62" s="9"/>
    </row>
    <row r="63" spans="1:16">
      <c r="A63" s="12"/>
      <c r="B63" s="25">
        <v>341.9</v>
      </c>
      <c r="C63" s="20" t="s">
        <v>72</v>
      </c>
      <c r="D63" s="47">
        <v>413487</v>
      </c>
      <c r="E63" s="47">
        <v>616515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1030002</v>
      </c>
      <c r="O63" s="48">
        <f t="shared" si="7"/>
        <v>6.2252697107974981</v>
      </c>
      <c r="P63" s="9"/>
    </row>
    <row r="64" spans="1:16">
      <c r="A64" s="12"/>
      <c r="B64" s="25">
        <v>342.6</v>
      </c>
      <c r="C64" s="20" t="s">
        <v>73</v>
      </c>
      <c r="D64" s="47">
        <v>6950970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6950970</v>
      </c>
      <c r="O64" s="48">
        <f t="shared" si="7"/>
        <v>42.011241727357891</v>
      </c>
      <c r="P64" s="9"/>
    </row>
    <row r="65" spans="1:16">
      <c r="A65" s="12"/>
      <c r="B65" s="25">
        <v>342.9</v>
      </c>
      <c r="C65" s="20" t="s">
        <v>74</v>
      </c>
      <c r="D65" s="47">
        <v>200269</v>
      </c>
      <c r="E65" s="47">
        <v>1160734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1361003</v>
      </c>
      <c r="O65" s="48">
        <f t="shared" si="7"/>
        <v>8.2258197092865135</v>
      </c>
      <c r="P65" s="9"/>
    </row>
    <row r="66" spans="1:16">
      <c r="A66" s="12"/>
      <c r="B66" s="25">
        <v>343.3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34464521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34464521</v>
      </c>
      <c r="O66" s="48">
        <f t="shared" si="7"/>
        <v>208.301477743193</v>
      </c>
      <c r="P66" s="9"/>
    </row>
    <row r="67" spans="1:16">
      <c r="A67" s="12"/>
      <c r="B67" s="25">
        <v>343.4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17159761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17159761</v>
      </c>
      <c r="O67" s="48">
        <f t="shared" si="7"/>
        <v>103.71255628418604</v>
      </c>
      <c r="P67" s="9"/>
    </row>
    <row r="68" spans="1:16">
      <c r="A68" s="12"/>
      <c r="B68" s="25">
        <v>343.5</v>
      </c>
      <c r="C68" s="20" t="s">
        <v>77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21444785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21444785</v>
      </c>
      <c r="O68" s="48">
        <f t="shared" si="7"/>
        <v>129.61098183796199</v>
      </c>
      <c r="P68" s="9"/>
    </row>
    <row r="69" spans="1:16">
      <c r="A69" s="12"/>
      <c r="B69" s="25">
        <v>343.6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55077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55077</v>
      </c>
      <c r="O69" s="48">
        <f t="shared" ref="O69:O100" si="12">(N69/O$134)</f>
        <v>0.33288205252183373</v>
      </c>
      <c r="P69" s="9"/>
    </row>
    <row r="70" spans="1:16">
      <c r="A70" s="12"/>
      <c r="B70" s="25">
        <v>343.9</v>
      </c>
      <c r="C70" s="20" t="s">
        <v>79</v>
      </c>
      <c r="D70" s="47">
        <v>1625</v>
      </c>
      <c r="E70" s="47">
        <v>62738</v>
      </c>
      <c r="F70" s="47">
        <v>0</v>
      </c>
      <c r="G70" s="47">
        <v>0</v>
      </c>
      <c r="H70" s="47">
        <v>0</v>
      </c>
      <c r="I70" s="47">
        <v>7536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71899</v>
      </c>
      <c r="O70" s="48">
        <f t="shared" si="12"/>
        <v>0.4345532017769182</v>
      </c>
      <c r="P70" s="9"/>
    </row>
    <row r="71" spans="1:16">
      <c r="A71" s="12"/>
      <c r="B71" s="25">
        <v>344.9</v>
      </c>
      <c r="C71" s="20" t="s">
        <v>80</v>
      </c>
      <c r="D71" s="47">
        <v>316251</v>
      </c>
      <c r="E71" s="47">
        <v>6980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323231</v>
      </c>
      <c r="O71" s="48">
        <f t="shared" si="12"/>
        <v>1.9535885890423379</v>
      </c>
      <c r="P71" s="9"/>
    </row>
    <row r="72" spans="1:16">
      <c r="A72" s="12"/>
      <c r="B72" s="25">
        <v>346.4</v>
      </c>
      <c r="C72" s="20" t="s">
        <v>81</v>
      </c>
      <c r="D72" s="47">
        <v>280066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280066</v>
      </c>
      <c r="O72" s="48">
        <f t="shared" si="12"/>
        <v>1.6927019431265298</v>
      </c>
      <c r="P72" s="9"/>
    </row>
    <row r="73" spans="1:16">
      <c r="A73" s="12"/>
      <c r="B73" s="25">
        <v>346.9</v>
      </c>
      <c r="C73" s="20" t="s">
        <v>82</v>
      </c>
      <c r="D73" s="47">
        <v>27707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27707</v>
      </c>
      <c r="O73" s="48">
        <f t="shared" si="12"/>
        <v>0.16745943005651084</v>
      </c>
      <c r="P73" s="9"/>
    </row>
    <row r="74" spans="1:16">
      <c r="A74" s="12"/>
      <c r="B74" s="25">
        <v>347.1</v>
      </c>
      <c r="C74" s="20" t="s">
        <v>83</v>
      </c>
      <c r="D74" s="47">
        <v>38437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38437</v>
      </c>
      <c r="O74" s="48">
        <f t="shared" si="12"/>
        <v>0.23231090024477954</v>
      </c>
      <c r="P74" s="9"/>
    </row>
    <row r="75" spans="1:16">
      <c r="A75" s="12"/>
      <c r="B75" s="25">
        <v>347.2</v>
      </c>
      <c r="C75" s="20" t="s">
        <v>84</v>
      </c>
      <c r="D75" s="47">
        <v>398528</v>
      </c>
      <c r="E75" s="47">
        <v>6022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404550</v>
      </c>
      <c r="O75" s="48">
        <f t="shared" si="12"/>
        <v>2.4450757003414827</v>
      </c>
      <c r="P75" s="9"/>
    </row>
    <row r="76" spans="1:16">
      <c r="A76" s="12"/>
      <c r="B76" s="25">
        <v>347.4</v>
      </c>
      <c r="C76" s="20" t="s">
        <v>85</v>
      </c>
      <c r="D76" s="47">
        <v>24778</v>
      </c>
      <c r="E76" s="47">
        <v>6085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30863</v>
      </c>
      <c r="O76" s="48">
        <f t="shared" si="12"/>
        <v>0.18653410292828865</v>
      </c>
      <c r="P76" s="9"/>
    </row>
    <row r="77" spans="1:16">
      <c r="A77" s="12"/>
      <c r="B77" s="25">
        <v>347.5</v>
      </c>
      <c r="C77" s="20" t="s">
        <v>86</v>
      </c>
      <c r="D77" s="47">
        <v>309529</v>
      </c>
      <c r="E77" s="47">
        <v>149140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458669</v>
      </c>
      <c r="O77" s="48">
        <f t="shared" si="12"/>
        <v>2.7721676588800581</v>
      </c>
      <c r="P77" s="9"/>
    </row>
    <row r="78" spans="1:16">
      <c r="A78" s="12"/>
      <c r="B78" s="25">
        <v>347.9</v>
      </c>
      <c r="C78" s="20" t="s">
        <v>87</v>
      </c>
      <c r="D78" s="47">
        <v>408890</v>
      </c>
      <c r="E78" s="47">
        <v>794</v>
      </c>
      <c r="F78" s="47">
        <v>0</v>
      </c>
      <c r="G78" s="47">
        <v>145321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555005</v>
      </c>
      <c r="O78" s="48">
        <f t="shared" si="12"/>
        <v>3.3544166087455802</v>
      </c>
      <c r="P78" s="9"/>
    </row>
    <row r="79" spans="1:16">
      <c r="A79" s="12"/>
      <c r="B79" s="25">
        <v>348.11</v>
      </c>
      <c r="C79" s="39" t="s">
        <v>98</v>
      </c>
      <c r="D79" s="47">
        <v>19970</v>
      </c>
      <c r="E79" s="47">
        <v>69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2" si="13">SUM(D79:M79)</f>
        <v>20039</v>
      </c>
      <c r="O79" s="48">
        <f t="shared" si="12"/>
        <v>0.12111450243268562</v>
      </c>
      <c r="P79" s="9"/>
    </row>
    <row r="80" spans="1:16">
      <c r="A80" s="12"/>
      <c r="B80" s="25">
        <v>348.12</v>
      </c>
      <c r="C80" s="39" t="s">
        <v>99</v>
      </c>
      <c r="D80" s="47">
        <v>17648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17648</v>
      </c>
      <c r="O80" s="48">
        <f t="shared" si="12"/>
        <v>0.10666344323229882</v>
      </c>
      <c r="P80" s="9"/>
    </row>
    <row r="81" spans="1:16">
      <c r="A81" s="12"/>
      <c r="B81" s="25">
        <v>348.13</v>
      </c>
      <c r="C81" s="39" t="s">
        <v>100</v>
      </c>
      <c r="D81" s="47">
        <v>106061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106061</v>
      </c>
      <c r="O81" s="48">
        <f t="shared" si="12"/>
        <v>0.64102626091686565</v>
      </c>
      <c r="P81" s="9"/>
    </row>
    <row r="82" spans="1:16">
      <c r="A82" s="12"/>
      <c r="B82" s="25">
        <v>348.22</v>
      </c>
      <c r="C82" s="39" t="s">
        <v>101</v>
      </c>
      <c r="D82" s="47">
        <v>7025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7025</v>
      </c>
      <c r="O82" s="48">
        <f t="shared" si="12"/>
        <v>4.2458674564080867E-2</v>
      </c>
      <c r="P82" s="9"/>
    </row>
    <row r="83" spans="1:16">
      <c r="A83" s="12"/>
      <c r="B83" s="25">
        <v>348.23</v>
      </c>
      <c r="C83" s="39" t="s">
        <v>102</v>
      </c>
      <c r="D83" s="47">
        <v>54336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54336</v>
      </c>
      <c r="O83" s="48">
        <f t="shared" si="12"/>
        <v>0.32840349339699615</v>
      </c>
      <c r="P83" s="9"/>
    </row>
    <row r="84" spans="1:16">
      <c r="A84" s="12"/>
      <c r="B84" s="25">
        <v>348.31</v>
      </c>
      <c r="C84" s="39" t="s">
        <v>103</v>
      </c>
      <c r="D84" s="47">
        <v>512137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512137</v>
      </c>
      <c r="O84" s="48">
        <f t="shared" si="12"/>
        <v>3.0953250128433711</v>
      </c>
      <c r="P84" s="9"/>
    </row>
    <row r="85" spans="1:16">
      <c r="A85" s="12"/>
      <c r="B85" s="25">
        <v>348.32</v>
      </c>
      <c r="C85" s="39" t="s">
        <v>104</v>
      </c>
      <c r="D85" s="47">
        <v>61188</v>
      </c>
      <c r="E85" s="47">
        <v>178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61366</v>
      </c>
      <c r="O85" s="48">
        <f t="shared" si="12"/>
        <v>0.37089238765827565</v>
      </c>
      <c r="P85" s="9"/>
    </row>
    <row r="86" spans="1:16">
      <c r="A86" s="12"/>
      <c r="B86" s="25">
        <v>348.41</v>
      </c>
      <c r="C86" s="39" t="s">
        <v>105</v>
      </c>
      <c r="D86" s="47">
        <v>966357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966357</v>
      </c>
      <c r="O86" s="48">
        <f t="shared" si="12"/>
        <v>5.8406031851560849</v>
      </c>
      <c r="P86" s="9"/>
    </row>
    <row r="87" spans="1:16">
      <c r="A87" s="12"/>
      <c r="B87" s="25">
        <v>348.42</v>
      </c>
      <c r="C87" s="39" t="s">
        <v>106</v>
      </c>
      <c r="D87" s="47">
        <v>395039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395039</v>
      </c>
      <c r="O87" s="48">
        <f t="shared" si="12"/>
        <v>2.387591792330241</v>
      </c>
      <c r="P87" s="9"/>
    </row>
    <row r="88" spans="1:16">
      <c r="A88" s="12"/>
      <c r="B88" s="25">
        <v>348.48</v>
      </c>
      <c r="C88" s="39" t="s">
        <v>107</v>
      </c>
      <c r="D88" s="47">
        <v>24599</v>
      </c>
      <c r="E88" s="47">
        <v>172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24771</v>
      </c>
      <c r="O88" s="48">
        <f t="shared" si="12"/>
        <v>0.14971442386147291</v>
      </c>
      <c r="P88" s="9"/>
    </row>
    <row r="89" spans="1:16">
      <c r="A89" s="12"/>
      <c r="B89" s="25">
        <v>348.51</v>
      </c>
      <c r="C89" s="39" t="s">
        <v>108</v>
      </c>
      <c r="D89" s="47">
        <v>10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</v>
      </c>
      <c r="O89" s="48">
        <f t="shared" si="12"/>
        <v>6.0439394397268142E-5</v>
      </c>
      <c r="P89" s="9"/>
    </row>
    <row r="90" spans="1:16">
      <c r="A90" s="12"/>
      <c r="B90" s="25">
        <v>348.52</v>
      </c>
      <c r="C90" s="39" t="s">
        <v>109</v>
      </c>
      <c r="D90" s="47">
        <v>120207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120207</v>
      </c>
      <c r="O90" s="48">
        <f t="shared" si="12"/>
        <v>0.72652382823124118</v>
      </c>
      <c r="P90" s="9"/>
    </row>
    <row r="91" spans="1:16">
      <c r="A91" s="12"/>
      <c r="B91" s="25">
        <v>348.53</v>
      </c>
      <c r="C91" s="39" t="s">
        <v>110</v>
      </c>
      <c r="D91" s="47">
        <v>501539</v>
      </c>
      <c r="E91" s="47">
        <v>100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501639</v>
      </c>
      <c r="O91" s="48">
        <f t="shared" si="12"/>
        <v>3.031875736605119</v>
      </c>
      <c r="P91" s="9"/>
    </row>
    <row r="92" spans="1:16">
      <c r="A92" s="12"/>
      <c r="B92" s="25">
        <v>348.62</v>
      </c>
      <c r="C92" s="39" t="s">
        <v>111</v>
      </c>
      <c r="D92" s="47">
        <v>1759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1759</v>
      </c>
      <c r="O92" s="48">
        <f t="shared" si="12"/>
        <v>1.0631289474479466E-2</v>
      </c>
      <c r="P92" s="9"/>
    </row>
    <row r="93" spans="1:16">
      <c r="A93" s="12"/>
      <c r="B93" s="25">
        <v>348.71</v>
      </c>
      <c r="C93" s="39" t="s">
        <v>112</v>
      </c>
      <c r="D93" s="47">
        <v>176640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176640</v>
      </c>
      <c r="O93" s="48">
        <f t="shared" si="12"/>
        <v>1.0676014626333443</v>
      </c>
      <c r="P93" s="9"/>
    </row>
    <row r="94" spans="1:16">
      <c r="A94" s="12"/>
      <c r="B94" s="25">
        <v>348.72</v>
      </c>
      <c r="C94" s="39" t="s">
        <v>113</v>
      </c>
      <c r="D94" s="47">
        <v>14699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14699</v>
      </c>
      <c r="O94" s="48">
        <f t="shared" si="12"/>
        <v>8.8839865824544437E-2</v>
      </c>
      <c r="P94" s="9"/>
    </row>
    <row r="95" spans="1:16">
      <c r="A95" s="12"/>
      <c r="B95" s="25">
        <v>348.88</v>
      </c>
      <c r="C95" s="20" t="s">
        <v>88</v>
      </c>
      <c r="D95" s="47">
        <v>0</v>
      </c>
      <c r="E95" s="47">
        <v>13362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>SUM(D95:M95)</f>
        <v>13362</v>
      </c>
      <c r="O95" s="48">
        <f t="shared" si="12"/>
        <v>8.0759118793629694E-2</v>
      </c>
      <c r="P95" s="9"/>
    </row>
    <row r="96" spans="1:16">
      <c r="A96" s="12"/>
      <c r="B96" s="25">
        <v>348.92099999999999</v>
      </c>
      <c r="C96" s="20" t="s">
        <v>89</v>
      </c>
      <c r="D96" s="47">
        <v>0</v>
      </c>
      <c r="E96" s="47">
        <v>44035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3" si="14">SUM(D96:M96)</f>
        <v>44035</v>
      </c>
      <c r="O96" s="48">
        <f t="shared" si="12"/>
        <v>0.26614487322837027</v>
      </c>
      <c r="P96" s="9"/>
    </row>
    <row r="97" spans="1:16">
      <c r="A97" s="12"/>
      <c r="B97" s="25">
        <v>348.92200000000003</v>
      </c>
      <c r="C97" s="20" t="s">
        <v>90</v>
      </c>
      <c r="D97" s="47">
        <v>0</v>
      </c>
      <c r="E97" s="47">
        <v>44035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44035</v>
      </c>
      <c r="O97" s="48">
        <f t="shared" si="12"/>
        <v>0.26614487322837027</v>
      </c>
      <c r="P97" s="9"/>
    </row>
    <row r="98" spans="1:16">
      <c r="A98" s="12"/>
      <c r="B98" s="25">
        <v>348.923</v>
      </c>
      <c r="C98" s="20" t="s">
        <v>91</v>
      </c>
      <c r="D98" s="47">
        <v>0</v>
      </c>
      <c r="E98" s="47">
        <v>44035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44035</v>
      </c>
      <c r="O98" s="48">
        <f t="shared" si="12"/>
        <v>0.26614487322837027</v>
      </c>
      <c r="P98" s="9"/>
    </row>
    <row r="99" spans="1:16">
      <c r="A99" s="12"/>
      <c r="B99" s="25">
        <v>348.92399999999998</v>
      </c>
      <c r="C99" s="20" t="s">
        <v>92</v>
      </c>
      <c r="D99" s="47">
        <v>0</v>
      </c>
      <c r="E99" s="47">
        <v>44035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44035</v>
      </c>
      <c r="O99" s="48">
        <f t="shared" si="12"/>
        <v>0.26614487322837027</v>
      </c>
      <c r="P99" s="9"/>
    </row>
    <row r="100" spans="1:16">
      <c r="A100" s="12"/>
      <c r="B100" s="25">
        <v>348.93</v>
      </c>
      <c r="C100" s="20" t="s">
        <v>93</v>
      </c>
      <c r="D100" s="47">
        <v>263086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263086</v>
      </c>
      <c r="O100" s="48">
        <f t="shared" si="12"/>
        <v>1.5900758514399687</v>
      </c>
      <c r="P100" s="9"/>
    </row>
    <row r="101" spans="1:16">
      <c r="A101" s="12"/>
      <c r="B101" s="25">
        <v>348.93200000000002</v>
      </c>
      <c r="C101" s="20" t="s">
        <v>94</v>
      </c>
      <c r="D101" s="47">
        <v>0</v>
      </c>
      <c r="E101" s="47">
        <v>5757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5757</v>
      </c>
      <c r="O101" s="48">
        <f t="shared" ref="O101:O132" si="15">(N101/O$134)</f>
        <v>3.4794959354507271E-2</v>
      </c>
      <c r="P101" s="9"/>
    </row>
    <row r="102" spans="1:16">
      <c r="A102" s="12"/>
      <c r="B102" s="25">
        <v>348.93299999999999</v>
      </c>
      <c r="C102" s="20" t="s">
        <v>95</v>
      </c>
      <c r="D102" s="47">
        <v>10751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10751</v>
      </c>
      <c r="O102" s="48">
        <f t="shared" si="15"/>
        <v>6.4978392916502981E-2</v>
      </c>
      <c r="P102" s="9"/>
    </row>
    <row r="103" spans="1:16">
      <c r="A103" s="12"/>
      <c r="B103" s="25">
        <v>348.99</v>
      </c>
      <c r="C103" s="20" t="s">
        <v>96</v>
      </c>
      <c r="D103" s="47">
        <v>0</v>
      </c>
      <c r="E103" s="47">
        <v>146010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146010</v>
      </c>
      <c r="O103" s="48">
        <f t="shared" si="15"/>
        <v>0.88247559759451211</v>
      </c>
      <c r="P103" s="9"/>
    </row>
    <row r="104" spans="1:16">
      <c r="A104" s="12"/>
      <c r="B104" s="25">
        <v>349</v>
      </c>
      <c r="C104" s="20" t="s">
        <v>1</v>
      </c>
      <c r="D104" s="47">
        <v>30000</v>
      </c>
      <c r="E104" s="47">
        <v>14016512</v>
      </c>
      <c r="F104" s="47">
        <v>0</v>
      </c>
      <c r="G104" s="47">
        <v>0</v>
      </c>
      <c r="H104" s="47">
        <v>0</v>
      </c>
      <c r="I104" s="47">
        <v>1975</v>
      </c>
      <c r="J104" s="47">
        <v>0</v>
      </c>
      <c r="K104" s="47">
        <v>0</v>
      </c>
      <c r="L104" s="47">
        <v>0</v>
      </c>
      <c r="M104" s="47">
        <v>536895</v>
      </c>
      <c r="N104" s="47">
        <f>SUM(D104:M104)</f>
        <v>14585382</v>
      </c>
      <c r="O104" s="48">
        <f t="shared" si="15"/>
        <v>88.15316551328155</v>
      </c>
      <c r="P104" s="9"/>
    </row>
    <row r="105" spans="1:16" ht="15.75">
      <c r="A105" s="29" t="s">
        <v>66</v>
      </c>
      <c r="B105" s="30"/>
      <c r="C105" s="31"/>
      <c r="D105" s="32">
        <f t="shared" ref="D105:M105" si="16">SUM(D106:D113)</f>
        <v>1159729</v>
      </c>
      <c r="E105" s="32">
        <f t="shared" si="16"/>
        <v>791479</v>
      </c>
      <c r="F105" s="32">
        <f t="shared" si="16"/>
        <v>0</v>
      </c>
      <c r="G105" s="32">
        <f t="shared" si="16"/>
        <v>0</v>
      </c>
      <c r="H105" s="32">
        <f t="shared" si="16"/>
        <v>0</v>
      </c>
      <c r="I105" s="32">
        <f t="shared" si="16"/>
        <v>0</v>
      </c>
      <c r="J105" s="32">
        <f t="shared" si="16"/>
        <v>0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>SUM(D105:M105)</f>
        <v>1951208</v>
      </c>
      <c r="O105" s="46">
        <f t="shared" si="15"/>
        <v>11.792982986310477</v>
      </c>
      <c r="P105" s="10"/>
    </row>
    <row r="106" spans="1:16">
      <c r="A106" s="13"/>
      <c r="B106" s="40">
        <v>351.1</v>
      </c>
      <c r="C106" s="21" t="s">
        <v>115</v>
      </c>
      <c r="D106" s="47">
        <v>375424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375424</v>
      </c>
      <c r="O106" s="48">
        <f t="shared" si="15"/>
        <v>2.2690399202199996</v>
      </c>
      <c r="P106" s="9"/>
    </row>
    <row r="107" spans="1:16">
      <c r="A107" s="13"/>
      <c r="B107" s="40">
        <v>351.2</v>
      </c>
      <c r="C107" s="21" t="s">
        <v>117</v>
      </c>
      <c r="D107" s="47">
        <v>106675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3" si="17">SUM(D107:M107)</f>
        <v>106675</v>
      </c>
      <c r="O107" s="48">
        <f t="shared" si="15"/>
        <v>0.6447372397328579</v>
      </c>
      <c r="P107" s="9"/>
    </row>
    <row r="108" spans="1:16">
      <c r="A108" s="13"/>
      <c r="B108" s="40">
        <v>351.5</v>
      </c>
      <c r="C108" s="21" t="s">
        <v>118</v>
      </c>
      <c r="D108" s="47">
        <v>506528</v>
      </c>
      <c r="E108" s="47">
        <v>49164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555692</v>
      </c>
      <c r="O108" s="48">
        <f t="shared" si="15"/>
        <v>3.3585687951406729</v>
      </c>
      <c r="P108" s="9"/>
    </row>
    <row r="109" spans="1:16">
      <c r="A109" s="13"/>
      <c r="B109" s="40">
        <v>351.6</v>
      </c>
      <c r="C109" s="21" t="s">
        <v>119</v>
      </c>
      <c r="D109" s="47">
        <v>200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200</v>
      </c>
      <c r="O109" s="48">
        <f t="shared" si="15"/>
        <v>1.2087878879453629E-3</v>
      </c>
      <c r="P109" s="9"/>
    </row>
    <row r="110" spans="1:16">
      <c r="A110" s="13"/>
      <c r="B110" s="40">
        <v>351.7</v>
      </c>
      <c r="C110" s="21" t="s">
        <v>116</v>
      </c>
      <c r="D110" s="47">
        <v>0</v>
      </c>
      <c r="E110" s="47">
        <v>120760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120760</v>
      </c>
      <c r="O110" s="48">
        <f t="shared" si="15"/>
        <v>0.72986612674141005</v>
      </c>
      <c r="P110" s="9"/>
    </row>
    <row r="111" spans="1:16">
      <c r="A111" s="13"/>
      <c r="B111" s="40">
        <v>352</v>
      </c>
      <c r="C111" s="21" t="s">
        <v>120</v>
      </c>
      <c r="D111" s="47">
        <v>97504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97504</v>
      </c>
      <c r="O111" s="48">
        <f t="shared" si="15"/>
        <v>0.58930827113112327</v>
      </c>
      <c r="P111" s="9"/>
    </row>
    <row r="112" spans="1:16">
      <c r="A112" s="13"/>
      <c r="B112" s="40">
        <v>354</v>
      </c>
      <c r="C112" s="21" t="s">
        <v>121</v>
      </c>
      <c r="D112" s="47">
        <v>0</v>
      </c>
      <c r="E112" s="47">
        <v>157152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157152</v>
      </c>
      <c r="O112" s="48">
        <f t="shared" si="15"/>
        <v>0.94981717083194828</v>
      </c>
      <c r="P112" s="9"/>
    </row>
    <row r="113" spans="1:16">
      <c r="A113" s="13"/>
      <c r="B113" s="40">
        <v>359</v>
      </c>
      <c r="C113" s="21" t="s">
        <v>122</v>
      </c>
      <c r="D113" s="47">
        <v>73398</v>
      </c>
      <c r="E113" s="47">
        <v>464403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537801</v>
      </c>
      <c r="O113" s="48">
        <f t="shared" si="15"/>
        <v>3.2504366746245204</v>
      </c>
      <c r="P113" s="9"/>
    </row>
    <row r="114" spans="1:16" ht="15.75">
      <c r="A114" s="29" t="s">
        <v>4</v>
      </c>
      <c r="B114" s="30"/>
      <c r="C114" s="31"/>
      <c r="D114" s="32">
        <f t="shared" ref="D114:M114" si="18">SUM(D115:D121)</f>
        <v>6512474</v>
      </c>
      <c r="E114" s="32">
        <f t="shared" si="18"/>
        <v>5143361</v>
      </c>
      <c r="F114" s="32">
        <f t="shared" si="18"/>
        <v>753249</v>
      </c>
      <c r="G114" s="32">
        <f t="shared" si="18"/>
        <v>3410263</v>
      </c>
      <c r="H114" s="32">
        <f t="shared" si="18"/>
        <v>0</v>
      </c>
      <c r="I114" s="32">
        <f t="shared" si="18"/>
        <v>4458155</v>
      </c>
      <c r="J114" s="32">
        <f t="shared" si="18"/>
        <v>913877</v>
      </c>
      <c r="K114" s="32">
        <f t="shared" si="18"/>
        <v>0</v>
      </c>
      <c r="L114" s="32">
        <f t="shared" si="18"/>
        <v>0</v>
      </c>
      <c r="M114" s="32">
        <f t="shared" si="18"/>
        <v>8627</v>
      </c>
      <c r="N114" s="32">
        <f>SUM(D114:M114)</f>
        <v>21200006</v>
      </c>
      <c r="O114" s="46">
        <f t="shared" si="15"/>
        <v>128.13155238584508</v>
      </c>
      <c r="P114" s="10"/>
    </row>
    <row r="115" spans="1:16">
      <c r="A115" s="12"/>
      <c r="B115" s="25">
        <v>361.1</v>
      </c>
      <c r="C115" s="20" t="s">
        <v>123</v>
      </c>
      <c r="D115" s="47">
        <v>737849</v>
      </c>
      <c r="E115" s="47">
        <v>3108327</v>
      </c>
      <c r="F115" s="47">
        <v>38933</v>
      </c>
      <c r="G115" s="47">
        <v>1964205</v>
      </c>
      <c r="H115" s="47">
        <v>0</v>
      </c>
      <c r="I115" s="47">
        <v>2688770</v>
      </c>
      <c r="J115" s="47">
        <v>300322</v>
      </c>
      <c r="K115" s="47">
        <v>0</v>
      </c>
      <c r="L115" s="47">
        <v>0</v>
      </c>
      <c r="M115" s="47">
        <v>7484</v>
      </c>
      <c r="N115" s="47">
        <f>SUM(D115:M115)</f>
        <v>8845890</v>
      </c>
      <c r="O115" s="48">
        <f t="shared" si="15"/>
        <v>53.464023450485023</v>
      </c>
      <c r="P115" s="9"/>
    </row>
    <row r="116" spans="1:16">
      <c r="A116" s="12"/>
      <c r="B116" s="25">
        <v>361.3</v>
      </c>
      <c r="C116" s="20" t="s">
        <v>124</v>
      </c>
      <c r="D116" s="47">
        <v>-22382</v>
      </c>
      <c r="E116" s="47">
        <v>-649388</v>
      </c>
      <c r="F116" s="47">
        <v>-5008</v>
      </c>
      <c r="G116" s="47">
        <v>-410710</v>
      </c>
      <c r="H116" s="47">
        <v>0</v>
      </c>
      <c r="I116" s="47">
        <v>-398894</v>
      </c>
      <c r="J116" s="47">
        <v>-58140</v>
      </c>
      <c r="K116" s="47">
        <v>0</v>
      </c>
      <c r="L116" s="47">
        <v>0</v>
      </c>
      <c r="M116" s="47">
        <v>0</v>
      </c>
      <c r="N116" s="47">
        <f t="shared" ref="N116:N121" si="19">SUM(D116:M116)</f>
        <v>-1544522</v>
      </c>
      <c r="O116" s="48">
        <f t="shared" si="15"/>
        <v>-9.3349974313257373</v>
      </c>
      <c r="P116" s="9"/>
    </row>
    <row r="117" spans="1:16">
      <c r="A117" s="12"/>
      <c r="B117" s="25">
        <v>362</v>
      </c>
      <c r="C117" s="20" t="s">
        <v>125</v>
      </c>
      <c r="D117" s="47">
        <v>18355</v>
      </c>
      <c r="E117" s="47">
        <v>148260</v>
      </c>
      <c r="F117" s="47">
        <v>0</v>
      </c>
      <c r="G117" s="47">
        <v>6600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173215</v>
      </c>
      <c r="O117" s="48">
        <f t="shared" si="15"/>
        <v>1.04690097005228</v>
      </c>
      <c r="P117" s="9"/>
    </row>
    <row r="118" spans="1:16">
      <c r="A118" s="12"/>
      <c r="B118" s="25">
        <v>364</v>
      </c>
      <c r="C118" s="20" t="s">
        <v>126</v>
      </c>
      <c r="D118" s="47">
        <v>40483</v>
      </c>
      <c r="E118" s="47">
        <v>191165</v>
      </c>
      <c r="F118" s="47">
        <v>0</v>
      </c>
      <c r="G118" s="47">
        <v>0</v>
      </c>
      <c r="H118" s="47">
        <v>0</v>
      </c>
      <c r="I118" s="47">
        <v>67616</v>
      </c>
      <c r="J118" s="47">
        <v>2580</v>
      </c>
      <c r="K118" s="47">
        <v>0</v>
      </c>
      <c r="L118" s="47">
        <v>0</v>
      </c>
      <c r="M118" s="47">
        <v>0</v>
      </c>
      <c r="N118" s="47">
        <f t="shared" si="19"/>
        <v>301844</v>
      </c>
      <c r="O118" s="48">
        <f t="shared" si="15"/>
        <v>1.8243268562449004</v>
      </c>
      <c r="P118" s="9"/>
    </row>
    <row r="119" spans="1:16">
      <c r="A119" s="12"/>
      <c r="B119" s="25">
        <v>365</v>
      </c>
      <c r="C119" s="20" t="s">
        <v>127</v>
      </c>
      <c r="D119" s="47">
        <v>44</v>
      </c>
      <c r="E119" s="47">
        <v>0</v>
      </c>
      <c r="F119" s="47">
        <v>0</v>
      </c>
      <c r="G119" s="47">
        <v>0</v>
      </c>
      <c r="H119" s="47">
        <v>0</v>
      </c>
      <c r="I119" s="47">
        <v>53216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53260</v>
      </c>
      <c r="O119" s="48">
        <f t="shared" si="15"/>
        <v>0.32190021455985013</v>
      </c>
      <c r="P119" s="9"/>
    </row>
    <row r="120" spans="1:16">
      <c r="A120" s="12"/>
      <c r="B120" s="25">
        <v>366</v>
      </c>
      <c r="C120" s="20" t="s">
        <v>128</v>
      </c>
      <c r="D120" s="47">
        <v>159629</v>
      </c>
      <c r="E120" s="47">
        <v>504081</v>
      </c>
      <c r="F120" s="47">
        <v>595190</v>
      </c>
      <c r="G120" s="47">
        <v>1820182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3079082</v>
      </c>
      <c r="O120" s="48">
        <f t="shared" si="15"/>
        <v>18.609785137952919</v>
      </c>
      <c r="P120" s="9"/>
    </row>
    <row r="121" spans="1:16">
      <c r="A121" s="12"/>
      <c r="B121" s="25">
        <v>369.9</v>
      </c>
      <c r="C121" s="20" t="s">
        <v>129</v>
      </c>
      <c r="D121" s="47">
        <v>5578496</v>
      </c>
      <c r="E121" s="47">
        <v>1840916</v>
      </c>
      <c r="F121" s="47">
        <v>124134</v>
      </c>
      <c r="G121" s="47">
        <v>29986</v>
      </c>
      <c r="H121" s="47">
        <v>0</v>
      </c>
      <c r="I121" s="47">
        <v>2047447</v>
      </c>
      <c r="J121" s="47">
        <v>669115</v>
      </c>
      <c r="K121" s="47">
        <v>0</v>
      </c>
      <c r="L121" s="47">
        <v>0</v>
      </c>
      <c r="M121" s="47">
        <v>1143</v>
      </c>
      <c r="N121" s="47">
        <f t="shared" si="19"/>
        <v>10291237</v>
      </c>
      <c r="O121" s="48">
        <f t="shared" si="15"/>
        <v>62.199613187875855</v>
      </c>
      <c r="P121" s="9"/>
    </row>
    <row r="122" spans="1:16" ht="15.75">
      <c r="A122" s="29" t="s">
        <v>67</v>
      </c>
      <c r="B122" s="30"/>
      <c r="C122" s="31"/>
      <c r="D122" s="32">
        <f t="shared" ref="D122:M122" si="20">SUM(D123:D131)</f>
        <v>86691490</v>
      </c>
      <c r="E122" s="32">
        <f t="shared" si="20"/>
        <v>14277349</v>
      </c>
      <c r="F122" s="32">
        <f t="shared" si="20"/>
        <v>1387801</v>
      </c>
      <c r="G122" s="32">
        <f t="shared" si="20"/>
        <v>7940174</v>
      </c>
      <c r="H122" s="32">
        <f t="shared" si="20"/>
        <v>0</v>
      </c>
      <c r="I122" s="32">
        <f t="shared" si="20"/>
        <v>4570752</v>
      </c>
      <c r="J122" s="32">
        <f t="shared" si="20"/>
        <v>0</v>
      </c>
      <c r="K122" s="32">
        <f t="shared" si="20"/>
        <v>0</v>
      </c>
      <c r="L122" s="32">
        <f t="shared" si="20"/>
        <v>0</v>
      </c>
      <c r="M122" s="32">
        <f t="shared" si="20"/>
        <v>14796</v>
      </c>
      <c r="N122" s="32">
        <f>SUM(D122:M122)</f>
        <v>114882362</v>
      </c>
      <c r="O122" s="46">
        <f t="shared" si="15"/>
        <v>694.342038620773</v>
      </c>
      <c r="P122" s="9"/>
    </row>
    <row r="123" spans="1:16">
      <c r="A123" s="12"/>
      <c r="B123" s="25">
        <v>381</v>
      </c>
      <c r="C123" s="20" t="s">
        <v>130</v>
      </c>
      <c r="D123" s="47">
        <v>82587814</v>
      </c>
      <c r="E123" s="47">
        <v>11465902</v>
      </c>
      <c r="F123" s="47">
        <v>1320574</v>
      </c>
      <c r="G123" s="47">
        <v>6414369</v>
      </c>
      <c r="H123" s="47">
        <v>0</v>
      </c>
      <c r="I123" s="47">
        <v>596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101789255</v>
      </c>
      <c r="O123" s="48">
        <f t="shared" si="15"/>
        <v>615.20809283490985</v>
      </c>
      <c r="P123" s="9"/>
    </row>
    <row r="124" spans="1:16">
      <c r="A124" s="12"/>
      <c r="B124" s="25">
        <v>384</v>
      </c>
      <c r="C124" s="20" t="s">
        <v>131</v>
      </c>
      <c r="D124" s="47">
        <v>0</v>
      </c>
      <c r="E124" s="47">
        <v>474195</v>
      </c>
      <c r="F124" s="47">
        <v>0</v>
      </c>
      <c r="G124" s="47">
        <v>1525805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ref="N124:N129" si="21">SUM(D124:M124)</f>
        <v>2000000</v>
      </c>
      <c r="O124" s="48">
        <f t="shared" si="15"/>
        <v>12.087878879453628</v>
      </c>
      <c r="P124" s="9"/>
    </row>
    <row r="125" spans="1:16">
      <c r="A125" s="12"/>
      <c r="B125" s="25">
        <v>386.2</v>
      </c>
      <c r="C125" s="20" t="s">
        <v>132</v>
      </c>
      <c r="D125" s="47">
        <v>0</v>
      </c>
      <c r="E125" s="47">
        <v>993192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21"/>
        <v>993192</v>
      </c>
      <c r="O125" s="48">
        <f t="shared" si="15"/>
        <v>6.002792300021154</v>
      </c>
      <c r="P125" s="9"/>
    </row>
    <row r="126" spans="1:16">
      <c r="A126" s="12"/>
      <c r="B126" s="25">
        <v>386.4</v>
      </c>
      <c r="C126" s="20" t="s">
        <v>133</v>
      </c>
      <c r="D126" s="47">
        <v>1057899</v>
      </c>
      <c r="E126" s="47">
        <v>48387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21"/>
        <v>1106286</v>
      </c>
      <c r="O126" s="48">
        <f t="shared" si="15"/>
        <v>6.6863255870176177</v>
      </c>
      <c r="P126" s="9"/>
    </row>
    <row r="127" spans="1:16">
      <c r="A127" s="12"/>
      <c r="B127" s="25">
        <v>386.6</v>
      </c>
      <c r="C127" s="20" t="s">
        <v>134</v>
      </c>
      <c r="D127" s="47">
        <v>181606</v>
      </c>
      <c r="E127" s="47">
        <v>27793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1"/>
        <v>209399</v>
      </c>
      <c r="O127" s="48">
        <f t="shared" si="15"/>
        <v>1.2655948747393551</v>
      </c>
      <c r="P127" s="9"/>
    </row>
    <row r="128" spans="1:16">
      <c r="A128" s="12"/>
      <c r="B128" s="25">
        <v>386.7</v>
      </c>
      <c r="C128" s="20" t="s">
        <v>135</v>
      </c>
      <c r="D128" s="47">
        <v>2798359</v>
      </c>
      <c r="E128" s="47">
        <v>1267880</v>
      </c>
      <c r="F128" s="47">
        <v>67227</v>
      </c>
      <c r="G128" s="47">
        <v>0</v>
      </c>
      <c r="H128" s="47">
        <v>0</v>
      </c>
      <c r="I128" s="47">
        <v>187520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1"/>
        <v>4320986</v>
      </c>
      <c r="O128" s="48">
        <f t="shared" si="15"/>
        <v>26.115777703907408</v>
      </c>
      <c r="P128" s="9"/>
    </row>
    <row r="129" spans="1:119">
      <c r="A129" s="12"/>
      <c r="B129" s="25">
        <v>386.8</v>
      </c>
      <c r="C129" s="20" t="s">
        <v>136</v>
      </c>
      <c r="D129" s="47">
        <v>65812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1"/>
        <v>65812</v>
      </c>
      <c r="O129" s="48">
        <f t="shared" si="15"/>
        <v>0.39776374240730106</v>
      </c>
      <c r="P129" s="9"/>
    </row>
    <row r="130" spans="1:119">
      <c r="A130" s="12"/>
      <c r="B130" s="25">
        <v>389.4</v>
      </c>
      <c r="C130" s="20" t="s">
        <v>137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14796</v>
      </c>
      <c r="N130" s="47">
        <f>SUM(D130:M130)</f>
        <v>14796</v>
      </c>
      <c r="O130" s="48">
        <f t="shared" si="15"/>
        <v>8.9426127950197942E-2</v>
      </c>
      <c r="P130" s="9"/>
    </row>
    <row r="131" spans="1:119" ht="15.75" thickBot="1">
      <c r="A131" s="12"/>
      <c r="B131" s="25">
        <v>389.9</v>
      </c>
      <c r="C131" s="20" t="s">
        <v>138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4382636</v>
      </c>
      <c r="J131" s="47">
        <v>0</v>
      </c>
      <c r="K131" s="47">
        <v>0</v>
      </c>
      <c r="L131" s="47">
        <v>0</v>
      </c>
      <c r="M131" s="47">
        <v>0</v>
      </c>
      <c r="N131" s="47">
        <f>SUM(D131:M131)</f>
        <v>4382636</v>
      </c>
      <c r="O131" s="48">
        <f t="shared" si="15"/>
        <v>26.488386570366565</v>
      </c>
      <c r="P131" s="9"/>
    </row>
    <row r="132" spans="1:119" ht="16.5" thickBot="1">
      <c r="A132" s="14" t="s">
        <v>97</v>
      </c>
      <c r="B132" s="23"/>
      <c r="C132" s="22"/>
      <c r="D132" s="15">
        <f t="shared" ref="D132:M132" si="22">SUM(D5,D14,D28,D58,D105,D114,D122)</f>
        <v>212723606</v>
      </c>
      <c r="E132" s="15">
        <f t="shared" si="22"/>
        <v>157115942</v>
      </c>
      <c r="F132" s="15">
        <f t="shared" si="22"/>
        <v>11427527</v>
      </c>
      <c r="G132" s="15">
        <f t="shared" si="22"/>
        <v>64025076</v>
      </c>
      <c r="H132" s="15">
        <f t="shared" si="22"/>
        <v>0</v>
      </c>
      <c r="I132" s="15">
        <f t="shared" si="22"/>
        <v>83799466</v>
      </c>
      <c r="J132" s="15">
        <f t="shared" si="22"/>
        <v>26975474</v>
      </c>
      <c r="K132" s="15">
        <f t="shared" si="22"/>
        <v>0</v>
      </c>
      <c r="L132" s="15">
        <f t="shared" si="22"/>
        <v>0</v>
      </c>
      <c r="M132" s="15">
        <f t="shared" si="22"/>
        <v>560318</v>
      </c>
      <c r="N132" s="15">
        <f>SUM(D132:M132)</f>
        <v>556627409</v>
      </c>
      <c r="O132" s="38">
        <f t="shared" si="15"/>
        <v>3364.2223504880481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52" t="s">
        <v>145</v>
      </c>
      <c r="M134" s="52"/>
      <c r="N134" s="52"/>
      <c r="O134" s="44">
        <v>165455</v>
      </c>
    </row>
    <row r="135" spans="1:119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5"/>
    </row>
    <row r="136" spans="1:119" ht="15.75" thickBot="1">
      <c r="A136" s="56" t="s">
        <v>150</v>
      </c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8"/>
    </row>
  </sheetData>
  <mergeCells count="10">
    <mergeCell ref="A136:O136"/>
    <mergeCell ref="A135:O135"/>
    <mergeCell ref="L134:N1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78986381</v>
      </c>
      <c r="E5" s="27">
        <f t="shared" si="0"/>
        <v>41762118</v>
      </c>
      <c r="F5" s="27">
        <f t="shared" si="0"/>
        <v>9340422</v>
      </c>
      <c r="G5" s="27">
        <f t="shared" si="0"/>
        <v>44848715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174937636</v>
      </c>
      <c r="O5" s="33">
        <f t="shared" ref="O5:O36" si="1">(N5/O$123)</f>
        <v>1055.2333258937997</v>
      </c>
      <c r="P5" s="6"/>
    </row>
    <row r="6" spans="1:133">
      <c r="A6" s="12"/>
      <c r="B6" s="25">
        <v>311</v>
      </c>
      <c r="C6" s="20" t="s">
        <v>3</v>
      </c>
      <c r="D6" s="47">
        <v>78667699</v>
      </c>
      <c r="E6" s="47">
        <v>34668810</v>
      </c>
      <c r="F6" s="47">
        <v>4507086</v>
      </c>
      <c r="G6" s="47">
        <v>22324816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140168411</v>
      </c>
      <c r="O6" s="48">
        <f t="shared" si="1"/>
        <v>845.50347144727084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2146874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2146874</v>
      </c>
      <c r="O7" s="48">
        <f t="shared" si="1"/>
        <v>12.950060622146085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183171</v>
      </c>
      <c r="F8" s="47">
        <v>0</v>
      </c>
      <c r="G8" s="47">
        <v>732686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915857</v>
      </c>
      <c r="O8" s="48">
        <f t="shared" si="1"/>
        <v>5.5244991886886918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4473041</v>
      </c>
      <c r="F9" s="47">
        <v>0</v>
      </c>
      <c r="G9" s="47">
        <v>3342535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7815576</v>
      </c>
      <c r="O9" s="48">
        <f t="shared" si="1"/>
        <v>47.143979104963776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18448678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18448678</v>
      </c>
      <c r="O10" s="48">
        <f t="shared" si="1"/>
        <v>111.28342813712067</v>
      </c>
      <c r="P10" s="9"/>
    </row>
    <row r="11" spans="1:133">
      <c r="A11" s="12"/>
      <c r="B11" s="25">
        <v>315</v>
      </c>
      <c r="C11" s="20" t="s">
        <v>15</v>
      </c>
      <c r="D11" s="47">
        <v>106958</v>
      </c>
      <c r="E11" s="47">
        <v>0</v>
      </c>
      <c r="F11" s="47">
        <v>4833336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4940294</v>
      </c>
      <c r="O11" s="48">
        <f t="shared" si="1"/>
        <v>29.800121847497604</v>
      </c>
      <c r="P11" s="9"/>
    </row>
    <row r="12" spans="1:133">
      <c r="A12" s="12"/>
      <c r="B12" s="25">
        <v>316</v>
      </c>
      <c r="C12" s="20" t="s">
        <v>16</v>
      </c>
      <c r="D12" s="47">
        <v>211724</v>
      </c>
      <c r="E12" s="47">
        <v>283662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495386</v>
      </c>
      <c r="O12" s="48">
        <f t="shared" si="1"/>
        <v>2.988195269662989</v>
      </c>
      <c r="P12" s="9"/>
    </row>
    <row r="13" spans="1:133">
      <c r="A13" s="12"/>
      <c r="B13" s="25">
        <v>319</v>
      </c>
      <c r="C13" s="20" t="s">
        <v>17</v>
      </c>
      <c r="D13" s="47">
        <v>0</v>
      </c>
      <c r="E13" s="47">
        <v>6560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6560</v>
      </c>
      <c r="O13" s="48">
        <f t="shared" si="1"/>
        <v>3.957027644905025E-2</v>
      </c>
      <c r="P13" s="9"/>
    </row>
    <row r="14" spans="1:133" ht="15.75">
      <c r="A14" s="29" t="s">
        <v>159</v>
      </c>
      <c r="B14" s="30"/>
      <c r="C14" s="31"/>
      <c r="D14" s="32">
        <f t="shared" ref="D14:M14" si="3">SUM(D15:D17)</f>
        <v>4063935</v>
      </c>
      <c r="E14" s="32">
        <f t="shared" si="3"/>
        <v>7677300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11741235</v>
      </c>
      <c r="O14" s="46">
        <f t="shared" si="1"/>
        <v>70.823767500497638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2944791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2944791</v>
      </c>
      <c r="O15" s="48">
        <f t="shared" si="1"/>
        <v>17.763139322359017</v>
      </c>
      <c r="P15" s="9"/>
    </row>
    <row r="16" spans="1:133">
      <c r="A16" s="12"/>
      <c r="B16" s="25">
        <v>323.10000000000002</v>
      </c>
      <c r="C16" s="20" t="s">
        <v>19</v>
      </c>
      <c r="D16" s="47">
        <v>4063935</v>
      </c>
      <c r="E16" s="47">
        <v>4392800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8456735</v>
      </c>
      <c r="O16" s="48">
        <f t="shared" si="1"/>
        <v>51.011485031457163</v>
      </c>
      <c r="P16" s="9"/>
    </row>
    <row r="17" spans="1:16">
      <c r="A17" s="12"/>
      <c r="B17" s="25">
        <v>329</v>
      </c>
      <c r="C17" s="20" t="s">
        <v>160</v>
      </c>
      <c r="D17" s="47">
        <v>0</v>
      </c>
      <c r="E17" s="47">
        <v>339709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339709</v>
      </c>
      <c r="O17" s="48">
        <f t="shared" si="1"/>
        <v>2.0491431466814651</v>
      </c>
      <c r="P17" s="9"/>
    </row>
    <row r="18" spans="1:16" ht="15.75">
      <c r="A18" s="29" t="s">
        <v>33</v>
      </c>
      <c r="B18" s="30"/>
      <c r="C18" s="31"/>
      <c r="D18" s="32">
        <f t="shared" ref="D18:M18" si="5">SUM(D19:D47)</f>
        <v>18917724</v>
      </c>
      <c r="E18" s="32">
        <f t="shared" si="5"/>
        <v>12744001</v>
      </c>
      <c r="F18" s="32">
        <f t="shared" si="5"/>
        <v>0</v>
      </c>
      <c r="G18" s="32">
        <f t="shared" si="5"/>
        <v>1993771</v>
      </c>
      <c r="H18" s="32">
        <f t="shared" si="5"/>
        <v>0</v>
      </c>
      <c r="I18" s="32">
        <f t="shared" si="5"/>
        <v>2742899</v>
      </c>
      <c r="J18" s="32">
        <f t="shared" si="5"/>
        <v>-21135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36377260</v>
      </c>
      <c r="O18" s="46">
        <f t="shared" si="1"/>
        <v>219.42960894191734</v>
      </c>
      <c r="P18" s="10"/>
    </row>
    <row r="19" spans="1:16">
      <c r="A19" s="12"/>
      <c r="B19" s="25">
        <v>331.1</v>
      </c>
      <c r="C19" s="20" t="s">
        <v>31</v>
      </c>
      <c r="D19" s="47">
        <v>575371</v>
      </c>
      <c r="E19" s="47">
        <v>17325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592696</v>
      </c>
      <c r="O19" s="48">
        <f t="shared" si="1"/>
        <v>3.5751744771716902</v>
      </c>
      <c r="P19" s="9"/>
    </row>
    <row r="20" spans="1:16">
      <c r="A20" s="12"/>
      <c r="B20" s="25">
        <v>331.2</v>
      </c>
      <c r="C20" s="20" t="s">
        <v>32</v>
      </c>
      <c r="D20" s="47">
        <v>73291</v>
      </c>
      <c r="E20" s="47">
        <v>170116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243407</v>
      </c>
      <c r="O20" s="48">
        <f t="shared" si="1"/>
        <v>1.4682442499442034</v>
      </c>
      <c r="P20" s="9"/>
    </row>
    <row r="21" spans="1:16">
      <c r="A21" s="12"/>
      <c r="B21" s="25">
        <v>331.39</v>
      </c>
      <c r="C21" s="20" t="s">
        <v>38</v>
      </c>
      <c r="D21" s="47">
        <v>49994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6">SUM(D21:M21)</f>
        <v>49994</v>
      </c>
      <c r="O21" s="48">
        <f t="shared" si="1"/>
        <v>0.30156652451125282</v>
      </c>
      <c r="P21" s="9"/>
    </row>
    <row r="22" spans="1:16">
      <c r="A22" s="12"/>
      <c r="B22" s="25">
        <v>331.49</v>
      </c>
      <c r="C22" s="20" t="s">
        <v>39</v>
      </c>
      <c r="D22" s="47">
        <v>1963753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1963753</v>
      </c>
      <c r="O22" s="48">
        <f t="shared" si="1"/>
        <v>11.845464799946917</v>
      </c>
      <c r="P22" s="9"/>
    </row>
    <row r="23" spans="1:16">
      <c r="A23" s="12"/>
      <c r="B23" s="25">
        <v>331.5</v>
      </c>
      <c r="C23" s="20" t="s">
        <v>34</v>
      </c>
      <c r="D23" s="47">
        <v>176570</v>
      </c>
      <c r="E23" s="47">
        <v>4629775</v>
      </c>
      <c r="F23" s="47">
        <v>0</v>
      </c>
      <c r="G23" s="47">
        <v>0</v>
      </c>
      <c r="H23" s="47">
        <v>0</v>
      </c>
      <c r="I23" s="47">
        <v>298515</v>
      </c>
      <c r="J23" s="47">
        <v>-20023</v>
      </c>
      <c r="K23" s="47">
        <v>0</v>
      </c>
      <c r="L23" s="47">
        <v>0</v>
      </c>
      <c r="M23" s="47">
        <v>0</v>
      </c>
      <c r="N23" s="47">
        <f t="shared" si="6"/>
        <v>5084837</v>
      </c>
      <c r="O23" s="48">
        <f t="shared" si="1"/>
        <v>30.672013077493801</v>
      </c>
      <c r="P23" s="9"/>
    </row>
    <row r="24" spans="1:16">
      <c r="A24" s="12"/>
      <c r="B24" s="25">
        <v>331.62</v>
      </c>
      <c r="C24" s="20" t="s">
        <v>40</v>
      </c>
      <c r="D24" s="47">
        <v>0</v>
      </c>
      <c r="E24" s="47">
        <v>259250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259250</v>
      </c>
      <c r="O24" s="48">
        <f t="shared" si="1"/>
        <v>1.5638100868012619</v>
      </c>
      <c r="P24" s="9"/>
    </row>
    <row r="25" spans="1:16">
      <c r="A25" s="12"/>
      <c r="B25" s="25">
        <v>331.69</v>
      </c>
      <c r="C25" s="20" t="s">
        <v>41</v>
      </c>
      <c r="D25" s="47">
        <v>26254</v>
      </c>
      <c r="E25" s="47">
        <v>440814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467068</v>
      </c>
      <c r="O25" s="48">
        <f t="shared" si="1"/>
        <v>2.8173795549550311</v>
      </c>
      <c r="P25" s="9"/>
    </row>
    <row r="26" spans="1:16">
      <c r="A26" s="12"/>
      <c r="B26" s="25">
        <v>331.9</v>
      </c>
      <c r="C26" s="20" t="s">
        <v>36</v>
      </c>
      <c r="D26" s="47">
        <v>0</v>
      </c>
      <c r="E26" s="47">
        <v>213625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213625</v>
      </c>
      <c r="O26" s="48">
        <f t="shared" si="1"/>
        <v>1.2885976076872501</v>
      </c>
      <c r="P26" s="9"/>
    </row>
    <row r="27" spans="1:16">
      <c r="A27" s="12"/>
      <c r="B27" s="25">
        <v>334.2</v>
      </c>
      <c r="C27" s="20" t="s">
        <v>37</v>
      </c>
      <c r="D27" s="47">
        <v>102074</v>
      </c>
      <c r="E27" s="47">
        <v>103700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205774</v>
      </c>
      <c r="O27" s="48">
        <f t="shared" si="1"/>
        <v>1.2412399490894614</v>
      </c>
      <c r="P27" s="9"/>
    </row>
    <row r="28" spans="1:16">
      <c r="A28" s="12"/>
      <c r="B28" s="25">
        <v>334.39</v>
      </c>
      <c r="C28" s="20" t="s">
        <v>42</v>
      </c>
      <c r="D28" s="47">
        <v>10819</v>
      </c>
      <c r="E28" s="47">
        <v>567383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7">SUM(D28:M28)</f>
        <v>578202</v>
      </c>
      <c r="O28" s="48">
        <f t="shared" si="1"/>
        <v>3.4877458816149014</v>
      </c>
      <c r="P28" s="9"/>
    </row>
    <row r="29" spans="1:16">
      <c r="A29" s="12"/>
      <c r="B29" s="25">
        <v>334.49</v>
      </c>
      <c r="C29" s="20" t="s">
        <v>43</v>
      </c>
      <c r="D29" s="47">
        <v>1036593</v>
      </c>
      <c r="E29" s="47">
        <v>173421</v>
      </c>
      <c r="F29" s="47">
        <v>0</v>
      </c>
      <c r="G29" s="47">
        <v>249126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1459140</v>
      </c>
      <c r="O29" s="48">
        <f t="shared" si="1"/>
        <v>8.8016117649187784</v>
      </c>
      <c r="P29" s="9"/>
    </row>
    <row r="30" spans="1:16">
      <c r="A30" s="12"/>
      <c r="B30" s="25">
        <v>334.5</v>
      </c>
      <c r="C30" s="20" t="s">
        <v>44</v>
      </c>
      <c r="D30" s="47">
        <v>21019</v>
      </c>
      <c r="E30" s="47">
        <v>-625</v>
      </c>
      <c r="F30" s="47">
        <v>0</v>
      </c>
      <c r="G30" s="47">
        <v>0</v>
      </c>
      <c r="H30" s="47">
        <v>0</v>
      </c>
      <c r="I30" s="47">
        <v>2981</v>
      </c>
      <c r="J30" s="47">
        <v>-1112</v>
      </c>
      <c r="K30" s="47">
        <v>0</v>
      </c>
      <c r="L30" s="47">
        <v>0</v>
      </c>
      <c r="M30" s="47">
        <v>0</v>
      </c>
      <c r="N30" s="47">
        <f t="shared" si="7"/>
        <v>22263</v>
      </c>
      <c r="O30" s="48">
        <f t="shared" si="1"/>
        <v>0.1342916256989643</v>
      </c>
      <c r="P30" s="9"/>
    </row>
    <row r="31" spans="1:16">
      <c r="A31" s="12"/>
      <c r="B31" s="25">
        <v>334.61</v>
      </c>
      <c r="C31" s="20" t="s">
        <v>45</v>
      </c>
      <c r="D31" s="47">
        <v>78063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78063</v>
      </c>
      <c r="O31" s="48">
        <f t="shared" si="1"/>
        <v>0.47088025768936126</v>
      </c>
      <c r="P31" s="9"/>
    </row>
    <row r="32" spans="1:16">
      <c r="A32" s="12"/>
      <c r="B32" s="25">
        <v>334.62</v>
      </c>
      <c r="C32" s="20" t="s">
        <v>152</v>
      </c>
      <c r="D32" s="47">
        <v>0</v>
      </c>
      <c r="E32" s="47">
        <v>597571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597571</v>
      </c>
      <c r="O32" s="48">
        <f t="shared" si="1"/>
        <v>3.6045807420633245</v>
      </c>
      <c r="P32" s="9"/>
    </row>
    <row r="33" spans="1:16">
      <c r="A33" s="12"/>
      <c r="B33" s="25">
        <v>334.69</v>
      </c>
      <c r="C33" s="20" t="s">
        <v>46</v>
      </c>
      <c r="D33" s="47">
        <v>0</v>
      </c>
      <c r="E33" s="47">
        <v>7373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7373</v>
      </c>
      <c r="O33" s="48">
        <f t="shared" si="1"/>
        <v>4.4474336624824314E-2</v>
      </c>
      <c r="P33" s="9"/>
    </row>
    <row r="34" spans="1:16">
      <c r="A34" s="12"/>
      <c r="B34" s="25">
        <v>334.7</v>
      </c>
      <c r="C34" s="20" t="s">
        <v>47</v>
      </c>
      <c r="D34" s="47">
        <v>248478</v>
      </c>
      <c r="E34" s="47">
        <v>0</v>
      </c>
      <c r="F34" s="47">
        <v>0</v>
      </c>
      <c r="G34" s="47">
        <v>916294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1164772</v>
      </c>
      <c r="O34" s="48">
        <f t="shared" si="1"/>
        <v>7.0259679939196893</v>
      </c>
      <c r="P34" s="9"/>
    </row>
    <row r="35" spans="1:16">
      <c r="A35" s="12"/>
      <c r="B35" s="25">
        <v>335.12</v>
      </c>
      <c r="C35" s="20" t="s">
        <v>48</v>
      </c>
      <c r="D35" s="47">
        <v>3845417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3845417</v>
      </c>
      <c r="O35" s="48">
        <f t="shared" si="1"/>
        <v>23.195764291444739</v>
      </c>
      <c r="P35" s="9"/>
    </row>
    <row r="36" spans="1:16">
      <c r="A36" s="12"/>
      <c r="B36" s="25">
        <v>335.13</v>
      </c>
      <c r="C36" s="20" t="s">
        <v>49</v>
      </c>
      <c r="D36" s="47">
        <v>48870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48870</v>
      </c>
      <c r="O36" s="48">
        <f t="shared" si="1"/>
        <v>0.29478649543675089</v>
      </c>
      <c r="P36" s="9"/>
    </row>
    <row r="37" spans="1:16">
      <c r="A37" s="12"/>
      <c r="B37" s="25">
        <v>335.14</v>
      </c>
      <c r="C37" s="20" t="s">
        <v>50</v>
      </c>
      <c r="D37" s="47">
        <v>0</v>
      </c>
      <c r="E37" s="47">
        <v>71976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71976</v>
      </c>
      <c r="O37" s="48">
        <f t="shared" ref="O37:O68" si="8">(N37/O$123)</f>
        <v>0.43416314294159164</v>
      </c>
      <c r="P37" s="9"/>
    </row>
    <row r="38" spans="1:16">
      <c r="A38" s="12"/>
      <c r="B38" s="25">
        <v>335.15</v>
      </c>
      <c r="C38" s="20" t="s">
        <v>51</v>
      </c>
      <c r="D38" s="47">
        <v>67242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67242</v>
      </c>
      <c r="O38" s="48">
        <f t="shared" si="8"/>
        <v>0.40560739771143861</v>
      </c>
      <c r="P38" s="9"/>
    </row>
    <row r="39" spans="1:16">
      <c r="A39" s="12"/>
      <c r="B39" s="25">
        <v>335.16</v>
      </c>
      <c r="C39" s="20" t="s">
        <v>52</v>
      </c>
      <c r="D39" s="47">
        <v>0</v>
      </c>
      <c r="E39" s="47">
        <v>0</v>
      </c>
      <c r="F39" s="47">
        <v>0</v>
      </c>
      <c r="G39" s="47">
        <v>297667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297667</v>
      </c>
      <c r="O39" s="48">
        <f t="shared" si="8"/>
        <v>1.7955435182560124</v>
      </c>
      <c r="P39" s="9"/>
    </row>
    <row r="40" spans="1:16">
      <c r="A40" s="12"/>
      <c r="B40" s="25">
        <v>335.18</v>
      </c>
      <c r="C40" s="20" t="s">
        <v>53</v>
      </c>
      <c r="D40" s="47">
        <v>10303305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10303305</v>
      </c>
      <c r="O40" s="48">
        <f t="shared" si="8"/>
        <v>62.150095608061235</v>
      </c>
      <c r="P40" s="9"/>
    </row>
    <row r="41" spans="1:16">
      <c r="A41" s="12"/>
      <c r="B41" s="25">
        <v>335.22</v>
      </c>
      <c r="C41" s="20" t="s">
        <v>161</v>
      </c>
      <c r="D41" s="47">
        <v>0</v>
      </c>
      <c r="E41" s="47">
        <v>23838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23838</v>
      </c>
      <c r="O41" s="48">
        <f t="shared" si="8"/>
        <v>0.14379211127933841</v>
      </c>
      <c r="P41" s="9"/>
    </row>
    <row r="42" spans="1:16">
      <c r="A42" s="12"/>
      <c r="B42" s="25">
        <v>335.49</v>
      </c>
      <c r="C42" s="20" t="s">
        <v>55</v>
      </c>
      <c r="D42" s="47">
        <v>0</v>
      </c>
      <c r="E42" s="47">
        <v>3007776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3007776</v>
      </c>
      <c r="O42" s="48">
        <f t="shared" si="8"/>
        <v>18.143068264758927</v>
      </c>
      <c r="P42" s="9"/>
    </row>
    <row r="43" spans="1:16">
      <c r="A43" s="12"/>
      <c r="B43" s="25">
        <v>335.5</v>
      </c>
      <c r="C43" s="20" t="s">
        <v>56</v>
      </c>
      <c r="D43" s="47">
        <v>0</v>
      </c>
      <c r="E43" s="47">
        <v>1509564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1509564</v>
      </c>
      <c r="O43" s="48">
        <f t="shared" si="8"/>
        <v>9.1057720727948315</v>
      </c>
      <c r="P43" s="9"/>
    </row>
    <row r="44" spans="1:16">
      <c r="A44" s="12"/>
      <c r="B44" s="25">
        <v>337.1</v>
      </c>
      <c r="C44" s="20" t="s">
        <v>162</v>
      </c>
      <c r="D44" s="47">
        <v>225000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49" si="9">SUM(D44:M44)</f>
        <v>225000</v>
      </c>
      <c r="O44" s="48">
        <f t="shared" si="8"/>
        <v>1.3572122257677297</v>
      </c>
      <c r="P44" s="9"/>
    </row>
    <row r="45" spans="1:16">
      <c r="A45" s="12"/>
      <c r="B45" s="25">
        <v>337.3</v>
      </c>
      <c r="C45" s="20" t="s">
        <v>58</v>
      </c>
      <c r="D45" s="47">
        <v>6302</v>
      </c>
      <c r="E45" s="47">
        <v>370111</v>
      </c>
      <c r="F45" s="47">
        <v>0</v>
      </c>
      <c r="G45" s="47">
        <v>0</v>
      </c>
      <c r="H45" s="47">
        <v>0</v>
      </c>
      <c r="I45" s="47">
        <v>2441403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2817816</v>
      </c>
      <c r="O45" s="48">
        <f t="shared" si="8"/>
        <v>16.997219222950761</v>
      </c>
      <c r="P45" s="9"/>
    </row>
    <row r="46" spans="1:16">
      <c r="A46" s="12"/>
      <c r="B46" s="25">
        <v>337.4</v>
      </c>
      <c r="C46" s="20" t="s">
        <v>59</v>
      </c>
      <c r="D46" s="47">
        <v>0</v>
      </c>
      <c r="E46" s="47">
        <v>36310</v>
      </c>
      <c r="F46" s="47">
        <v>0</v>
      </c>
      <c r="G46" s="47">
        <v>530684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566994</v>
      </c>
      <c r="O46" s="48">
        <f t="shared" si="8"/>
        <v>3.4201386166086585</v>
      </c>
      <c r="P46" s="9"/>
    </row>
    <row r="47" spans="1:16">
      <c r="A47" s="12"/>
      <c r="B47" s="25">
        <v>337.7</v>
      </c>
      <c r="C47" s="20" t="s">
        <v>60</v>
      </c>
      <c r="D47" s="47">
        <v>59309</v>
      </c>
      <c r="E47" s="47">
        <v>544698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604007</v>
      </c>
      <c r="O47" s="48">
        <f t="shared" si="8"/>
        <v>3.6434030437746183</v>
      </c>
      <c r="P47" s="9"/>
    </row>
    <row r="48" spans="1:16" ht="15.75">
      <c r="A48" s="29" t="s">
        <v>65</v>
      </c>
      <c r="B48" s="30"/>
      <c r="C48" s="31"/>
      <c r="D48" s="32">
        <f t="shared" ref="D48:M48" si="10">SUM(D49:D88)</f>
        <v>18932800</v>
      </c>
      <c r="E48" s="32">
        <f t="shared" si="10"/>
        <v>3978630</v>
      </c>
      <c r="F48" s="32">
        <f t="shared" si="10"/>
        <v>0</v>
      </c>
      <c r="G48" s="32">
        <f t="shared" si="10"/>
        <v>144859</v>
      </c>
      <c r="H48" s="32">
        <f t="shared" si="10"/>
        <v>0</v>
      </c>
      <c r="I48" s="32">
        <f t="shared" si="10"/>
        <v>72747923</v>
      </c>
      <c r="J48" s="32">
        <f t="shared" si="10"/>
        <v>25851601</v>
      </c>
      <c r="K48" s="32">
        <f t="shared" si="10"/>
        <v>0</v>
      </c>
      <c r="L48" s="32">
        <f t="shared" si="10"/>
        <v>0</v>
      </c>
      <c r="M48" s="32">
        <f t="shared" si="10"/>
        <v>140475</v>
      </c>
      <c r="N48" s="32">
        <f t="shared" si="9"/>
        <v>121796288</v>
      </c>
      <c r="O48" s="46">
        <f t="shared" si="8"/>
        <v>734.68182722989968</v>
      </c>
      <c r="P48" s="10"/>
    </row>
    <row r="49" spans="1:16">
      <c r="A49" s="12"/>
      <c r="B49" s="25">
        <v>341.1</v>
      </c>
      <c r="C49" s="20" t="s">
        <v>68</v>
      </c>
      <c r="D49" s="47">
        <v>830912</v>
      </c>
      <c r="E49" s="47">
        <v>877136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1708048</v>
      </c>
      <c r="O49" s="48">
        <f t="shared" si="8"/>
        <v>10.303038345769419</v>
      </c>
      <c r="P49" s="9"/>
    </row>
    <row r="50" spans="1:16">
      <c r="A50" s="12"/>
      <c r="B50" s="25">
        <v>341.2</v>
      </c>
      <c r="C50" s="20" t="s">
        <v>69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25851601</v>
      </c>
      <c r="K50" s="47">
        <v>0</v>
      </c>
      <c r="L50" s="47">
        <v>0</v>
      </c>
      <c r="M50" s="47">
        <v>0</v>
      </c>
      <c r="N50" s="47">
        <f t="shared" ref="N50:N88" si="11">SUM(D50:M50)</f>
        <v>25851601</v>
      </c>
      <c r="O50" s="48">
        <f t="shared" si="8"/>
        <v>155.93826192386342</v>
      </c>
      <c r="P50" s="9"/>
    </row>
    <row r="51" spans="1:16">
      <c r="A51" s="12"/>
      <c r="B51" s="25">
        <v>341.52</v>
      </c>
      <c r="C51" s="20" t="s">
        <v>70</v>
      </c>
      <c r="D51" s="47">
        <v>0</v>
      </c>
      <c r="E51" s="47">
        <v>146062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146062</v>
      </c>
      <c r="O51" s="48">
        <f t="shared" si="8"/>
        <v>0.88105392053371612</v>
      </c>
      <c r="P51" s="9"/>
    </row>
    <row r="52" spans="1:16">
      <c r="A52" s="12"/>
      <c r="B52" s="25">
        <v>341.8</v>
      </c>
      <c r="C52" s="20" t="s">
        <v>71</v>
      </c>
      <c r="D52" s="47">
        <v>5969426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5969426</v>
      </c>
      <c r="O52" s="48">
        <f t="shared" si="8"/>
        <v>36.007901991181136</v>
      </c>
      <c r="P52" s="9"/>
    </row>
    <row r="53" spans="1:16">
      <c r="A53" s="12"/>
      <c r="B53" s="25">
        <v>341.9</v>
      </c>
      <c r="C53" s="20" t="s">
        <v>72</v>
      </c>
      <c r="D53" s="47">
        <v>559654</v>
      </c>
      <c r="E53" s="47">
        <v>677516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140475</v>
      </c>
      <c r="N53" s="47">
        <f t="shared" si="11"/>
        <v>1377645</v>
      </c>
      <c r="O53" s="48">
        <f t="shared" si="8"/>
        <v>8.310029496745706</v>
      </c>
      <c r="P53" s="9"/>
    </row>
    <row r="54" spans="1:16">
      <c r="A54" s="12"/>
      <c r="B54" s="25">
        <v>342.6</v>
      </c>
      <c r="C54" s="20" t="s">
        <v>73</v>
      </c>
      <c r="D54" s="47">
        <v>5940367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5940367</v>
      </c>
      <c r="O54" s="48">
        <f t="shared" si="8"/>
        <v>35.832616524209648</v>
      </c>
      <c r="P54" s="9"/>
    </row>
    <row r="55" spans="1:16">
      <c r="A55" s="12"/>
      <c r="B55" s="25">
        <v>342.9</v>
      </c>
      <c r="C55" s="20" t="s">
        <v>74</v>
      </c>
      <c r="D55" s="47">
        <v>261914</v>
      </c>
      <c r="E55" s="47">
        <v>1228553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1490467</v>
      </c>
      <c r="O55" s="48">
        <f t="shared" si="8"/>
        <v>8.990577931126003</v>
      </c>
      <c r="P55" s="9"/>
    </row>
    <row r="56" spans="1:16">
      <c r="A56" s="12"/>
      <c r="B56" s="25">
        <v>343.3</v>
      </c>
      <c r="C56" s="20" t="s">
        <v>75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33678338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33678338</v>
      </c>
      <c r="O56" s="48">
        <f t="shared" si="8"/>
        <v>203.14956478727962</v>
      </c>
      <c r="P56" s="9"/>
    </row>
    <row r="57" spans="1:16">
      <c r="A57" s="12"/>
      <c r="B57" s="25">
        <v>343.4</v>
      </c>
      <c r="C57" s="20" t="s">
        <v>76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18671190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18671190</v>
      </c>
      <c r="O57" s="48">
        <f t="shared" si="8"/>
        <v>112.62563261169856</v>
      </c>
      <c r="P57" s="9"/>
    </row>
    <row r="58" spans="1:16">
      <c r="A58" s="12"/>
      <c r="B58" s="25">
        <v>343.5</v>
      </c>
      <c r="C58" s="20" t="s">
        <v>77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20306684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20306684</v>
      </c>
      <c r="O58" s="48">
        <f t="shared" si="8"/>
        <v>122.49102128711975</v>
      </c>
      <c r="P58" s="9"/>
    </row>
    <row r="59" spans="1:16">
      <c r="A59" s="12"/>
      <c r="B59" s="25">
        <v>343.6</v>
      </c>
      <c r="C59" s="20" t="s">
        <v>78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59602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59602</v>
      </c>
      <c r="O59" s="48">
        <f t="shared" si="8"/>
        <v>0.35952250257870322</v>
      </c>
      <c r="P59" s="9"/>
    </row>
    <row r="60" spans="1:16">
      <c r="A60" s="12"/>
      <c r="B60" s="25">
        <v>343.9</v>
      </c>
      <c r="C60" s="20" t="s">
        <v>79</v>
      </c>
      <c r="D60" s="47">
        <v>2955</v>
      </c>
      <c r="E60" s="47">
        <v>9538</v>
      </c>
      <c r="F60" s="47">
        <v>0</v>
      </c>
      <c r="G60" s="47">
        <v>0</v>
      </c>
      <c r="H60" s="47">
        <v>0</v>
      </c>
      <c r="I60" s="47">
        <v>26500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38993</v>
      </c>
      <c r="O60" s="48">
        <f t="shared" si="8"/>
        <v>0.23520789475271595</v>
      </c>
      <c r="P60" s="9"/>
    </row>
    <row r="61" spans="1:16">
      <c r="A61" s="12"/>
      <c r="B61" s="25">
        <v>344.9</v>
      </c>
      <c r="C61" s="20" t="s">
        <v>80</v>
      </c>
      <c r="D61" s="47">
        <v>311189</v>
      </c>
      <c r="E61" s="47">
        <v>18190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329379</v>
      </c>
      <c r="O61" s="48">
        <f t="shared" si="8"/>
        <v>1.9868320253828846</v>
      </c>
      <c r="P61" s="9"/>
    </row>
    <row r="62" spans="1:16">
      <c r="A62" s="12"/>
      <c r="B62" s="25">
        <v>346.4</v>
      </c>
      <c r="C62" s="20" t="s">
        <v>81</v>
      </c>
      <c r="D62" s="47">
        <v>315490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315490</v>
      </c>
      <c r="O62" s="48">
        <f t="shared" si="8"/>
        <v>1.9030528226998269</v>
      </c>
      <c r="P62" s="9"/>
    </row>
    <row r="63" spans="1:16">
      <c r="A63" s="12"/>
      <c r="B63" s="25">
        <v>346.9</v>
      </c>
      <c r="C63" s="20" t="s">
        <v>82</v>
      </c>
      <c r="D63" s="47">
        <v>63717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63717</v>
      </c>
      <c r="O63" s="48">
        <f t="shared" si="8"/>
        <v>0.38434440617441085</v>
      </c>
      <c r="P63" s="9"/>
    </row>
    <row r="64" spans="1:16">
      <c r="A64" s="12"/>
      <c r="B64" s="25">
        <v>347.1</v>
      </c>
      <c r="C64" s="20" t="s">
        <v>83</v>
      </c>
      <c r="D64" s="47">
        <v>42145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42145</v>
      </c>
      <c r="O64" s="48">
        <f t="shared" si="8"/>
        <v>0.25422093002213764</v>
      </c>
      <c r="P64" s="9"/>
    </row>
    <row r="65" spans="1:16">
      <c r="A65" s="12"/>
      <c r="B65" s="25">
        <v>347.2</v>
      </c>
      <c r="C65" s="20" t="s">
        <v>84</v>
      </c>
      <c r="D65" s="47">
        <v>485116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485116</v>
      </c>
      <c r="O65" s="48">
        <f t="shared" si="8"/>
        <v>2.9262460716246133</v>
      </c>
      <c r="P65" s="9"/>
    </row>
    <row r="66" spans="1:16">
      <c r="A66" s="12"/>
      <c r="B66" s="25">
        <v>347.4</v>
      </c>
      <c r="C66" s="20" t="s">
        <v>85</v>
      </c>
      <c r="D66" s="47">
        <v>35833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35833</v>
      </c>
      <c r="O66" s="48">
        <f t="shared" si="8"/>
        <v>0.21614660304860026</v>
      </c>
      <c r="P66" s="9"/>
    </row>
    <row r="67" spans="1:16">
      <c r="A67" s="12"/>
      <c r="B67" s="25">
        <v>347.5</v>
      </c>
      <c r="C67" s="20" t="s">
        <v>86</v>
      </c>
      <c r="D67" s="47">
        <v>189983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189983</v>
      </c>
      <c r="O67" s="48">
        <f t="shared" si="8"/>
        <v>1.1459877790579138</v>
      </c>
      <c r="P67" s="9"/>
    </row>
    <row r="68" spans="1:16">
      <c r="A68" s="12"/>
      <c r="B68" s="25">
        <v>347.9</v>
      </c>
      <c r="C68" s="20" t="s">
        <v>87</v>
      </c>
      <c r="D68" s="47">
        <v>332891</v>
      </c>
      <c r="E68" s="47">
        <v>0</v>
      </c>
      <c r="F68" s="47">
        <v>0</v>
      </c>
      <c r="G68" s="47">
        <v>144859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477750</v>
      </c>
      <c r="O68" s="48">
        <f t="shared" si="8"/>
        <v>2.8818139593801462</v>
      </c>
      <c r="P68" s="9"/>
    </row>
    <row r="69" spans="1:16">
      <c r="A69" s="12"/>
      <c r="B69" s="25">
        <v>348.11</v>
      </c>
      <c r="C69" s="39" t="s">
        <v>98</v>
      </c>
      <c r="D69" s="47">
        <v>24380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24380</v>
      </c>
      <c r="O69" s="48">
        <f t="shared" ref="O69:O100" si="12">(N69/O$123)</f>
        <v>0.14706148472985445</v>
      </c>
      <c r="P69" s="9"/>
    </row>
    <row r="70" spans="1:16">
      <c r="A70" s="12"/>
      <c r="B70" s="25">
        <v>348.12</v>
      </c>
      <c r="C70" s="39" t="s">
        <v>99</v>
      </c>
      <c r="D70" s="47">
        <v>26645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26645</v>
      </c>
      <c r="O70" s="48">
        <f t="shared" si="12"/>
        <v>0.16072408780258293</v>
      </c>
      <c r="P70" s="9"/>
    </row>
    <row r="71" spans="1:16">
      <c r="A71" s="12"/>
      <c r="B71" s="25">
        <v>348.13</v>
      </c>
      <c r="C71" s="39" t="s">
        <v>100</v>
      </c>
      <c r="D71" s="47">
        <v>143367</v>
      </c>
      <c r="E71" s="47">
        <v>8518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151885</v>
      </c>
      <c r="O71" s="48">
        <f t="shared" si="12"/>
        <v>0.916178572936585</v>
      </c>
      <c r="P71" s="9"/>
    </row>
    <row r="72" spans="1:16">
      <c r="A72" s="12"/>
      <c r="B72" s="25">
        <v>348.22</v>
      </c>
      <c r="C72" s="39" t="s">
        <v>101</v>
      </c>
      <c r="D72" s="47">
        <v>9273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9273</v>
      </c>
      <c r="O72" s="48">
        <f t="shared" si="12"/>
        <v>5.5935239864640704E-2</v>
      </c>
      <c r="P72" s="9"/>
    </row>
    <row r="73" spans="1:16">
      <c r="A73" s="12"/>
      <c r="B73" s="25">
        <v>348.23</v>
      </c>
      <c r="C73" s="39" t="s">
        <v>102</v>
      </c>
      <c r="D73" s="47">
        <v>86248</v>
      </c>
      <c r="E73" s="47">
        <v>41084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127332</v>
      </c>
      <c r="O73" s="48">
        <f t="shared" si="12"/>
        <v>0.76807354280647355</v>
      </c>
      <c r="P73" s="9"/>
    </row>
    <row r="74" spans="1:16">
      <c r="A74" s="12"/>
      <c r="B74" s="25">
        <v>348.31</v>
      </c>
      <c r="C74" s="39" t="s">
        <v>103</v>
      </c>
      <c r="D74" s="47">
        <v>591117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591117</v>
      </c>
      <c r="O74" s="48">
        <f t="shared" si="12"/>
        <v>3.5656498633739693</v>
      </c>
      <c r="P74" s="9"/>
    </row>
    <row r="75" spans="1:16">
      <c r="A75" s="12"/>
      <c r="B75" s="25">
        <v>348.32</v>
      </c>
      <c r="C75" s="39" t="s">
        <v>104</v>
      </c>
      <c r="D75" s="47">
        <v>37678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37678</v>
      </c>
      <c r="O75" s="48">
        <f t="shared" si="12"/>
        <v>0.22727574329989564</v>
      </c>
      <c r="P75" s="9"/>
    </row>
    <row r="76" spans="1:16">
      <c r="A76" s="12"/>
      <c r="B76" s="25">
        <v>348.41</v>
      </c>
      <c r="C76" s="39" t="s">
        <v>105</v>
      </c>
      <c r="D76" s="47">
        <v>1241165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1241165</v>
      </c>
      <c r="O76" s="48">
        <f t="shared" si="12"/>
        <v>7.4867747208666859</v>
      </c>
      <c r="P76" s="9"/>
    </row>
    <row r="77" spans="1:16">
      <c r="A77" s="12"/>
      <c r="B77" s="25">
        <v>348.42</v>
      </c>
      <c r="C77" s="39" t="s">
        <v>106</v>
      </c>
      <c r="D77" s="47">
        <v>151799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151799</v>
      </c>
      <c r="O77" s="48">
        <f t="shared" si="12"/>
        <v>0.91565981626362491</v>
      </c>
      <c r="P77" s="9"/>
    </row>
    <row r="78" spans="1:16">
      <c r="A78" s="12"/>
      <c r="B78" s="25">
        <v>348.48</v>
      </c>
      <c r="C78" s="39" t="s">
        <v>107</v>
      </c>
      <c r="D78" s="47">
        <v>31983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31983</v>
      </c>
      <c r="O78" s="48">
        <f t="shared" si="12"/>
        <v>0.19292319385213022</v>
      </c>
      <c r="P78" s="9"/>
    </row>
    <row r="79" spans="1:16">
      <c r="A79" s="12"/>
      <c r="B79" s="25">
        <v>348.52</v>
      </c>
      <c r="C79" s="39" t="s">
        <v>109</v>
      </c>
      <c r="D79" s="47">
        <v>154965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154965</v>
      </c>
      <c r="O79" s="48">
        <f t="shared" si="12"/>
        <v>0.93475730029376103</v>
      </c>
      <c r="P79" s="9"/>
    </row>
    <row r="80" spans="1:16">
      <c r="A80" s="12"/>
      <c r="B80" s="25">
        <v>348.53</v>
      </c>
      <c r="C80" s="39" t="s">
        <v>110</v>
      </c>
      <c r="D80" s="47">
        <v>518643</v>
      </c>
      <c r="E80" s="47">
        <v>193821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712464</v>
      </c>
      <c r="O80" s="48">
        <f t="shared" si="12"/>
        <v>4.2976215609750215</v>
      </c>
      <c r="P80" s="9"/>
    </row>
    <row r="81" spans="1:16">
      <c r="A81" s="12"/>
      <c r="B81" s="25">
        <v>348.62</v>
      </c>
      <c r="C81" s="39" t="s">
        <v>111</v>
      </c>
      <c r="D81" s="47">
        <v>674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674</v>
      </c>
      <c r="O81" s="48">
        <f t="shared" si="12"/>
        <v>4.0656046229664436E-3</v>
      </c>
      <c r="P81" s="9"/>
    </row>
    <row r="82" spans="1:16">
      <c r="A82" s="12"/>
      <c r="B82" s="25">
        <v>348.71</v>
      </c>
      <c r="C82" s="39" t="s">
        <v>112</v>
      </c>
      <c r="D82" s="47">
        <v>256477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256477</v>
      </c>
      <c r="O82" s="48">
        <f t="shared" si="12"/>
        <v>1.5470832001254666</v>
      </c>
      <c r="P82" s="9"/>
    </row>
    <row r="83" spans="1:16">
      <c r="A83" s="12"/>
      <c r="B83" s="25">
        <v>348.72</v>
      </c>
      <c r="C83" s="39" t="s">
        <v>113</v>
      </c>
      <c r="D83" s="47">
        <v>14743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14743</v>
      </c>
      <c r="O83" s="48">
        <f t="shared" si="12"/>
        <v>8.8930577086638402E-2</v>
      </c>
      <c r="P83" s="9"/>
    </row>
    <row r="84" spans="1:16">
      <c r="A84" s="12"/>
      <c r="B84" s="25">
        <v>348.88</v>
      </c>
      <c r="C84" s="20" t="s">
        <v>88</v>
      </c>
      <c r="D84" s="47">
        <v>0</v>
      </c>
      <c r="E84" s="47">
        <v>14034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14034</v>
      </c>
      <c r="O84" s="48">
        <f t="shared" si="12"/>
        <v>8.465385056188586E-2</v>
      </c>
      <c r="P84" s="9"/>
    </row>
    <row r="85" spans="1:16">
      <c r="A85" s="12"/>
      <c r="B85" s="25">
        <v>348.92099999999999</v>
      </c>
      <c r="C85" s="20" t="s">
        <v>89</v>
      </c>
      <c r="D85" s="47">
        <v>302051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302051</v>
      </c>
      <c r="O85" s="48">
        <f t="shared" si="12"/>
        <v>1.8219880444683045</v>
      </c>
      <c r="P85" s="9"/>
    </row>
    <row r="86" spans="1:16">
      <c r="A86" s="12"/>
      <c r="B86" s="25">
        <v>348.92200000000003</v>
      </c>
      <c r="C86" s="20" t="s">
        <v>90</v>
      </c>
      <c r="D86" s="47">
        <v>0</v>
      </c>
      <c r="E86" s="47">
        <v>55420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55420</v>
      </c>
      <c r="O86" s="48">
        <f t="shared" si="12"/>
        <v>0.33429645134243369</v>
      </c>
      <c r="P86" s="9"/>
    </row>
    <row r="87" spans="1:16">
      <c r="A87" s="12"/>
      <c r="B87" s="25">
        <v>348.923</v>
      </c>
      <c r="C87" s="20" t="s">
        <v>91</v>
      </c>
      <c r="D87" s="47">
        <v>0</v>
      </c>
      <c r="E87" s="47">
        <v>55420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55420</v>
      </c>
      <c r="O87" s="48">
        <f t="shared" si="12"/>
        <v>0.33429645134243369</v>
      </c>
      <c r="P87" s="9"/>
    </row>
    <row r="88" spans="1:16">
      <c r="A88" s="12"/>
      <c r="B88" s="25">
        <v>349</v>
      </c>
      <c r="C88" s="20" t="s">
        <v>1</v>
      </c>
      <c r="D88" s="47">
        <v>0</v>
      </c>
      <c r="E88" s="47">
        <v>653338</v>
      </c>
      <c r="F88" s="47">
        <v>0</v>
      </c>
      <c r="G88" s="47">
        <v>0</v>
      </c>
      <c r="H88" s="47">
        <v>0</v>
      </c>
      <c r="I88" s="47">
        <v>5609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658947</v>
      </c>
      <c r="O88" s="48">
        <f t="shared" si="12"/>
        <v>3.9748041090354143</v>
      </c>
      <c r="P88" s="9"/>
    </row>
    <row r="89" spans="1:16" ht="15.75">
      <c r="A89" s="29" t="s">
        <v>66</v>
      </c>
      <c r="B89" s="30"/>
      <c r="C89" s="31"/>
      <c r="D89" s="32">
        <f t="shared" ref="D89:M89" si="13">SUM(D90:D97)</f>
        <v>1613273</v>
      </c>
      <c r="E89" s="32">
        <f t="shared" si="13"/>
        <v>843389</v>
      </c>
      <c r="F89" s="32">
        <f t="shared" si="13"/>
        <v>0</v>
      </c>
      <c r="G89" s="32">
        <f t="shared" si="13"/>
        <v>0</v>
      </c>
      <c r="H89" s="32">
        <f t="shared" si="13"/>
        <v>0</v>
      </c>
      <c r="I89" s="32">
        <f t="shared" si="13"/>
        <v>0</v>
      </c>
      <c r="J89" s="32">
        <f t="shared" si="13"/>
        <v>0</v>
      </c>
      <c r="K89" s="32">
        <f t="shared" si="13"/>
        <v>0</v>
      </c>
      <c r="L89" s="32">
        <f t="shared" si="13"/>
        <v>0</v>
      </c>
      <c r="M89" s="32">
        <f t="shared" si="13"/>
        <v>0</v>
      </c>
      <c r="N89" s="32">
        <f>SUM(D89:M89)</f>
        <v>2456662</v>
      </c>
      <c r="O89" s="46">
        <f t="shared" si="12"/>
        <v>14.818718671017789</v>
      </c>
      <c r="P89" s="10"/>
    </row>
    <row r="90" spans="1:16">
      <c r="A90" s="13"/>
      <c r="B90" s="40">
        <v>351.1</v>
      </c>
      <c r="C90" s="21" t="s">
        <v>115</v>
      </c>
      <c r="D90" s="47">
        <v>568648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568648</v>
      </c>
      <c r="O90" s="48">
        <f t="shared" si="12"/>
        <v>3.4301156344816355</v>
      </c>
      <c r="P90" s="9"/>
    </row>
    <row r="91" spans="1:16">
      <c r="A91" s="13"/>
      <c r="B91" s="40">
        <v>351.2</v>
      </c>
      <c r="C91" s="21" t="s">
        <v>117</v>
      </c>
      <c r="D91" s="47">
        <v>218542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7" si="14">SUM(D91:M91)</f>
        <v>218542</v>
      </c>
      <c r="O91" s="48">
        <f t="shared" si="12"/>
        <v>1.3182572188610275</v>
      </c>
      <c r="P91" s="9"/>
    </row>
    <row r="92" spans="1:16">
      <c r="A92" s="13"/>
      <c r="B92" s="40">
        <v>351.5</v>
      </c>
      <c r="C92" s="21" t="s">
        <v>118</v>
      </c>
      <c r="D92" s="47">
        <v>700006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700006</v>
      </c>
      <c r="O92" s="48">
        <f t="shared" si="12"/>
        <v>4.2224742280478464</v>
      </c>
      <c r="P92" s="9"/>
    </row>
    <row r="93" spans="1:16">
      <c r="A93" s="13"/>
      <c r="B93" s="40">
        <v>351.6</v>
      </c>
      <c r="C93" s="21" t="s">
        <v>119</v>
      </c>
      <c r="D93" s="47">
        <v>500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500</v>
      </c>
      <c r="O93" s="48">
        <f t="shared" si="12"/>
        <v>3.0160271683727325E-3</v>
      </c>
      <c r="P93" s="9"/>
    </row>
    <row r="94" spans="1:16">
      <c r="A94" s="13"/>
      <c r="B94" s="40">
        <v>351.9</v>
      </c>
      <c r="C94" s="21" t="s">
        <v>156</v>
      </c>
      <c r="D94" s="47">
        <v>0</v>
      </c>
      <c r="E94" s="47">
        <v>202225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202225</v>
      </c>
      <c r="O94" s="48">
        <f t="shared" si="12"/>
        <v>1.2198321882483518</v>
      </c>
      <c r="P94" s="9"/>
    </row>
    <row r="95" spans="1:16">
      <c r="A95" s="13"/>
      <c r="B95" s="40">
        <v>352</v>
      </c>
      <c r="C95" s="21" t="s">
        <v>120</v>
      </c>
      <c r="D95" s="47">
        <v>86488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86488</v>
      </c>
      <c r="O95" s="48">
        <f t="shared" si="12"/>
        <v>0.5217003154764418</v>
      </c>
      <c r="P95" s="9"/>
    </row>
    <row r="96" spans="1:16">
      <c r="A96" s="13"/>
      <c r="B96" s="40">
        <v>354</v>
      </c>
      <c r="C96" s="21" t="s">
        <v>121</v>
      </c>
      <c r="D96" s="47">
        <v>4629</v>
      </c>
      <c r="E96" s="47">
        <v>187783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192412</v>
      </c>
      <c r="O96" s="48">
        <f t="shared" si="12"/>
        <v>1.1606396390418685</v>
      </c>
      <c r="P96" s="9"/>
    </row>
    <row r="97" spans="1:16">
      <c r="A97" s="13"/>
      <c r="B97" s="40">
        <v>359</v>
      </c>
      <c r="C97" s="21" t="s">
        <v>122</v>
      </c>
      <c r="D97" s="47">
        <v>34460</v>
      </c>
      <c r="E97" s="47">
        <v>453381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487841</v>
      </c>
      <c r="O97" s="48">
        <f t="shared" si="12"/>
        <v>2.9426834196922447</v>
      </c>
      <c r="P97" s="9"/>
    </row>
    <row r="98" spans="1:16" ht="15.75">
      <c r="A98" s="29" t="s">
        <v>4</v>
      </c>
      <c r="B98" s="30"/>
      <c r="C98" s="31"/>
      <c r="D98" s="32">
        <f t="shared" ref="D98:M98" si="15">SUM(D99:D111)</f>
        <v>5181907</v>
      </c>
      <c r="E98" s="32">
        <f t="shared" si="15"/>
        <v>70949110</v>
      </c>
      <c r="F98" s="32">
        <f t="shared" si="15"/>
        <v>227114</v>
      </c>
      <c r="G98" s="32">
        <f t="shared" si="15"/>
        <v>7509270</v>
      </c>
      <c r="H98" s="32">
        <f t="shared" si="15"/>
        <v>0</v>
      </c>
      <c r="I98" s="32">
        <f t="shared" si="15"/>
        <v>8605912</v>
      </c>
      <c r="J98" s="32">
        <f t="shared" si="15"/>
        <v>811343</v>
      </c>
      <c r="K98" s="32">
        <f t="shared" si="15"/>
        <v>0</v>
      </c>
      <c r="L98" s="32">
        <f t="shared" si="15"/>
        <v>0</v>
      </c>
      <c r="M98" s="32">
        <f t="shared" si="15"/>
        <v>2739</v>
      </c>
      <c r="N98" s="32">
        <f>SUM(D98:M98)</f>
        <v>93287395</v>
      </c>
      <c r="O98" s="46">
        <f t="shared" si="12"/>
        <v>562.71463557343725</v>
      </c>
      <c r="P98" s="10"/>
    </row>
    <row r="99" spans="1:16">
      <c r="A99" s="12"/>
      <c r="B99" s="25">
        <v>361.1</v>
      </c>
      <c r="C99" s="20" t="s">
        <v>123</v>
      </c>
      <c r="D99" s="47">
        <v>1474074</v>
      </c>
      <c r="E99" s="47">
        <v>6240452</v>
      </c>
      <c r="F99" s="47">
        <v>104005</v>
      </c>
      <c r="G99" s="47">
        <v>5197266</v>
      </c>
      <c r="H99" s="47">
        <v>0</v>
      </c>
      <c r="I99" s="47">
        <v>5211594</v>
      </c>
      <c r="J99" s="47">
        <v>556626</v>
      </c>
      <c r="K99" s="47">
        <v>0</v>
      </c>
      <c r="L99" s="47">
        <v>0</v>
      </c>
      <c r="M99" s="47">
        <v>2739</v>
      </c>
      <c r="N99" s="47">
        <f>SUM(D99:M99)</f>
        <v>18786756</v>
      </c>
      <c r="O99" s="48">
        <f t="shared" si="12"/>
        <v>113.3227330031789</v>
      </c>
      <c r="P99" s="9"/>
    </row>
    <row r="100" spans="1:16">
      <c r="A100" s="12"/>
      <c r="B100" s="25">
        <v>361.3</v>
      </c>
      <c r="C100" s="20" t="s">
        <v>124</v>
      </c>
      <c r="D100" s="47">
        <v>-9066</v>
      </c>
      <c r="E100" s="47">
        <v>-126109</v>
      </c>
      <c r="F100" s="47">
        <v>-2509</v>
      </c>
      <c r="G100" s="47">
        <v>-90851</v>
      </c>
      <c r="H100" s="47">
        <v>0</v>
      </c>
      <c r="I100" s="47">
        <v>-70373</v>
      </c>
      <c r="J100" s="47">
        <v>-10415</v>
      </c>
      <c r="K100" s="47">
        <v>0</v>
      </c>
      <c r="L100" s="47">
        <v>0</v>
      </c>
      <c r="M100" s="47">
        <v>0</v>
      </c>
      <c r="N100" s="47">
        <f t="shared" ref="N100:N111" si="16">SUM(D100:M100)</f>
        <v>-309323</v>
      </c>
      <c r="O100" s="48">
        <f t="shared" si="12"/>
        <v>-1.8658531436051176</v>
      </c>
      <c r="P100" s="9"/>
    </row>
    <row r="101" spans="1:16">
      <c r="A101" s="12"/>
      <c r="B101" s="25">
        <v>362</v>
      </c>
      <c r="C101" s="20" t="s">
        <v>125</v>
      </c>
      <c r="D101" s="47">
        <v>74203</v>
      </c>
      <c r="E101" s="47">
        <v>114022</v>
      </c>
      <c r="F101" s="47">
        <v>0</v>
      </c>
      <c r="G101" s="47">
        <v>8055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196280</v>
      </c>
      <c r="O101" s="48">
        <f t="shared" ref="O101:O121" si="17">(N101/O$123)</f>
        <v>1.1839716252163999</v>
      </c>
      <c r="P101" s="9"/>
    </row>
    <row r="102" spans="1:16">
      <c r="A102" s="12"/>
      <c r="B102" s="25">
        <v>363.11</v>
      </c>
      <c r="C102" s="20" t="s">
        <v>28</v>
      </c>
      <c r="D102" s="47">
        <v>0</v>
      </c>
      <c r="E102" s="47">
        <v>1352796</v>
      </c>
      <c r="F102" s="47">
        <v>0</v>
      </c>
      <c r="G102" s="47">
        <v>0</v>
      </c>
      <c r="H102" s="47">
        <v>0</v>
      </c>
      <c r="I102" s="47">
        <v>1627002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2979798</v>
      </c>
      <c r="O102" s="48">
        <f t="shared" si="17"/>
        <v>17.974303448525465</v>
      </c>
      <c r="P102" s="9"/>
    </row>
    <row r="103" spans="1:16">
      <c r="A103" s="12"/>
      <c r="B103" s="25">
        <v>363.12</v>
      </c>
      <c r="C103" s="20" t="s">
        <v>163</v>
      </c>
      <c r="D103" s="47">
        <v>0</v>
      </c>
      <c r="E103" s="47">
        <v>51410121</v>
      </c>
      <c r="F103" s="47">
        <v>0</v>
      </c>
      <c r="G103" s="47">
        <v>0</v>
      </c>
      <c r="H103" s="47">
        <v>0</v>
      </c>
      <c r="I103" s="47">
        <v>68190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51478311</v>
      </c>
      <c r="O103" s="48">
        <f t="shared" si="17"/>
        <v>310.51996911588179</v>
      </c>
      <c r="P103" s="9"/>
    </row>
    <row r="104" spans="1:16">
      <c r="A104" s="12"/>
      <c r="B104" s="25">
        <v>363.22</v>
      </c>
      <c r="C104" s="20" t="s">
        <v>164</v>
      </c>
      <c r="D104" s="47">
        <v>0</v>
      </c>
      <c r="E104" s="47">
        <v>427427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427427</v>
      </c>
      <c r="O104" s="48">
        <f t="shared" si="17"/>
        <v>2.578262888992104</v>
      </c>
      <c r="P104" s="9"/>
    </row>
    <row r="105" spans="1:16">
      <c r="A105" s="12"/>
      <c r="B105" s="25">
        <v>363.24</v>
      </c>
      <c r="C105" s="20" t="s">
        <v>165</v>
      </c>
      <c r="D105" s="47">
        <v>0</v>
      </c>
      <c r="E105" s="47">
        <v>6819890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6819890</v>
      </c>
      <c r="O105" s="48">
        <f t="shared" si="17"/>
        <v>41.137947050627034</v>
      </c>
      <c r="P105" s="9"/>
    </row>
    <row r="106" spans="1:16">
      <c r="A106" s="12"/>
      <c r="B106" s="25">
        <v>363.27</v>
      </c>
      <c r="C106" s="20" t="s">
        <v>166</v>
      </c>
      <c r="D106" s="47">
        <v>0</v>
      </c>
      <c r="E106" s="47">
        <v>821298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821298</v>
      </c>
      <c r="O106" s="48">
        <f t="shared" si="17"/>
        <v>4.9541141626603773</v>
      </c>
      <c r="P106" s="9"/>
    </row>
    <row r="107" spans="1:16">
      <c r="A107" s="12"/>
      <c r="B107" s="25">
        <v>363.29</v>
      </c>
      <c r="C107" s="20" t="s">
        <v>167</v>
      </c>
      <c r="D107" s="47">
        <v>0</v>
      </c>
      <c r="E107" s="47">
        <v>495687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495687</v>
      </c>
      <c r="O107" s="48">
        <f t="shared" si="17"/>
        <v>2.9900109180183496</v>
      </c>
      <c r="P107" s="9"/>
    </row>
    <row r="108" spans="1:16">
      <c r="A108" s="12"/>
      <c r="B108" s="25">
        <v>364</v>
      </c>
      <c r="C108" s="20" t="s">
        <v>126</v>
      </c>
      <c r="D108" s="47">
        <v>34447</v>
      </c>
      <c r="E108" s="47">
        <v>200124</v>
      </c>
      <c r="F108" s="47">
        <v>0</v>
      </c>
      <c r="G108" s="47">
        <v>0</v>
      </c>
      <c r="H108" s="47">
        <v>0</v>
      </c>
      <c r="I108" s="47">
        <v>23601</v>
      </c>
      <c r="J108" s="47">
        <v>1275</v>
      </c>
      <c r="K108" s="47">
        <v>0</v>
      </c>
      <c r="L108" s="47">
        <v>0</v>
      </c>
      <c r="M108" s="47">
        <v>0</v>
      </c>
      <c r="N108" s="47">
        <f t="shared" si="16"/>
        <v>259447</v>
      </c>
      <c r="O108" s="48">
        <f t="shared" si="17"/>
        <v>1.5649984015056007</v>
      </c>
      <c r="P108" s="9"/>
    </row>
    <row r="109" spans="1:16">
      <c r="A109" s="12"/>
      <c r="B109" s="25">
        <v>365</v>
      </c>
      <c r="C109" s="20" t="s">
        <v>127</v>
      </c>
      <c r="D109" s="47">
        <v>12</v>
      </c>
      <c r="E109" s="47">
        <v>0</v>
      </c>
      <c r="F109" s="47">
        <v>0</v>
      </c>
      <c r="G109" s="47">
        <v>0</v>
      </c>
      <c r="H109" s="47">
        <v>0</v>
      </c>
      <c r="I109" s="47">
        <v>113425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113437</v>
      </c>
      <c r="O109" s="48">
        <f t="shared" si="17"/>
        <v>0.68425814779739536</v>
      </c>
      <c r="P109" s="9"/>
    </row>
    <row r="110" spans="1:16">
      <c r="A110" s="12"/>
      <c r="B110" s="25">
        <v>366</v>
      </c>
      <c r="C110" s="20" t="s">
        <v>128</v>
      </c>
      <c r="D110" s="47">
        <v>173624</v>
      </c>
      <c r="E110" s="47">
        <v>51512</v>
      </c>
      <c r="F110" s="47">
        <v>0</v>
      </c>
      <c r="G110" s="47">
        <v>751952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977088</v>
      </c>
      <c r="O110" s="48">
        <f t="shared" si="17"/>
        <v>5.8938479077819537</v>
      </c>
      <c r="P110" s="9"/>
    </row>
    <row r="111" spans="1:16">
      <c r="A111" s="12"/>
      <c r="B111" s="25">
        <v>369.9</v>
      </c>
      <c r="C111" s="20" t="s">
        <v>129</v>
      </c>
      <c r="D111" s="47">
        <v>3434613</v>
      </c>
      <c r="E111" s="47">
        <v>3141890</v>
      </c>
      <c r="F111" s="47">
        <v>125618</v>
      </c>
      <c r="G111" s="47">
        <v>1642848</v>
      </c>
      <c r="H111" s="47">
        <v>0</v>
      </c>
      <c r="I111" s="47">
        <v>1632473</v>
      </c>
      <c r="J111" s="47">
        <v>263857</v>
      </c>
      <c r="K111" s="47">
        <v>0</v>
      </c>
      <c r="L111" s="47">
        <v>0</v>
      </c>
      <c r="M111" s="47">
        <v>0</v>
      </c>
      <c r="N111" s="47">
        <f t="shared" si="16"/>
        <v>10241299</v>
      </c>
      <c r="O111" s="48">
        <f t="shared" si="17"/>
        <v>61.776072046856996</v>
      </c>
      <c r="P111" s="9"/>
    </row>
    <row r="112" spans="1:16" ht="15.75">
      <c r="A112" s="29" t="s">
        <v>67</v>
      </c>
      <c r="B112" s="30"/>
      <c r="C112" s="31"/>
      <c r="D112" s="32">
        <f t="shared" ref="D112:M112" si="18">SUM(D113:D120)</f>
        <v>77595302</v>
      </c>
      <c r="E112" s="32">
        <f t="shared" si="18"/>
        <v>71986096</v>
      </c>
      <c r="F112" s="32">
        <f t="shared" si="18"/>
        <v>1845850</v>
      </c>
      <c r="G112" s="32">
        <f t="shared" si="18"/>
        <v>73943810</v>
      </c>
      <c r="H112" s="32">
        <f t="shared" si="18"/>
        <v>0</v>
      </c>
      <c r="I112" s="32">
        <f t="shared" si="18"/>
        <v>6857562</v>
      </c>
      <c r="J112" s="32">
        <f t="shared" si="18"/>
        <v>1273351</v>
      </c>
      <c r="K112" s="32">
        <f t="shared" si="18"/>
        <v>0</v>
      </c>
      <c r="L112" s="32">
        <f t="shared" si="18"/>
        <v>0</v>
      </c>
      <c r="M112" s="32">
        <f t="shared" si="18"/>
        <v>0</v>
      </c>
      <c r="N112" s="32">
        <f>SUM(D112:M112)</f>
        <v>233501971</v>
      </c>
      <c r="O112" s="46">
        <f t="shared" si="17"/>
        <v>1408.4965768091638</v>
      </c>
      <c r="P112" s="9"/>
    </row>
    <row r="113" spans="1:119">
      <c r="A113" s="12"/>
      <c r="B113" s="25">
        <v>381</v>
      </c>
      <c r="C113" s="20" t="s">
        <v>130</v>
      </c>
      <c r="D113" s="47">
        <v>71897552</v>
      </c>
      <c r="E113" s="47">
        <v>60170257</v>
      </c>
      <c r="F113" s="47">
        <v>1752058</v>
      </c>
      <c r="G113" s="47">
        <v>7776310</v>
      </c>
      <c r="H113" s="47">
        <v>0</v>
      </c>
      <c r="I113" s="47">
        <v>0</v>
      </c>
      <c r="J113" s="47">
        <v>1273351</v>
      </c>
      <c r="K113" s="47">
        <v>0</v>
      </c>
      <c r="L113" s="47">
        <v>0</v>
      </c>
      <c r="M113" s="47">
        <v>0</v>
      </c>
      <c r="N113" s="47">
        <f>SUM(D113:M113)</f>
        <v>142869528</v>
      </c>
      <c r="O113" s="48">
        <f t="shared" si="17"/>
        <v>861.79675596117772</v>
      </c>
      <c r="P113" s="9"/>
    </row>
    <row r="114" spans="1:119">
      <c r="A114" s="12"/>
      <c r="B114" s="25">
        <v>384</v>
      </c>
      <c r="C114" s="20" t="s">
        <v>131</v>
      </c>
      <c r="D114" s="47">
        <v>0</v>
      </c>
      <c r="E114" s="47">
        <v>10300000</v>
      </c>
      <c r="F114" s="47">
        <v>0</v>
      </c>
      <c r="G114" s="47">
        <v>66167500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ref="N114:N120" si="19">SUM(D114:M114)</f>
        <v>76467500</v>
      </c>
      <c r="O114" s="48">
        <f t="shared" si="17"/>
        <v>461.25611499508386</v>
      </c>
      <c r="P114" s="9"/>
    </row>
    <row r="115" spans="1:119">
      <c r="A115" s="12"/>
      <c r="B115" s="25">
        <v>386.2</v>
      </c>
      <c r="C115" s="20" t="s">
        <v>132</v>
      </c>
      <c r="D115" s="47">
        <v>0</v>
      </c>
      <c r="E115" s="47">
        <v>18629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18629</v>
      </c>
      <c r="O115" s="48">
        <f t="shared" si="17"/>
        <v>0.11237114023923128</v>
      </c>
      <c r="P115" s="9"/>
    </row>
    <row r="116" spans="1:119">
      <c r="A116" s="12"/>
      <c r="B116" s="25">
        <v>386.4</v>
      </c>
      <c r="C116" s="20" t="s">
        <v>133</v>
      </c>
      <c r="D116" s="47">
        <v>823688</v>
      </c>
      <c r="E116" s="47">
        <v>42968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866656</v>
      </c>
      <c r="O116" s="48">
        <f t="shared" si="17"/>
        <v>5.2277160832664782</v>
      </c>
      <c r="P116" s="9"/>
    </row>
    <row r="117" spans="1:119">
      <c r="A117" s="12"/>
      <c r="B117" s="25">
        <v>386.6</v>
      </c>
      <c r="C117" s="20" t="s">
        <v>134</v>
      </c>
      <c r="D117" s="47">
        <v>202417</v>
      </c>
      <c r="E117" s="47">
        <v>28152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230569</v>
      </c>
      <c r="O117" s="48">
        <f t="shared" si="17"/>
        <v>1.3908047363690652</v>
      </c>
      <c r="P117" s="9"/>
    </row>
    <row r="118" spans="1:119">
      <c r="A118" s="12"/>
      <c r="B118" s="25">
        <v>386.7</v>
      </c>
      <c r="C118" s="20" t="s">
        <v>135</v>
      </c>
      <c r="D118" s="47">
        <v>3375514</v>
      </c>
      <c r="E118" s="47">
        <v>1426090</v>
      </c>
      <c r="F118" s="47">
        <v>93792</v>
      </c>
      <c r="G118" s="47">
        <v>0</v>
      </c>
      <c r="H118" s="47">
        <v>0</v>
      </c>
      <c r="I118" s="47">
        <v>212288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5107684</v>
      </c>
      <c r="O118" s="48">
        <f t="shared" si="17"/>
        <v>30.809827422925427</v>
      </c>
      <c r="P118" s="9"/>
    </row>
    <row r="119" spans="1:119">
      <c r="A119" s="12"/>
      <c r="B119" s="25">
        <v>386.8</v>
      </c>
      <c r="C119" s="20" t="s">
        <v>136</v>
      </c>
      <c r="D119" s="47">
        <v>1296131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1296131</v>
      </c>
      <c r="O119" s="48">
        <f t="shared" si="17"/>
        <v>7.8183326195402367</v>
      </c>
      <c r="P119" s="9"/>
    </row>
    <row r="120" spans="1:119" ht="15.75" thickBot="1">
      <c r="A120" s="12"/>
      <c r="B120" s="25">
        <v>389.9</v>
      </c>
      <c r="C120" s="20" t="s">
        <v>138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6645274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6645274</v>
      </c>
      <c r="O120" s="48">
        <f t="shared" si="17"/>
        <v>40.084653850561885</v>
      </c>
      <c r="P120" s="9"/>
    </row>
    <row r="121" spans="1:119" ht="16.5" thickBot="1">
      <c r="A121" s="14" t="s">
        <v>97</v>
      </c>
      <c r="B121" s="23"/>
      <c r="C121" s="22"/>
      <c r="D121" s="15">
        <f t="shared" ref="D121:M121" si="20">SUM(D5,D14,D18,D48,D89,D98,D112)</f>
        <v>205291322</v>
      </c>
      <c r="E121" s="15">
        <f t="shared" si="20"/>
        <v>209940644</v>
      </c>
      <c r="F121" s="15">
        <f t="shared" si="20"/>
        <v>11413386</v>
      </c>
      <c r="G121" s="15">
        <f t="shared" si="20"/>
        <v>128440425</v>
      </c>
      <c r="H121" s="15">
        <f t="shared" si="20"/>
        <v>0</v>
      </c>
      <c r="I121" s="15">
        <f t="shared" si="20"/>
        <v>90954296</v>
      </c>
      <c r="J121" s="15">
        <f t="shared" si="20"/>
        <v>27915160</v>
      </c>
      <c r="K121" s="15">
        <f t="shared" si="20"/>
        <v>0</v>
      </c>
      <c r="L121" s="15">
        <f t="shared" si="20"/>
        <v>0</v>
      </c>
      <c r="M121" s="15">
        <f t="shared" si="20"/>
        <v>143214</v>
      </c>
      <c r="N121" s="15">
        <f>SUM(D121:M121)</f>
        <v>674098447</v>
      </c>
      <c r="O121" s="38">
        <f t="shared" si="17"/>
        <v>4066.1984606197334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52" t="s">
        <v>168</v>
      </c>
      <c r="M123" s="52"/>
      <c r="N123" s="52"/>
      <c r="O123" s="44">
        <v>165781</v>
      </c>
    </row>
    <row r="124" spans="1:119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5"/>
    </row>
    <row r="125" spans="1:119" ht="15.75" customHeight="1" thickBot="1">
      <c r="A125" s="56" t="s">
        <v>150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8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92848506</v>
      </c>
      <c r="E5" s="27">
        <f t="shared" si="0"/>
        <v>44620112</v>
      </c>
      <c r="F5" s="27">
        <f t="shared" si="0"/>
        <v>0</v>
      </c>
      <c r="G5" s="27">
        <f t="shared" si="0"/>
        <v>49203701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186672319</v>
      </c>
      <c r="O5" s="33">
        <f t="shared" ref="O5:O36" si="2">(N5/O$121)</f>
        <v>1134.2069642249551</v>
      </c>
      <c r="P5" s="6"/>
    </row>
    <row r="6" spans="1:133">
      <c r="A6" s="12"/>
      <c r="B6" s="25">
        <v>311</v>
      </c>
      <c r="C6" s="20" t="s">
        <v>3</v>
      </c>
      <c r="D6" s="47">
        <v>86986816</v>
      </c>
      <c r="E6" s="47">
        <v>37251026</v>
      </c>
      <c r="F6" s="47">
        <v>0</v>
      </c>
      <c r="G6" s="47">
        <v>23505099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147742941</v>
      </c>
      <c r="O6" s="48">
        <f t="shared" si="2"/>
        <v>897.67499270889027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1923814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1923814</v>
      </c>
      <c r="O7" s="48">
        <f t="shared" si="2"/>
        <v>11.688949108054246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188508</v>
      </c>
      <c r="F8" s="47">
        <v>0</v>
      </c>
      <c r="G8" s="47">
        <v>754032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942540</v>
      </c>
      <c r="O8" s="48">
        <f t="shared" si="2"/>
        <v>5.7268021192825547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4629155</v>
      </c>
      <c r="F9" s="47">
        <v>0</v>
      </c>
      <c r="G9" s="47">
        <v>3261418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7890573</v>
      </c>
      <c r="O9" s="48">
        <f t="shared" si="2"/>
        <v>47.942527827735383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21683152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21683152</v>
      </c>
      <c r="O10" s="48">
        <f t="shared" si="2"/>
        <v>131.74520001944296</v>
      </c>
      <c r="P10" s="9"/>
    </row>
    <row r="11" spans="1:133">
      <c r="A11" s="12"/>
      <c r="B11" s="25">
        <v>315</v>
      </c>
      <c r="C11" s="20" t="s">
        <v>178</v>
      </c>
      <c r="D11" s="47">
        <v>5861690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5861690</v>
      </c>
      <c r="O11" s="48">
        <f t="shared" si="2"/>
        <v>35.615187381519469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627609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627609</v>
      </c>
      <c r="O12" s="48">
        <f t="shared" si="2"/>
        <v>3.8133050600301366</v>
      </c>
      <c r="P12" s="9"/>
    </row>
    <row r="13" spans="1:133" ht="15.75">
      <c r="A13" s="29" t="s">
        <v>239</v>
      </c>
      <c r="B13" s="30"/>
      <c r="C13" s="31"/>
      <c r="D13" s="32">
        <f t="shared" ref="D13:M13" si="3">SUM(D14:D16)</f>
        <v>2000000</v>
      </c>
      <c r="E13" s="32">
        <f t="shared" si="3"/>
        <v>12620514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1"/>
        <v>14620514</v>
      </c>
      <c r="O13" s="46">
        <f t="shared" si="2"/>
        <v>88.833142954357655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5559630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5559630</v>
      </c>
      <c r="O14" s="48">
        <f t="shared" si="2"/>
        <v>33.779893549798281</v>
      </c>
      <c r="P14" s="9"/>
    </row>
    <row r="15" spans="1:133">
      <c r="A15" s="12"/>
      <c r="B15" s="25">
        <v>323.10000000000002</v>
      </c>
      <c r="C15" s="20" t="s">
        <v>19</v>
      </c>
      <c r="D15" s="47">
        <v>2000000</v>
      </c>
      <c r="E15" s="47">
        <v>6701628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8701628</v>
      </c>
      <c r="O15" s="48">
        <f t="shared" si="2"/>
        <v>52.870436980508437</v>
      </c>
      <c r="P15" s="9"/>
    </row>
    <row r="16" spans="1:133">
      <c r="A16" s="12"/>
      <c r="B16" s="25">
        <v>329</v>
      </c>
      <c r="C16" s="20" t="s">
        <v>236</v>
      </c>
      <c r="D16" s="47">
        <v>0</v>
      </c>
      <c r="E16" s="47">
        <v>359256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359256</v>
      </c>
      <c r="O16" s="48">
        <f t="shared" si="2"/>
        <v>2.1828124240509403</v>
      </c>
      <c r="P16" s="9"/>
    </row>
    <row r="17" spans="1:16" ht="15.75">
      <c r="A17" s="29" t="s">
        <v>33</v>
      </c>
      <c r="B17" s="30"/>
      <c r="C17" s="31"/>
      <c r="D17" s="32">
        <f t="shared" ref="D17:M17" si="4">SUM(D18:D50)</f>
        <v>20529327</v>
      </c>
      <c r="E17" s="32">
        <f t="shared" si="4"/>
        <v>12161680</v>
      </c>
      <c r="F17" s="32">
        <f t="shared" si="4"/>
        <v>0</v>
      </c>
      <c r="G17" s="32">
        <f t="shared" si="4"/>
        <v>3834939</v>
      </c>
      <c r="H17" s="32">
        <f t="shared" si="4"/>
        <v>0</v>
      </c>
      <c r="I17" s="32">
        <f t="shared" si="4"/>
        <v>795659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37321605</v>
      </c>
      <c r="O17" s="46">
        <f t="shared" si="2"/>
        <v>226.76326374374179</v>
      </c>
      <c r="P17" s="10"/>
    </row>
    <row r="18" spans="1:16">
      <c r="A18" s="12"/>
      <c r="B18" s="25">
        <v>331.1</v>
      </c>
      <c r="C18" s="20" t="s">
        <v>31</v>
      </c>
      <c r="D18" s="47">
        <v>0</v>
      </c>
      <c r="E18" s="47">
        <v>40428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40428</v>
      </c>
      <c r="O18" s="48">
        <f t="shared" si="2"/>
        <v>0.24563748602537305</v>
      </c>
      <c r="P18" s="9"/>
    </row>
    <row r="19" spans="1:16">
      <c r="A19" s="12"/>
      <c r="B19" s="25">
        <v>331.2</v>
      </c>
      <c r="C19" s="20" t="s">
        <v>32</v>
      </c>
      <c r="D19" s="47">
        <v>76653</v>
      </c>
      <c r="E19" s="47">
        <v>154316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230969</v>
      </c>
      <c r="O19" s="48">
        <f t="shared" si="2"/>
        <v>1.4033502649103193</v>
      </c>
      <c r="P19" s="9"/>
    </row>
    <row r="20" spans="1:16">
      <c r="A20" s="12"/>
      <c r="B20" s="25">
        <v>331.39</v>
      </c>
      <c r="C20" s="20" t="s">
        <v>38</v>
      </c>
      <c r="D20" s="47">
        <v>0</v>
      </c>
      <c r="E20" s="47">
        <v>0</v>
      </c>
      <c r="F20" s="47">
        <v>0</v>
      </c>
      <c r="G20" s="47">
        <v>2371201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5">SUM(D20:M20)</f>
        <v>2371201</v>
      </c>
      <c r="O20" s="48">
        <f t="shared" si="2"/>
        <v>14.407238856753999</v>
      </c>
      <c r="P20" s="9"/>
    </row>
    <row r="21" spans="1:16">
      <c r="A21" s="12"/>
      <c r="B21" s="25">
        <v>331.49</v>
      </c>
      <c r="C21" s="20" t="s">
        <v>39</v>
      </c>
      <c r="D21" s="47">
        <v>1612009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1612009</v>
      </c>
      <c r="O21" s="48">
        <f t="shared" si="2"/>
        <v>9.7944453895882955</v>
      </c>
      <c r="P21" s="9"/>
    </row>
    <row r="22" spans="1:16">
      <c r="A22" s="12"/>
      <c r="B22" s="25">
        <v>331.5</v>
      </c>
      <c r="C22" s="20" t="s">
        <v>34</v>
      </c>
      <c r="D22" s="47">
        <v>563552</v>
      </c>
      <c r="E22" s="47">
        <v>4198505</v>
      </c>
      <c r="F22" s="47">
        <v>0</v>
      </c>
      <c r="G22" s="47">
        <v>0</v>
      </c>
      <c r="H22" s="47">
        <v>0</v>
      </c>
      <c r="I22" s="47">
        <v>97919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4859976</v>
      </c>
      <c r="O22" s="48">
        <f t="shared" si="2"/>
        <v>29.528848490740291</v>
      </c>
      <c r="P22" s="9"/>
    </row>
    <row r="23" spans="1:16">
      <c r="A23" s="12"/>
      <c r="B23" s="25">
        <v>331.62</v>
      </c>
      <c r="C23" s="20" t="s">
        <v>40</v>
      </c>
      <c r="D23" s="47">
        <v>0</v>
      </c>
      <c r="E23" s="47">
        <v>426567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426567</v>
      </c>
      <c r="O23" s="48">
        <f t="shared" si="2"/>
        <v>2.5917889952850826</v>
      </c>
      <c r="P23" s="9"/>
    </row>
    <row r="24" spans="1:16">
      <c r="A24" s="12"/>
      <c r="B24" s="25">
        <v>331.69</v>
      </c>
      <c r="C24" s="20" t="s">
        <v>41</v>
      </c>
      <c r="D24" s="47">
        <v>22116</v>
      </c>
      <c r="E24" s="47">
        <v>539449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561565</v>
      </c>
      <c r="O24" s="48">
        <f t="shared" si="2"/>
        <v>3.4120266854615271</v>
      </c>
      <c r="P24" s="9"/>
    </row>
    <row r="25" spans="1:16">
      <c r="A25" s="12"/>
      <c r="B25" s="25">
        <v>331.9</v>
      </c>
      <c r="C25" s="20" t="s">
        <v>36</v>
      </c>
      <c r="D25" s="47">
        <v>0</v>
      </c>
      <c r="E25" s="47">
        <v>176670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176670</v>
      </c>
      <c r="O25" s="48">
        <f t="shared" si="2"/>
        <v>1.0734336265979683</v>
      </c>
      <c r="P25" s="9"/>
    </row>
    <row r="26" spans="1:16">
      <c r="A26" s="12"/>
      <c r="B26" s="25">
        <v>334.1</v>
      </c>
      <c r="C26" s="20" t="s">
        <v>170</v>
      </c>
      <c r="D26" s="47">
        <v>13641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13641</v>
      </c>
      <c r="O26" s="48">
        <f t="shared" si="2"/>
        <v>8.2881689593156074E-2</v>
      </c>
      <c r="P26" s="9"/>
    </row>
    <row r="27" spans="1:16">
      <c r="A27" s="12"/>
      <c r="B27" s="25">
        <v>334.2</v>
      </c>
      <c r="C27" s="20" t="s">
        <v>37</v>
      </c>
      <c r="D27" s="47">
        <v>111786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111786</v>
      </c>
      <c r="O27" s="48">
        <f t="shared" si="2"/>
        <v>0.67920332474602629</v>
      </c>
      <c r="P27" s="9"/>
    </row>
    <row r="28" spans="1:16">
      <c r="A28" s="12"/>
      <c r="B28" s="25">
        <v>334.36</v>
      </c>
      <c r="C28" s="20" t="s">
        <v>237</v>
      </c>
      <c r="D28" s="47">
        <v>0</v>
      </c>
      <c r="E28" s="47">
        <v>1000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5" si="6">SUM(D28:M28)</f>
        <v>1000</v>
      </c>
      <c r="O28" s="48">
        <f t="shared" si="2"/>
        <v>6.0759247557478245E-3</v>
      </c>
      <c r="P28" s="9"/>
    </row>
    <row r="29" spans="1:16">
      <c r="A29" s="12"/>
      <c r="B29" s="25">
        <v>334.39</v>
      </c>
      <c r="C29" s="20" t="s">
        <v>42</v>
      </c>
      <c r="D29" s="47">
        <v>0</v>
      </c>
      <c r="E29" s="47">
        <v>47846</v>
      </c>
      <c r="F29" s="47">
        <v>0</v>
      </c>
      <c r="G29" s="47">
        <v>131733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179579</v>
      </c>
      <c r="O29" s="48">
        <f t="shared" si="2"/>
        <v>1.0911084917124387</v>
      </c>
      <c r="P29" s="9"/>
    </row>
    <row r="30" spans="1:16">
      <c r="A30" s="12"/>
      <c r="B30" s="25">
        <v>334.49</v>
      </c>
      <c r="C30" s="20" t="s">
        <v>43</v>
      </c>
      <c r="D30" s="47">
        <v>1232641</v>
      </c>
      <c r="E30" s="47">
        <v>171968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1404609</v>
      </c>
      <c r="O30" s="48">
        <f t="shared" si="2"/>
        <v>8.5342985952461969</v>
      </c>
      <c r="P30" s="9"/>
    </row>
    <row r="31" spans="1:16">
      <c r="A31" s="12"/>
      <c r="B31" s="25">
        <v>334.5</v>
      </c>
      <c r="C31" s="20" t="s">
        <v>44</v>
      </c>
      <c r="D31" s="47">
        <v>28024</v>
      </c>
      <c r="E31" s="47">
        <v>61460</v>
      </c>
      <c r="F31" s="47">
        <v>0</v>
      </c>
      <c r="G31" s="47">
        <v>0</v>
      </c>
      <c r="H31" s="47">
        <v>0</v>
      </c>
      <c r="I31" s="47">
        <v>4654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94138</v>
      </c>
      <c r="O31" s="48">
        <f t="shared" si="2"/>
        <v>0.57197540465658869</v>
      </c>
      <c r="P31" s="9"/>
    </row>
    <row r="32" spans="1:16">
      <c r="A32" s="12"/>
      <c r="B32" s="25">
        <v>334.61</v>
      </c>
      <c r="C32" s="20" t="s">
        <v>45</v>
      </c>
      <c r="D32" s="47">
        <v>33648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33648</v>
      </c>
      <c r="O32" s="48">
        <f t="shared" si="2"/>
        <v>0.20444271618140281</v>
      </c>
      <c r="P32" s="9"/>
    </row>
    <row r="33" spans="1:16">
      <c r="A33" s="12"/>
      <c r="B33" s="25">
        <v>334.62</v>
      </c>
      <c r="C33" s="20" t="s">
        <v>152</v>
      </c>
      <c r="D33" s="47">
        <v>0</v>
      </c>
      <c r="E33" s="47">
        <v>694650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694650</v>
      </c>
      <c r="O33" s="48">
        <f t="shared" si="2"/>
        <v>4.2206411315802264</v>
      </c>
      <c r="P33" s="9"/>
    </row>
    <row r="34" spans="1:16">
      <c r="A34" s="12"/>
      <c r="B34" s="25">
        <v>334.69</v>
      </c>
      <c r="C34" s="20" t="s">
        <v>46</v>
      </c>
      <c r="D34" s="47">
        <v>2682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2682</v>
      </c>
      <c r="O34" s="48">
        <f t="shared" si="2"/>
        <v>1.6295630194915665E-2</v>
      </c>
      <c r="P34" s="9"/>
    </row>
    <row r="35" spans="1:16">
      <c r="A35" s="12"/>
      <c r="B35" s="25">
        <v>334.7</v>
      </c>
      <c r="C35" s="20" t="s">
        <v>47</v>
      </c>
      <c r="D35" s="47">
        <v>229209</v>
      </c>
      <c r="E35" s="47">
        <v>0</v>
      </c>
      <c r="F35" s="47">
        <v>0</v>
      </c>
      <c r="G35" s="47">
        <v>291669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520878</v>
      </c>
      <c r="O35" s="48">
        <f t="shared" si="2"/>
        <v>3.1648155349244154</v>
      </c>
      <c r="P35" s="9"/>
    </row>
    <row r="36" spans="1:16">
      <c r="A36" s="12"/>
      <c r="B36" s="25">
        <v>334.9</v>
      </c>
      <c r="C36" s="20" t="s">
        <v>171</v>
      </c>
      <c r="D36" s="47">
        <v>0</v>
      </c>
      <c r="E36" s="47">
        <v>1976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1976</v>
      </c>
      <c r="O36" s="48">
        <f t="shared" si="2"/>
        <v>1.2006027317357702E-2</v>
      </c>
      <c r="P36" s="9"/>
    </row>
    <row r="37" spans="1:16">
      <c r="A37" s="12"/>
      <c r="B37" s="25">
        <v>335.12</v>
      </c>
      <c r="C37" s="20" t="s">
        <v>48</v>
      </c>
      <c r="D37" s="47">
        <v>4130647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4130647</v>
      </c>
      <c r="O37" s="48">
        <f t="shared" ref="O37:O68" si="7">(N37/O$121)</f>
        <v>25.097500364555486</v>
      </c>
      <c r="P37" s="9"/>
    </row>
    <row r="38" spans="1:16">
      <c r="A38" s="12"/>
      <c r="B38" s="25">
        <v>335.13</v>
      </c>
      <c r="C38" s="20" t="s">
        <v>49</v>
      </c>
      <c r="D38" s="47">
        <v>47616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47616</v>
      </c>
      <c r="O38" s="48">
        <f t="shared" si="7"/>
        <v>0.28931123316968843</v>
      </c>
      <c r="P38" s="9"/>
    </row>
    <row r="39" spans="1:16">
      <c r="A39" s="12"/>
      <c r="B39" s="25">
        <v>335.14</v>
      </c>
      <c r="C39" s="20" t="s">
        <v>50</v>
      </c>
      <c r="D39" s="47">
        <v>0</v>
      </c>
      <c r="E39" s="47">
        <v>73285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73285</v>
      </c>
      <c r="O39" s="48">
        <f t="shared" si="7"/>
        <v>0.44527414572497936</v>
      </c>
      <c r="P39" s="9"/>
    </row>
    <row r="40" spans="1:16">
      <c r="A40" s="12"/>
      <c r="B40" s="25">
        <v>335.15</v>
      </c>
      <c r="C40" s="20" t="s">
        <v>51</v>
      </c>
      <c r="D40" s="47">
        <v>55874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55874</v>
      </c>
      <c r="O40" s="48">
        <f t="shared" si="7"/>
        <v>0.33948621980265398</v>
      </c>
      <c r="P40" s="9"/>
    </row>
    <row r="41" spans="1:16">
      <c r="A41" s="12"/>
      <c r="B41" s="25">
        <v>335.16</v>
      </c>
      <c r="C41" s="20" t="s">
        <v>52</v>
      </c>
      <c r="D41" s="47">
        <v>0</v>
      </c>
      <c r="E41" s="47">
        <v>0</v>
      </c>
      <c r="F41" s="47">
        <v>0</v>
      </c>
      <c r="G41" s="47">
        <v>297667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297667</v>
      </c>
      <c r="O41" s="48">
        <f t="shared" si="7"/>
        <v>1.8086022942691877</v>
      </c>
      <c r="P41" s="9"/>
    </row>
    <row r="42" spans="1:16">
      <c r="A42" s="12"/>
      <c r="B42" s="25">
        <v>335.18</v>
      </c>
      <c r="C42" s="20" t="s">
        <v>53</v>
      </c>
      <c r="D42" s="47">
        <v>12249679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12249679</v>
      </c>
      <c r="O42" s="48">
        <f t="shared" si="7"/>
        <v>74.42812788606426</v>
      </c>
      <c r="P42" s="9"/>
    </row>
    <row r="43" spans="1:16">
      <c r="A43" s="12"/>
      <c r="B43" s="25">
        <v>335.29</v>
      </c>
      <c r="C43" s="20" t="s">
        <v>54</v>
      </c>
      <c r="D43" s="47">
        <v>0</v>
      </c>
      <c r="E43" s="47">
        <v>28770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28770</v>
      </c>
      <c r="O43" s="48">
        <f t="shared" si="7"/>
        <v>0.17480435522286492</v>
      </c>
      <c r="P43" s="9"/>
    </row>
    <row r="44" spans="1:16">
      <c r="A44" s="12"/>
      <c r="B44" s="25">
        <v>335.49</v>
      </c>
      <c r="C44" s="20" t="s">
        <v>55</v>
      </c>
      <c r="D44" s="47">
        <v>0</v>
      </c>
      <c r="E44" s="47">
        <v>3208453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3208453</v>
      </c>
      <c r="O44" s="48">
        <f t="shared" si="7"/>
        <v>19.494319010353376</v>
      </c>
      <c r="P44" s="9"/>
    </row>
    <row r="45" spans="1:16">
      <c r="A45" s="12"/>
      <c r="B45" s="25">
        <v>335.5</v>
      </c>
      <c r="C45" s="20" t="s">
        <v>56</v>
      </c>
      <c r="D45" s="47">
        <v>0</v>
      </c>
      <c r="E45" s="47">
        <v>330170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330170</v>
      </c>
      <c r="O45" s="48">
        <f t="shared" si="7"/>
        <v>2.0060880766052591</v>
      </c>
      <c r="P45" s="9"/>
    </row>
    <row r="46" spans="1:16">
      <c r="A46" s="12"/>
      <c r="B46" s="25">
        <v>337.1</v>
      </c>
      <c r="C46" s="20" t="s">
        <v>162</v>
      </c>
      <c r="D46" s="47">
        <v>60000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2" si="8">SUM(D46:M46)</f>
        <v>60000</v>
      </c>
      <c r="O46" s="48">
        <f t="shared" si="7"/>
        <v>0.36455548534486948</v>
      </c>
      <c r="P46" s="9"/>
    </row>
    <row r="47" spans="1:16">
      <c r="A47" s="12"/>
      <c r="B47" s="25">
        <v>337.3</v>
      </c>
      <c r="C47" s="20" t="s">
        <v>58</v>
      </c>
      <c r="D47" s="47">
        <v>0</v>
      </c>
      <c r="E47" s="47">
        <v>1420047</v>
      </c>
      <c r="F47" s="47">
        <v>0</v>
      </c>
      <c r="G47" s="47">
        <v>0</v>
      </c>
      <c r="H47" s="47">
        <v>0</v>
      </c>
      <c r="I47" s="47">
        <v>693086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2113133</v>
      </c>
      <c r="O47" s="48">
        <f t="shared" si="7"/>
        <v>12.839237106887669</v>
      </c>
      <c r="P47" s="9"/>
    </row>
    <row r="48" spans="1:16">
      <c r="A48" s="12"/>
      <c r="B48" s="25">
        <v>337.4</v>
      </c>
      <c r="C48" s="20" t="s">
        <v>59</v>
      </c>
      <c r="D48" s="47">
        <v>0</v>
      </c>
      <c r="E48" s="47">
        <v>0</v>
      </c>
      <c r="F48" s="47">
        <v>0</v>
      </c>
      <c r="G48" s="47">
        <v>742669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742669</v>
      </c>
      <c r="O48" s="48">
        <f t="shared" si="7"/>
        <v>4.5124009624264811</v>
      </c>
      <c r="P48" s="9"/>
    </row>
    <row r="49" spans="1:16">
      <c r="A49" s="12"/>
      <c r="B49" s="25">
        <v>337.7</v>
      </c>
      <c r="C49" s="20" t="s">
        <v>60</v>
      </c>
      <c r="D49" s="47">
        <v>59550</v>
      </c>
      <c r="E49" s="47">
        <v>586105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645655</v>
      </c>
      <c r="O49" s="48">
        <f t="shared" si="7"/>
        <v>3.9229511981723619</v>
      </c>
      <c r="P49" s="9"/>
    </row>
    <row r="50" spans="1:16">
      <c r="A50" s="12"/>
      <c r="B50" s="25">
        <v>337.9</v>
      </c>
      <c r="C50" s="20" t="s">
        <v>153</v>
      </c>
      <c r="D50" s="47">
        <v>0</v>
      </c>
      <c r="E50" s="47">
        <v>15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15</v>
      </c>
      <c r="O50" s="48">
        <f t="shared" si="7"/>
        <v>9.1138871336217378E-5</v>
      </c>
      <c r="P50" s="9"/>
    </row>
    <row r="51" spans="1:16" ht="15.75">
      <c r="A51" s="29" t="s">
        <v>65</v>
      </c>
      <c r="B51" s="30"/>
      <c r="C51" s="31"/>
      <c r="D51" s="32">
        <f t="shared" ref="D51:M51" si="9">SUM(D52:D90)</f>
        <v>16482387</v>
      </c>
      <c r="E51" s="32">
        <f t="shared" si="9"/>
        <v>4842269</v>
      </c>
      <c r="F51" s="32">
        <f t="shared" si="9"/>
        <v>0</v>
      </c>
      <c r="G51" s="32">
        <f t="shared" si="9"/>
        <v>131639</v>
      </c>
      <c r="H51" s="32">
        <f t="shared" si="9"/>
        <v>0</v>
      </c>
      <c r="I51" s="32">
        <f t="shared" si="9"/>
        <v>74322135</v>
      </c>
      <c r="J51" s="32">
        <f t="shared" si="9"/>
        <v>22829526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8"/>
        <v>118607956</v>
      </c>
      <c r="O51" s="46">
        <f t="shared" si="7"/>
        <v>720.65301608904872</v>
      </c>
      <c r="P51" s="10"/>
    </row>
    <row r="52" spans="1:16">
      <c r="A52" s="12"/>
      <c r="B52" s="25">
        <v>341.1</v>
      </c>
      <c r="C52" s="20" t="s">
        <v>68</v>
      </c>
      <c r="D52" s="47">
        <v>1439076</v>
      </c>
      <c r="E52" s="47">
        <v>1528720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2967796</v>
      </c>
      <c r="O52" s="48">
        <f t="shared" si="7"/>
        <v>18.032105186409371</v>
      </c>
      <c r="P52" s="9"/>
    </row>
    <row r="53" spans="1:16">
      <c r="A53" s="12"/>
      <c r="B53" s="25">
        <v>341.2</v>
      </c>
      <c r="C53" s="20" t="s">
        <v>69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22829526</v>
      </c>
      <c r="K53" s="47">
        <v>0</v>
      </c>
      <c r="L53" s="47">
        <v>0</v>
      </c>
      <c r="M53" s="47">
        <v>0</v>
      </c>
      <c r="N53" s="47">
        <f t="shared" ref="N53:N90" si="10">SUM(D53:M53)</f>
        <v>22829526</v>
      </c>
      <c r="O53" s="48">
        <f t="shared" si="7"/>
        <v>138.71048218538863</v>
      </c>
      <c r="P53" s="9"/>
    </row>
    <row r="54" spans="1:16">
      <c r="A54" s="12"/>
      <c r="B54" s="25">
        <v>341.52</v>
      </c>
      <c r="C54" s="20" t="s">
        <v>70</v>
      </c>
      <c r="D54" s="47">
        <v>0</v>
      </c>
      <c r="E54" s="47">
        <v>134782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134782</v>
      </c>
      <c r="O54" s="48">
        <f t="shared" si="7"/>
        <v>0.81892529042920337</v>
      </c>
      <c r="P54" s="9"/>
    </row>
    <row r="55" spans="1:16">
      <c r="A55" s="12"/>
      <c r="B55" s="25">
        <v>341.8</v>
      </c>
      <c r="C55" s="20" t="s">
        <v>71</v>
      </c>
      <c r="D55" s="47">
        <v>4995104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4995104</v>
      </c>
      <c r="O55" s="48">
        <f t="shared" si="7"/>
        <v>30.349876051134984</v>
      </c>
      <c r="P55" s="9"/>
    </row>
    <row r="56" spans="1:16">
      <c r="A56" s="12"/>
      <c r="B56" s="25">
        <v>341.9</v>
      </c>
      <c r="C56" s="20" t="s">
        <v>72</v>
      </c>
      <c r="D56" s="47">
        <v>641847</v>
      </c>
      <c r="E56" s="47">
        <v>739232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1381079</v>
      </c>
      <c r="O56" s="48">
        <f t="shared" si="7"/>
        <v>8.3913320857434499</v>
      </c>
      <c r="P56" s="9"/>
    </row>
    <row r="57" spans="1:16">
      <c r="A57" s="12"/>
      <c r="B57" s="25">
        <v>342.6</v>
      </c>
      <c r="C57" s="20" t="s">
        <v>73</v>
      </c>
      <c r="D57" s="47">
        <v>4105919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4105919</v>
      </c>
      <c r="O57" s="48">
        <f t="shared" si="7"/>
        <v>24.947254897195354</v>
      </c>
      <c r="P57" s="9"/>
    </row>
    <row r="58" spans="1:16">
      <c r="A58" s="12"/>
      <c r="B58" s="25">
        <v>342.9</v>
      </c>
      <c r="C58" s="20" t="s">
        <v>74</v>
      </c>
      <c r="D58" s="47">
        <v>317411</v>
      </c>
      <c r="E58" s="47">
        <v>1293211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1610622</v>
      </c>
      <c r="O58" s="48">
        <f t="shared" si="7"/>
        <v>9.7860180819520739</v>
      </c>
      <c r="P58" s="9"/>
    </row>
    <row r="59" spans="1:16">
      <c r="A59" s="12"/>
      <c r="B59" s="25">
        <v>343.3</v>
      </c>
      <c r="C59" s="20" t="s">
        <v>75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35229936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35229936</v>
      </c>
      <c r="O59" s="48">
        <f t="shared" si="7"/>
        <v>214.05444028581149</v>
      </c>
      <c r="P59" s="9"/>
    </row>
    <row r="60" spans="1:16">
      <c r="A60" s="12"/>
      <c r="B60" s="25">
        <v>343.4</v>
      </c>
      <c r="C60" s="20" t="s">
        <v>76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19194914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19194914</v>
      </c>
      <c r="O60" s="48">
        <f t="shared" si="7"/>
        <v>116.6268531570505</v>
      </c>
      <c r="P60" s="9"/>
    </row>
    <row r="61" spans="1:16">
      <c r="A61" s="12"/>
      <c r="B61" s="25">
        <v>343.5</v>
      </c>
      <c r="C61" s="20" t="s">
        <v>77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19537588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19537588</v>
      </c>
      <c r="O61" s="48">
        <f t="shared" si="7"/>
        <v>118.70891459680163</v>
      </c>
      <c r="P61" s="9"/>
    </row>
    <row r="62" spans="1:16">
      <c r="A62" s="12"/>
      <c r="B62" s="25">
        <v>343.6</v>
      </c>
      <c r="C62" s="20" t="s">
        <v>78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293409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293409</v>
      </c>
      <c r="O62" s="48">
        <f t="shared" si="7"/>
        <v>1.7827310066592135</v>
      </c>
      <c r="P62" s="9"/>
    </row>
    <row r="63" spans="1:16">
      <c r="A63" s="12"/>
      <c r="B63" s="25">
        <v>343.9</v>
      </c>
      <c r="C63" s="20" t="s">
        <v>79</v>
      </c>
      <c r="D63" s="47">
        <v>0</v>
      </c>
      <c r="E63" s="47">
        <v>50595</v>
      </c>
      <c r="F63" s="47">
        <v>0</v>
      </c>
      <c r="G63" s="47">
        <v>0</v>
      </c>
      <c r="H63" s="47">
        <v>0</v>
      </c>
      <c r="I63" s="47">
        <v>57470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108065</v>
      </c>
      <c r="O63" s="48">
        <f t="shared" si="7"/>
        <v>0.65659480872988873</v>
      </c>
      <c r="P63" s="9"/>
    </row>
    <row r="64" spans="1:16">
      <c r="A64" s="12"/>
      <c r="B64" s="25">
        <v>344.9</v>
      </c>
      <c r="C64" s="20" t="s">
        <v>80</v>
      </c>
      <c r="D64" s="47">
        <v>247199</v>
      </c>
      <c r="E64" s="47">
        <v>71498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318697</v>
      </c>
      <c r="O64" s="48">
        <f t="shared" si="7"/>
        <v>1.9363789918825645</v>
      </c>
      <c r="P64" s="9"/>
    </row>
    <row r="65" spans="1:16">
      <c r="A65" s="12"/>
      <c r="B65" s="25">
        <v>346.4</v>
      </c>
      <c r="C65" s="20" t="s">
        <v>81</v>
      </c>
      <c r="D65" s="47">
        <v>294134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294134</v>
      </c>
      <c r="O65" s="48">
        <f t="shared" si="7"/>
        <v>1.7871360521071307</v>
      </c>
      <c r="P65" s="9"/>
    </row>
    <row r="66" spans="1:16">
      <c r="A66" s="12"/>
      <c r="B66" s="25">
        <v>346.9</v>
      </c>
      <c r="C66" s="20" t="s">
        <v>82</v>
      </c>
      <c r="D66" s="47">
        <v>81570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81570</v>
      </c>
      <c r="O66" s="48">
        <f t="shared" si="7"/>
        <v>0.49561318232635004</v>
      </c>
      <c r="P66" s="9"/>
    </row>
    <row r="67" spans="1:16">
      <c r="A67" s="12"/>
      <c r="B67" s="25">
        <v>347.2</v>
      </c>
      <c r="C67" s="20" t="s">
        <v>84</v>
      </c>
      <c r="D67" s="47">
        <v>543446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543446</v>
      </c>
      <c r="O67" s="48">
        <f t="shared" si="7"/>
        <v>3.3019370048121326</v>
      </c>
      <c r="P67" s="9"/>
    </row>
    <row r="68" spans="1:16">
      <c r="A68" s="12"/>
      <c r="B68" s="25">
        <v>347.4</v>
      </c>
      <c r="C68" s="20" t="s">
        <v>85</v>
      </c>
      <c r="D68" s="47">
        <v>20171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20171</v>
      </c>
      <c r="O68" s="48">
        <f t="shared" si="7"/>
        <v>0.12255747824818937</v>
      </c>
      <c r="P68" s="9"/>
    </row>
    <row r="69" spans="1:16">
      <c r="A69" s="12"/>
      <c r="B69" s="25">
        <v>347.5</v>
      </c>
      <c r="C69" s="20" t="s">
        <v>86</v>
      </c>
      <c r="D69" s="47">
        <v>267372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267372</v>
      </c>
      <c r="O69" s="48">
        <f t="shared" ref="O69:O100" si="11">(N69/O$121)</f>
        <v>1.6245321537938073</v>
      </c>
      <c r="P69" s="9"/>
    </row>
    <row r="70" spans="1:16">
      <c r="A70" s="12"/>
      <c r="B70" s="25">
        <v>347.9</v>
      </c>
      <c r="C70" s="20" t="s">
        <v>87</v>
      </c>
      <c r="D70" s="47">
        <v>262669</v>
      </c>
      <c r="E70" s="47">
        <v>0</v>
      </c>
      <c r="F70" s="47">
        <v>0</v>
      </c>
      <c r="G70" s="47">
        <v>131639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394308</v>
      </c>
      <c r="O70" s="48">
        <f t="shared" si="11"/>
        <v>2.3957857385894132</v>
      </c>
      <c r="P70" s="9"/>
    </row>
    <row r="71" spans="1:16">
      <c r="A71" s="12"/>
      <c r="B71" s="25">
        <v>348.11</v>
      </c>
      <c r="C71" s="39" t="s">
        <v>98</v>
      </c>
      <c r="D71" s="47">
        <v>33220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33220</v>
      </c>
      <c r="O71" s="48">
        <f t="shared" si="11"/>
        <v>0.20184222038594274</v>
      </c>
      <c r="P71" s="9"/>
    </row>
    <row r="72" spans="1:16">
      <c r="A72" s="12"/>
      <c r="B72" s="25">
        <v>348.12</v>
      </c>
      <c r="C72" s="39" t="s">
        <v>99</v>
      </c>
      <c r="D72" s="47">
        <v>26276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26276</v>
      </c>
      <c r="O72" s="48">
        <f t="shared" si="11"/>
        <v>0.15965099888202985</v>
      </c>
      <c r="P72" s="9"/>
    </row>
    <row r="73" spans="1:16">
      <c r="A73" s="12"/>
      <c r="B73" s="25">
        <v>348.13</v>
      </c>
      <c r="C73" s="39" t="s">
        <v>100</v>
      </c>
      <c r="D73" s="47">
        <v>143838</v>
      </c>
      <c r="E73" s="47">
        <v>7124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150962</v>
      </c>
      <c r="O73" s="48">
        <f t="shared" si="11"/>
        <v>0.91723375297720311</v>
      </c>
      <c r="P73" s="9"/>
    </row>
    <row r="74" spans="1:16">
      <c r="A74" s="12"/>
      <c r="B74" s="25">
        <v>348.22</v>
      </c>
      <c r="C74" s="39" t="s">
        <v>101</v>
      </c>
      <c r="D74" s="47">
        <v>8474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8474</v>
      </c>
      <c r="O74" s="48">
        <f t="shared" si="11"/>
        <v>5.148738638020707E-2</v>
      </c>
      <c r="P74" s="9"/>
    </row>
    <row r="75" spans="1:16">
      <c r="A75" s="12"/>
      <c r="B75" s="25">
        <v>348.23</v>
      </c>
      <c r="C75" s="39" t="s">
        <v>102</v>
      </c>
      <c r="D75" s="47">
        <v>88344</v>
      </c>
      <c r="E75" s="47">
        <v>34573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122917</v>
      </c>
      <c r="O75" s="48">
        <f t="shared" si="11"/>
        <v>0.74683444320225534</v>
      </c>
      <c r="P75" s="9"/>
    </row>
    <row r="76" spans="1:16">
      <c r="A76" s="12"/>
      <c r="B76" s="25">
        <v>348.31</v>
      </c>
      <c r="C76" s="39" t="s">
        <v>103</v>
      </c>
      <c r="D76" s="47">
        <v>561087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561087</v>
      </c>
      <c r="O76" s="48">
        <f t="shared" si="11"/>
        <v>3.4091223934282797</v>
      </c>
      <c r="P76" s="9"/>
    </row>
    <row r="77" spans="1:16">
      <c r="A77" s="12"/>
      <c r="B77" s="25">
        <v>348.32</v>
      </c>
      <c r="C77" s="39" t="s">
        <v>104</v>
      </c>
      <c r="D77" s="47">
        <v>205180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205180</v>
      </c>
      <c r="O77" s="48">
        <f t="shared" si="11"/>
        <v>1.2466582413843388</v>
      </c>
      <c r="P77" s="9"/>
    </row>
    <row r="78" spans="1:16">
      <c r="A78" s="12"/>
      <c r="B78" s="25">
        <v>348.41</v>
      </c>
      <c r="C78" s="39" t="s">
        <v>105</v>
      </c>
      <c r="D78" s="47">
        <v>689487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689487</v>
      </c>
      <c r="O78" s="48">
        <f t="shared" si="11"/>
        <v>4.1892711320663008</v>
      </c>
      <c r="P78" s="9"/>
    </row>
    <row r="79" spans="1:16">
      <c r="A79" s="12"/>
      <c r="B79" s="25">
        <v>348.42</v>
      </c>
      <c r="C79" s="39" t="s">
        <v>106</v>
      </c>
      <c r="D79" s="47">
        <v>111741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111741</v>
      </c>
      <c r="O79" s="48">
        <f t="shared" si="11"/>
        <v>0.6789299081320177</v>
      </c>
      <c r="P79" s="9"/>
    </row>
    <row r="80" spans="1:16">
      <c r="A80" s="12"/>
      <c r="B80" s="25">
        <v>348.48</v>
      </c>
      <c r="C80" s="39" t="s">
        <v>107</v>
      </c>
      <c r="D80" s="47">
        <v>35507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35507</v>
      </c>
      <c r="O80" s="48">
        <f t="shared" si="11"/>
        <v>0.21573786030233802</v>
      </c>
      <c r="P80" s="9"/>
    </row>
    <row r="81" spans="1:16">
      <c r="A81" s="12"/>
      <c r="B81" s="25">
        <v>348.52</v>
      </c>
      <c r="C81" s="39" t="s">
        <v>109</v>
      </c>
      <c r="D81" s="47">
        <v>154132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154132</v>
      </c>
      <c r="O81" s="48">
        <f t="shared" si="11"/>
        <v>0.93649443445292369</v>
      </c>
      <c r="P81" s="9"/>
    </row>
    <row r="82" spans="1:16">
      <c r="A82" s="12"/>
      <c r="B82" s="25">
        <v>348.53</v>
      </c>
      <c r="C82" s="39" t="s">
        <v>110</v>
      </c>
      <c r="D82" s="47">
        <v>569610</v>
      </c>
      <c r="E82" s="47">
        <v>216698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786308</v>
      </c>
      <c r="O82" s="48">
        <f t="shared" si="11"/>
        <v>4.7775482428425606</v>
      </c>
      <c r="P82" s="9"/>
    </row>
    <row r="83" spans="1:16">
      <c r="A83" s="12"/>
      <c r="B83" s="25">
        <v>348.62</v>
      </c>
      <c r="C83" s="39" t="s">
        <v>111</v>
      </c>
      <c r="D83" s="47">
        <v>550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550</v>
      </c>
      <c r="O83" s="48">
        <f t="shared" si="11"/>
        <v>3.3417586156613039E-3</v>
      </c>
      <c r="P83" s="9"/>
    </row>
    <row r="84" spans="1:16">
      <c r="A84" s="12"/>
      <c r="B84" s="25">
        <v>348.71</v>
      </c>
      <c r="C84" s="39" t="s">
        <v>112</v>
      </c>
      <c r="D84" s="47">
        <v>294695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294695</v>
      </c>
      <c r="O84" s="48">
        <f t="shared" si="11"/>
        <v>1.7905446458951053</v>
      </c>
      <c r="P84" s="9"/>
    </row>
    <row r="85" spans="1:16">
      <c r="A85" s="12"/>
      <c r="B85" s="25">
        <v>348.72</v>
      </c>
      <c r="C85" s="39" t="s">
        <v>113</v>
      </c>
      <c r="D85" s="47">
        <v>12686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12686</v>
      </c>
      <c r="O85" s="48">
        <f t="shared" si="11"/>
        <v>7.70791814514169E-2</v>
      </c>
      <c r="P85" s="9"/>
    </row>
    <row r="86" spans="1:16">
      <c r="A86" s="12"/>
      <c r="B86" s="25">
        <v>348.88</v>
      </c>
      <c r="C86" s="20" t="s">
        <v>88</v>
      </c>
      <c r="D86" s="47">
        <v>0</v>
      </c>
      <c r="E86" s="47">
        <v>10370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10370</v>
      </c>
      <c r="O86" s="48">
        <f t="shared" si="11"/>
        <v>6.300733971710494E-2</v>
      </c>
      <c r="P86" s="9"/>
    </row>
    <row r="87" spans="1:16">
      <c r="A87" s="12"/>
      <c r="B87" s="25">
        <v>348.92099999999999</v>
      </c>
      <c r="C87" s="20" t="s">
        <v>89</v>
      </c>
      <c r="D87" s="47">
        <v>331642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331642</v>
      </c>
      <c r="O87" s="48">
        <f t="shared" si="11"/>
        <v>2.0150318378457199</v>
      </c>
      <c r="P87" s="9"/>
    </row>
    <row r="88" spans="1:16">
      <c r="A88" s="12"/>
      <c r="B88" s="25">
        <v>348.92200000000003</v>
      </c>
      <c r="C88" s="20" t="s">
        <v>90</v>
      </c>
      <c r="D88" s="47">
        <v>0</v>
      </c>
      <c r="E88" s="47">
        <v>47753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47753</v>
      </c>
      <c r="O88" s="48">
        <f t="shared" si="11"/>
        <v>0.29014363486122585</v>
      </c>
      <c r="P88" s="9"/>
    </row>
    <row r="89" spans="1:16">
      <c r="A89" s="12"/>
      <c r="B89" s="25">
        <v>348.923</v>
      </c>
      <c r="C89" s="20" t="s">
        <v>91</v>
      </c>
      <c r="D89" s="47">
        <v>0</v>
      </c>
      <c r="E89" s="47">
        <v>54220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54220</v>
      </c>
      <c r="O89" s="48">
        <f t="shared" si="11"/>
        <v>0.32943664025664704</v>
      </c>
      <c r="P89" s="9"/>
    </row>
    <row r="90" spans="1:16">
      <c r="A90" s="12"/>
      <c r="B90" s="25">
        <v>349</v>
      </c>
      <c r="C90" s="20" t="s">
        <v>1</v>
      </c>
      <c r="D90" s="47">
        <v>0</v>
      </c>
      <c r="E90" s="47">
        <v>653493</v>
      </c>
      <c r="F90" s="47">
        <v>0</v>
      </c>
      <c r="G90" s="47">
        <v>0</v>
      </c>
      <c r="H90" s="47">
        <v>0</v>
      </c>
      <c r="I90" s="47">
        <v>8818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662311</v>
      </c>
      <c r="O90" s="48">
        <f t="shared" si="11"/>
        <v>4.0241518009040975</v>
      </c>
      <c r="P90" s="9"/>
    </row>
    <row r="91" spans="1:16" ht="15.75">
      <c r="A91" s="29" t="s">
        <v>66</v>
      </c>
      <c r="B91" s="30"/>
      <c r="C91" s="31"/>
      <c r="D91" s="32">
        <f t="shared" ref="D91:M91" si="12">SUM(D92:D95)</f>
        <v>1540870</v>
      </c>
      <c r="E91" s="32">
        <f t="shared" si="12"/>
        <v>652757</v>
      </c>
      <c r="F91" s="32">
        <f t="shared" si="12"/>
        <v>0</v>
      </c>
      <c r="G91" s="32">
        <f t="shared" si="12"/>
        <v>0</v>
      </c>
      <c r="H91" s="32">
        <f t="shared" si="12"/>
        <v>0</v>
      </c>
      <c r="I91" s="32">
        <f t="shared" si="12"/>
        <v>0</v>
      </c>
      <c r="J91" s="32">
        <f t="shared" si="12"/>
        <v>0</v>
      </c>
      <c r="K91" s="32">
        <f t="shared" si="12"/>
        <v>0</v>
      </c>
      <c r="L91" s="32">
        <f t="shared" si="12"/>
        <v>0</v>
      </c>
      <c r="M91" s="32">
        <f t="shared" si="12"/>
        <v>0</v>
      </c>
      <c r="N91" s="32">
        <f t="shared" ref="N91:N97" si="13">SUM(D91:M91)</f>
        <v>2193627</v>
      </c>
      <c r="O91" s="46">
        <f t="shared" si="11"/>
        <v>13.328312594176834</v>
      </c>
      <c r="P91" s="10"/>
    </row>
    <row r="92" spans="1:16">
      <c r="A92" s="13"/>
      <c r="B92" s="40">
        <v>351.1</v>
      </c>
      <c r="C92" s="21" t="s">
        <v>115</v>
      </c>
      <c r="D92" s="47">
        <v>1387344</v>
      </c>
      <c r="E92" s="47">
        <v>197433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1584777</v>
      </c>
      <c r="O92" s="48">
        <f t="shared" si="11"/>
        <v>9.6289858066397702</v>
      </c>
      <c r="P92" s="9"/>
    </row>
    <row r="93" spans="1:16">
      <c r="A93" s="13"/>
      <c r="B93" s="40">
        <v>352</v>
      </c>
      <c r="C93" s="21" t="s">
        <v>120</v>
      </c>
      <c r="D93" s="47">
        <v>104342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104342</v>
      </c>
      <c r="O93" s="48">
        <f t="shared" si="11"/>
        <v>0.63397414086423953</v>
      </c>
      <c r="P93" s="9"/>
    </row>
    <row r="94" spans="1:16">
      <c r="A94" s="13"/>
      <c r="B94" s="40">
        <v>354</v>
      </c>
      <c r="C94" s="21" t="s">
        <v>121</v>
      </c>
      <c r="D94" s="47">
        <v>5697</v>
      </c>
      <c r="E94" s="47">
        <v>87332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93029</v>
      </c>
      <c r="O94" s="48">
        <f t="shared" si="11"/>
        <v>0.56523720410246436</v>
      </c>
      <c r="P94" s="9"/>
    </row>
    <row r="95" spans="1:16">
      <c r="A95" s="13"/>
      <c r="B95" s="40">
        <v>359</v>
      </c>
      <c r="C95" s="21" t="s">
        <v>122</v>
      </c>
      <c r="D95" s="47">
        <v>43487</v>
      </c>
      <c r="E95" s="47">
        <v>367992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411479</v>
      </c>
      <c r="O95" s="48">
        <f t="shared" si="11"/>
        <v>2.5001154425703591</v>
      </c>
      <c r="P95" s="9"/>
    </row>
    <row r="96" spans="1:16" ht="15.75">
      <c r="A96" s="29" t="s">
        <v>4</v>
      </c>
      <c r="B96" s="30"/>
      <c r="C96" s="31"/>
      <c r="D96" s="32">
        <f t="shared" ref="D96:M96" si="14">SUM(D97:D109)</f>
        <v>12238245</v>
      </c>
      <c r="E96" s="32">
        <f t="shared" si="14"/>
        <v>68961736</v>
      </c>
      <c r="F96" s="32">
        <f t="shared" si="14"/>
        <v>238738</v>
      </c>
      <c r="G96" s="32">
        <f t="shared" si="14"/>
        <v>7108833</v>
      </c>
      <c r="H96" s="32">
        <f t="shared" si="14"/>
        <v>0</v>
      </c>
      <c r="I96" s="32">
        <f t="shared" si="14"/>
        <v>9923111</v>
      </c>
      <c r="J96" s="32">
        <f t="shared" si="14"/>
        <v>1303653</v>
      </c>
      <c r="K96" s="32">
        <f t="shared" si="14"/>
        <v>0</v>
      </c>
      <c r="L96" s="32">
        <f t="shared" si="14"/>
        <v>0</v>
      </c>
      <c r="M96" s="32">
        <f t="shared" si="14"/>
        <v>31152</v>
      </c>
      <c r="N96" s="32">
        <f t="shared" si="13"/>
        <v>99805468</v>
      </c>
      <c r="O96" s="46">
        <f t="shared" si="11"/>
        <v>606.41051378019733</v>
      </c>
      <c r="P96" s="10"/>
    </row>
    <row r="97" spans="1:16">
      <c r="A97" s="12"/>
      <c r="B97" s="25">
        <v>361.1</v>
      </c>
      <c r="C97" s="20" t="s">
        <v>123</v>
      </c>
      <c r="D97" s="47">
        <v>3988818</v>
      </c>
      <c r="E97" s="47">
        <v>7409385</v>
      </c>
      <c r="F97" s="47">
        <v>87166</v>
      </c>
      <c r="G97" s="47">
        <v>5379860</v>
      </c>
      <c r="H97" s="47">
        <v>0</v>
      </c>
      <c r="I97" s="47">
        <v>6926487</v>
      </c>
      <c r="J97" s="47">
        <v>665609</v>
      </c>
      <c r="K97" s="47">
        <v>0</v>
      </c>
      <c r="L97" s="47">
        <v>0</v>
      </c>
      <c r="M97" s="47">
        <v>2781</v>
      </c>
      <c r="N97" s="47">
        <f t="shared" si="13"/>
        <v>24460106</v>
      </c>
      <c r="O97" s="48">
        <f t="shared" si="11"/>
        <v>148.61776357361592</v>
      </c>
      <c r="P97" s="9"/>
    </row>
    <row r="98" spans="1:16">
      <c r="A98" s="12"/>
      <c r="B98" s="25">
        <v>361.3</v>
      </c>
      <c r="C98" s="20" t="s">
        <v>124</v>
      </c>
      <c r="D98" s="47">
        <v>383550</v>
      </c>
      <c r="E98" s="47">
        <v>1023147</v>
      </c>
      <c r="F98" s="47">
        <v>9615</v>
      </c>
      <c r="G98" s="47">
        <v>809374</v>
      </c>
      <c r="H98" s="47">
        <v>0</v>
      </c>
      <c r="I98" s="47">
        <v>860295</v>
      </c>
      <c r="J98" s="47">
        <v>90147</v>
      </c>
      <c r="K98" s="47">
        <v>0</v>
      </c>
      <c r="L98" s="47">
        <v>0</v>
      </c>
      <c r="M98" s="47">
        <v>0</v>
      </c>
      <c r="N98" s="47">
        <f t="shared" ref="N98:N109" si="15">SUM(D98:M98)</f>
        <v>3176128</v>
      </c>
      <c r="O98" s="48">
        <f t="shared" si="11"/>
        <v>19.297914742623828</v>
      </c>
      <c r="P98" s="9"/>
    </row>
    <row r="99" spans="1:16">
      <c r="A99" s="12"/>
      <c r="B99" s="25">
        <v>362</v>
      </c>
      <c r="C99" s="20" t="s">
        <v>125</v>
      </c>
      <c r="D99" s="47">
        <v>107948</v>
      </c>
      <c r="E99" s="47">
        <v>104221</v>
      </c>
      <c r="F99" s="47">
        <v>0</v>
      </c>
      <c r="G99" s="47">
        <v>30350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242519</v>
      </c>
      <c r="O99" s="48">
        <f t="shared" si="11"/>
        <v>1.4735271958392067</v>
      </c>
      <c r="P99" s="9"/>
    </row>
    <row r="100" spans="1:16">
      <c r="A100" s="12"/>
      <c r="B100" s="25">
        <v>363.11</v>
      </c>
      <c r="C100" s="20" t="s">
        <v>28</v>
      </c>
      <c r="D100" s="47">
        <v>0</v>
      </c>
      <c r="E100" s="47">
        <v>1362305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1362305</v>
      </c>
      <c r="O100" s="48">
        <f t="shared" si="11"/>
        <v>8.2772626743790401</v>
      </c>
      <c r="P100" s="9"/>
    </row>
    <row r="101" spans="1:16">
      <c r="A101" s="12"/>
      <c r="B101" s="25">
        <v>363.12</v>
      </c>
      <c r="C101" s="20" t="s">
        <v>163</v>
      </c>
      <c r="D101" s="47">
        <v>0</v>
      </c>
      <c r="E101" s="47">
        <v>42463985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42463985</v>
      </c>
      <c r="O101" s="48">
        <f t="shared" ref="O101:O119" si="16">(N101/O$121)</f>
        <v>258.00797768920432</v>
      </c>
      <c r="P101" s="9"/>
    </row>
    <row r="102" spans="1:16">
      <c r="A102" s="12"/>
      <c r="B102" s="25">
        <v>363.22</v>
      </c>
      <c r="C102" s="20" t="s">
        <v>164</v>
      </c>
      <c r="D102" s="47">
        <v>0</v>
      </c>
      <c r="E102" s="47">
        <v>746723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746723</v>
      </c>
      <c r="O102" s="48">
        <f t="shared" si="16"/>
        <v>4.5370327613862829</v>
      </c>
      <c r="P102" s="9"/>
    </row>
    <row r="103" spans="1:16">
      <c r="A103" s="12"/>
      <c r="B103" s="25">
        <v>363.24</v>
      </c>
      <c r="C103" s="20" t="s">
        <v>165</v>
      </c>
      <c r="D103" s="47">
        <v>0</v>
      </c>
      <c r="E103" s="47">
        <v>8677635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8677635</v>
      </c>
      <c r="O103" s="48">
        <f t="shared" si="16"/>
        <v>52.724657317843779</v>
      </c>
      <c r="P103" s="9"/>
    </row>
    <row r="104" spans="1:16">
      <c r="A104" s="12"/>
      <c r="B104" s="25">
        <v>363.27</v>
      </c>
      <c r="C104" s="20" t="s">
        <v>166</v>
      </c>
      <c r="D104" s="47">
        <v>0</v>
      </c>
      <c r="E104" s="47">
        <v>2135180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2135180</v>
      </c>
      <c r="O104" s="48">
        <f t="shared" si="16"/>
        <v>12.973193019977641</v>
      </c>
      <c r="P104" s="9"/>
    </row>
    <row r="105" spans="1:16">
      <c r="A105" s="12"/>
      <c r="B105" s="25">
        <v>363.29</v>
      </c>
      <c r="C105" s="20" t="s">
        <v>167</v>
      </c>
      <c r="D105" s="47">
        <v>0</v>
      </c>
      <c r="E105" s="47">
        <v>841882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841882</v>
      </c>
      <c r="O105" s="48">
        <f t="shared" si="16"/>
        <v>5.1152116852184903</v>
      </c>
      <c r="P105" s="9"/>
    </row>
    <row r="106" spans="1:16">
      <c r="A106" s="12"/>
      <c r="B106" s="25">
        <v>364</v>
      </c>
      <c r="C106" s="20" t="s">
        <v>222</v>
      </c>
      <c r="D106" s="47">
        <v>55248</v>
      </c>
      <c r="E106" s="47">
        <v>460488</v>
      </c>
      <c r="F106" s="47">
        <v>0</v>
      </c>
      <c r="G106" s="47">
        <v>0</v>
      </c>
      <c r="H106" s="47">
        <v>0</v>
      </c>
      <c r="I106" s="47">
        <v>85723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601459</v>
      </c>
      <c r="O106" s="48">
        <f t="shared" si="16"/>
        <v>3.6544196276673309</v>
      </c>
      <c r="P106" s="9"/>
    </row>
    <row r="107" spans="1:16">
      <c r="A107" s="12"/>
      <c r="B107" s="25">
        <v>365</v>
      </c>
      <c r="C107" s="20" t="s">
        <v>223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88243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88243</v>
      </c>
      <c r="O107" s="48">
        <f t="shared" si="16"/>
        <v>0.5361578282214553</v>
      </c>
      <c r="P107" s="9"/>
    </row>
    <row r="108" spans="1:16">
      <c r="A108" s="12"/>
      <c r="B108" s="25">
        <v>366</v>
      </c>
      <c r="C108" s="20" t="s">
        <v>128</v>
      </c>
      <c r="D108" s="47">
        <v>181221</v>
      </c>
      <c r="E108" s="47">
        <v>26465</v>
      </c>
      <c r="F108" s="47">
        <v>0</v>
      </c>
      <c r="G108" s="47">
        <v>644623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852309</v>
      </c>
      <c r="O108" s="48">
        <f t="shared" si="16"/>
        <v>5.1785653526466726</v>
      </c>
      <c r="P108" s="9"/>
    </row>
    <row r="109" spans="1:16">
      <c r="A109" s="12"/>
      <c r="B109" s="25">
        <v>369.9</v>
      </c>
      <c r="C109" s="20" t="s">
        <v>129</v>
      </c>
      <c r="D109" s="47">
        <v>7521460</v>
      </c>
      <c r="E109" s="47">
        <v>3710320</v>
      </c>
      <c r="F109" s="47">
        <v>141957</v>
      </c>
      <c r="G109" s="47">
        <v>244626</v>
      </c>
      <c r="H109" s="47">
        <v>0</v>
      </c>
      <c r="I109" s="47">
        <v>1962363</v>
      </c>
      <c r="J109" s="47">
        <v>547897</v>
      </c>
      <c r="K109" s="47">
        <v>0</v>
      </c>
      <c r="L109" s="47">
        <v>0</v>
      </c>
      <c r="M109" s="47">
        <v>28371</v>
      </c>
      <c r="N109" s="47">
        <f t="shared" si="15"/>
        <v>14156994</v>
      </c>
      <c r="O109" s="48">
        <f t="shared" si="16"/>
        <v>86.016830311573415</v>
      </c>
      <c r="P109" s="9"/>
    </row>
    <row r="110" spans="1:16" ht="15.75">
      <c r="A110" s="29" t="s">
        <v>67</v>
      </c>
      <c r="B110" s="30"/>
      <c r="C110" s="31"/>
      <c r="D110" s="32">
        <f t="shared" ref="D110:M110" si="17">SUM(D111:D118)</f>
        <v>65306276</v>
      </c>
      <c r="E110" s="32">
        <f t="shared" si="17"/>
        <v>23966870</v>
      </c>
      <c r="F110" s="32">
        <f t="shared" si="17"/>
        <v>1358875</v>
      </c>
      <c r="G110" s="32">
        <f t="shared" si="17"/>
        <v>53127551</v>
      </c>
      <c r="H110" s="32">
        <f t="shared" si="17"/>
        <v>0</v>
      </c>
      <c r="I110" s="32">
        <f t="shared" si="17"/>
        <v>18799605</v>
      </c>
      <c r="J110" s="32">
        <f t="shared" si="17"/>
        <v>599398</v>
      </c>
      <c r="K110" s="32">
        <f t="shared" si="17"/>
        <v>0</v>
      </c>
      <c r="L110" s="32">
        <f t="shared" si="17"/>
        <v>0</v>
      </c>
      <c r="M110" s="32">
        <f t="shared" si="17"/>
        <v>0</v>
      </c>
      <c r="N110" s="32">
        <f>SUM(D110:M110)</f>
        <v>163158575</v>
      </c>
      <c r="O110" s="46">
        <f t="shared" si="16"/>
        <v>991.33922495503816</v>
      </c>
      <c r="P110" s="9"/>
    </row>
    <row r="111" spans="1:16">
      <c r="A111" s="12"/>
      <c r="B111" s="25">
        <v>381</v>
      </c>
      <c r="C111" s="20" t="s">
        <v>130</v>
      </c>
      <c r="D111" s="47">
        <v>60840941</v>
      </c>
      <c r="E111" s="47">
        <v>11301338</v>
      </c>
      <c r="F111" s="47">
        <v>1358875</v>
      </c>
      <c r="G111" s="47">
        <v>25372551</v>
      </c>
      <c r="H111" s="47">
        <v>0</v>
      </c>
      <c r="I111" s="47">
        <v>609290</v>
      </c>
      <c r="J111" s="47">
        <v>599398</v>
      </c>
      <c r="K111" s="47">
        <v>0</v>
      </c>
      <c r="L111" s="47">
        <v>0</v>
      </c>
      <c r="M111" s="47">
        <v>0</v>
      </c>
      <c r="N111" s="47">
        <f>SUM(D111:M111)</f>
        <v>100082393</v>
      </c>
      <c r="O111" s="48">
        <f t="shared" si="16"/>
        <v>608.09308924318282</v>
      </c>
      <c r="P111" s="9"/>
    </row>
    <row r="112" spans="1:16">
      <c r="A112" s="12"/>
      <c r="B112" s="25">
        <v>384</v>
      </c>
      <c r="C112" s="20" t="s">
        <v>131</v>
      </c>
      <c r="D112" s="47">
        <v>0</v>
      </c>
      <c r="E112" s="47">
        <v>11200000</v>
      </c>
      <c r="F112" s="47">
        <v>0</v>
      </c>
      <c r="G112" s="47">
        <v>27755000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8" si="18">SUM(D112:M112)</f>
        <v>38955000</v>
      </c>
      <c r="O112" s="48">
        <f t="shared" si="16"/>
        <v>236.68764886015651</v>
      </c>
      <c r="P112" s="9"/>
    </row>
    <row r="113" spans="1:119">
      <c r="A113" s="12"/>
      <c r="B113" s="25">
        <v>386.2</v>
      </c>
      <c r="C113" s="20" t="s">
        <v>132</v>
      </c>
      <c r="D113" s="47">
        <v>154128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154128</v>
      </c>
      <c r="O113" s="48">
        <f t="shared" si="16"/>
        <v>0.93647013075390073</v>
      </c>
      <c r="P113" s="9"/>
    </row>
    <row r="114" spans="1:119">
      <c r="A114" s="12"/>
      <c r="B114" s="25">
        <v>386.4</v>
      </c>
      <c r="C114" s="20" t="s">
        <v>133</v>
      </c>
      <c r="D114" s="47">
        <v>565517</v>
      </c>
      <c r="E114" s="47">
        <v>41654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607171</v>
      </c>
      <c r="O114" s="48">
        <f t="shared" si="16"/>
        <v>3.6891253098721624</v>
      </c>
      <c r="P114" s="9"/>
    </row>
    <row r="115" spans="1:119">
      <c r="A115" s="12"/>
      <c r="B115" s="25">
        <v>386.6</v>
      </c>
      <c r="C115" s="20" t="s">
        <v>134</v>
      </c>
      <c r="D115" s="47">
        <v>80741</v>
      </c>
      <c r="E115" s="47">
        <v>11355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92096</v>
      </c>
      <c r="O115" s="48">
        <f t="shared" si="16"/>
        <v>0.55956836630535167</v>
      </c>
      <c r="P115" s="9"/>
    </row>
    <row r="116" spans="1:119">
      <c r="A116" s="12"/>
      <c r="B116" s="25">
        <v>386.7</v>
      </c>
      <c r="C116" s="20" t="s">
        <v>135</v>
      </c>
      <c r="D116" s="47">
        <v>3649467</v>
      </c>
      <c r="E116" s="47">
        <v>1412523</v>
      </c>
      <c r="F116" s="47">
        <v>0</v>
      </c>
      <c r="G116" s="47">
        <v>0</v>
      </c>
      <c r="H116" s="47">
        <v>0</v>
      </c>
      <c r="I116" s="47">
        <v>221849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5283839</v>
      </c>
      <c r="O116" s="48">
        <f t="shared" si="16"/>
        <v>32.104208185485831</v>
      </c>
      <c r="P116" s="9"/>
    </row>
    <row r="117" spans="1:119">
      <c r="A117" s="12"/>
      <c r="B117" s="25">
        <v>386.8</v>
      </c>
      <c r="C117" s="20" t="s">
        <v>136</v>
      </c>
      <c r="D117" s="47">
        <v>15482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8"/>
        <v>15482</v>
      </c>
      <c r="O117" s="48">
        <f t="shared" si="16"/>
        <v>9.4067467068487828E-2</v>
      </c>
      <c r="P117" s="9"/>
    </row>
    <row r="118" spans="1:119" ht="15.75" thickBot="1">
      <c r="A118" s="12"/>
      <c r="B118" s="25">
        <v>389.9</v>
      </c>
      <c r="C118" s="20" t="s">
        <v>224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17968466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17968466</v>
      </c>
      <c r="O118" s="48">
        <f t="shared" si="16"/>
        <v>109.17504739221309</v>
      </c>
      <c r="P118" s="9"/>
    </row>
    <row r="119" spans="1:119" ht="16.5" thickBot="1">
      <c r="A119" s="14" t="s">
        <v>97</v>
      </c>
      <c r="B119" s="23"/>
      <c r="C119" s="22"/>
      <c r="D119" s="15">
        <f t="shared" ref="D119:M119" si="19">SUM(D5,D13,D17,D51,D91,D96,D110)</f>
        <v>210945611</v>
      </c>
      <c r="E119" s="15">
        <f t="shared" si="19"/>
        <v>167825938</v>
      </c>
      <c r="F119" s="15">
        <f t="shared" si="19"/>
        <v>1597613</v>
      </c>
      <c r="G119" s="15">
        <f t="shared" si="19"/>
        <v>113406663</v>
      </c>
      <c r="H119" s="15">
        <f t="shared" si="19"/>
        <v>0</v>
      </c>
      <c r="I119" s="15">
        <f t="shared" si="19"/>
        <v>103840510</v>
      </c>
      <c r="J119" s="15">
        <f t="shared" si="19"/>
        <v>24732577</v>
      </c>
      <c r="K119" s="15">
        <f t="shared" si="19"/>
        <v>0</v>
      </c>
      <c r="L119" s="15">
        <f t="shared" si="19"/>
        <v>0</v>
      </c>
      <c r="M119" s="15">
        <f t="shared" si="19"/>
        <v>31152</v>
      </c>
      <c r="N119" s="15">
        <f>SUM(D119:M119)</f>
        <v>622380064</v>
      </c>
      <c r="O119" s="38">
        <f t="shared" si="16"/>
        <v>3781.5344383415154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52" t="s">
        <v>238</v>
      </c>
      <c r="M121" s="52"/>
      <c r="N121" s="52"/>
      <c r="O121" s="44">
        <v>164584</v>
      </c>
    </row>
    <row r="122" spans="1:119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  <row r="123" spans="1:119" ht="15.75" customHeight="1" thickBot="1">
      <c r="A123" s="56" t="s">
        <v>150</v>
      </c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8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72792608</v>
      </c>
      <c r="E5" s="27">
        <f t="shared" si="0"/>
        <v>43673239</v>
      </c>
      <c r="F5" s="27">
        <f t="shared" si="0"/>
        <v>0</v>
      </c>
      <c r="G5" s="27">
        <f t="shared" si="0"/>
        <v>41953544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158419391</v>
      </c>
      <c r="O5" s="33">
        <f t="shared" ref="O5:O36" si="1">(N5/O$122)</f>
        <v>988.17572279574586</v>
      </c>
      <c r="P5" s="6"/>
    </row>
    <row r="6" spans="1:133">
      <c r="A6" s="12"/>
      <c r="B6" s="25">
        <v>311</v>
      </c>
      <c r="C6" s="20" t="s">
        <v>3</v>
      </c>
      <c r="D6" s="47">
        <v>65817301</v>
      </c>
      <c r="E6" s="47">
        <v>30487363</v>
      </c>
      <c r="F6" s="47">
        <v>0</v>
      </c>
      <c r="G6" s="47">
        <v>15692285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111996949</v>
      </c>
      <c r="O6" s="48">
        <f t="shared" si="1"/>
        <v>698.60555157034594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1748848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5" si="2">SUM(D7:M7)</f>
        <v>1748848</v>
      </c>
      <c r="O7" s="48">
        <f t="shared" si="1"/>
        <v>10.908823254218257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184289</v>
      </c>
      <c r="F8" s="47">
        <v>0</v>
      </c>
      <c r="G8" s="47">
        <v>551789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736078</v>
      </c>
      <c r="O8" s="48">
        <f t="shared" si="1"/>
        <v>4.5914480865795468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4840228</v>
      </c>
      <c r="F9" s="47">
        <v>0</v>
      </c>
      <c r="G9" s="47">
        <v>3386586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8226814</v>
      </c>
      <c r="O9" s="48">
        <f t="shared" si="1"/>
        <v>51.31655802638555</v>
      </c>
      <c r="P9" s="9"/>
    </row>
    <row r="10" spans="1:133">
      <c r="A10" s="12"/>
      <c r="B10" s="25">
        <v>312.60000000000002</v>
      </c>
      <c r="C10" s="20" t="s">
        <v>14</v>
      </c>
      <c r="D10" s="47">
        <v>0</v>
      </c>
      <c r="E10" s="47">
        <v>0</v>
      </c>
      <c r="F10" s="47">
        <v>0</v>
      </c>
      <c r="G10" s="47">
        <v>22322884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22322884</v>
      </c>
      <c r="O10" s="48">
        <f t="shared" si="1"/>
        <v>139.24388859432992</v>
      </c>
      <c r="P10" s="9"/>
    </row>
    <row r="11" spans="1:133">
      <c r="A11" s="12"/>
      <c r="B11" s="25">
        <v>313.10000000000002</v>
      </c>
      <c r="C11" s="20" t="s">
        <v>19</v>
      </c>
      <c r="D11" s="47">
        <v>1843470</v>
      </c>
      <c r="E11" s="47">
        <v>6412511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8255981</v>
      </c>
      <c r="O11" s="48">
        <f t="shared" si="1"/>
        <v>51.498493590743223</v>
      </c>
      <c r="P11" s="9"/>
    </row>
    <row r="12" spans="1:133">
      <c r="A12" s="12"/>
      <c r="B12" s="25">
        <v>315</v>
      </c>
      <c r="C12" s="20" t="s">
        <v>178</v>
      </c>
      <c r="D12" s="47">
        <v>5131837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5131837</v>
      </c>
      <c r="O12" s="48">
        <f t="shared" si="1"/>
        <v>32.010959673143496</v>
      </c>
      <c r="P12" s="9"/>
    </row>
    <row r="13" spans="1:133" ht="15.75">
      <c r="A13" s="29" t="s">
        <v>245</v>
      </c>
      <c r="B13" s="30"/>
      <c r="C13" s="31"/>
      <c r="D13" s="32">
        <f t="shared" ref="D13:M13" si="3">SUM(D14:D16)</f>
        <v>0</v>
      </c>
      <c r="E13" s="32">
        <f t="shared" si="3"/>
        <v>10121359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10121359</v>
      </c>
      <c r="O13" s="46">
        <f t="shared" si="1"/>
        <v>63.134198297102579</v>
      </c>
      <c r="P13" s="10"/>
    </row>
    <row r="14" spans="1:133">
      <c r="A14" s="12"/>
      <c r="B14" s="25">
        <v>321</v>
      </c>
      <c r="C14" s="20" t="s">
        <v>246</v>
      </c>
      <c r="D14" s="47">
        <v>0</v>
      </c>
      <c r="E14" s="47">
        <v>550848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550848</v>
      </c>
      <c r="O14" s="48">
        <f t="shared" si="1"/>
        <v>3.4360353054923118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9093552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9093552</v>
      </c>
      <c r="O15" s="48">
        <f t="shared" si="1"/>
        <v>56.723026541496431</v>
      </c>
      <c r="P15" s="9"/>
    </row>
    <row r="16" spans="1:133">
      <c r="A16" s="12"/>
      <c r="B16" s="25">
        <v>329</v>
      </c>
      <c r="C16" s="20" t="s">
        <v>236</v>
      </c>
      <c r="D16" s="47">
        <v>0</v>
      </c>
      <c r="E16" s="47">
        <v>476959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476959</v>
      </c>
      <c r="O16" s="48">
        <f t="shared" si="1"/>
        <v>2.9751364501138382</v>
      </c>
      <c r="P16" s="9"/>
    </row>
    <row r="17" spans="1:16" ht="15.75">
      <c r="A17" s="29" t="s">
        <v>33</v>
      </c>
      <c r="B17" s="30"/>
      <c r="C17" s="31"/>
      <c r="D17" s="32">
        <f t="shared" ref="D17:M17" si="4">SUM(D18:D45)</f>
        <v>22039831</v>
      </c>
      <c r="E17" s="32">
        <f t="shared" si="4"/>
        <v>32331664</v>
      </c>
      <c r="F17" s="32">
        <f t="shared" si="4"/>
        <v>0</v>
      </c>
      <c r="G17" s="32">
        <f t="shared" si="4"/>
        <v>2248675</v>
      </c>
      <c r="H17" s="32">
        <f t="shared" si="4"/>
        <v>0</v>
      </c>
      <c r="I17" s="32">
        <f t="shared" si="4"/>
        <v>1122558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57742728</v>
      </c>
      <c r="O17" s="46">
        <f t="shared" si="1"/>
        <v>360.18293983719553</v>
      </c>
      <c r="P17" s="10"/>
    </row>
    <row r="18" spans="1:16">
      <c r="A18" s="12"/>
      <c r="B18" s="25">
        <v>331.2</v>
      </c>
      <c r="C18" s="20" t="s">
        <v>32</v>
      </c>
      <c r="D18" s="47">
        <v>97028</v>
      </c>
      <c r="E18" s="47">
        <v>212384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309412</v>
      </c>
      <c r="O18" s="48">
        <f t="shared" si="1"/>
        <v>1.9300252627639336</v>
      </c>
      <c r="P18" s="9"/>
    </row>
    <row r="19" spans="1:16">
      <c r="A19" s="12"/>
      <c r="B19" s="25">
        <v>331.49</v>
      </c>
      <c r="C19" s="20" t="s">
        <v>39</v>
      </c>
      <c r="D19" s="47">
        <v>1463018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1463018</v>
      </c>
      <c r="O19" s="48">
        <f t="shared" si="1"/>
        <v>9.1258958924617168</v>
      </c>
      <c r="P19" s="9"/>
    </row>
    <row r="20" spans="1:16">
      <c r="A20" s="12"/>
      <c r="B20" s="25">
        <v>331.5</v>
      </c>
      <c r="C20" s="20" t="s">
        <v>34</v>
      </c>
      <c r="D20" s="47">
        <v>604677</v>
      </c>
      <c r="E20" s="47">
        <v>4750164</v>
      </c>
      <c r="F20" s="47">
        <v>0</v>
      </c>
      <c r="G20" s="47">
        <v>621599</v>
      </c>
      <c r="H20" s="47">
        <v>0</v>
      </c>
      <c r="I20" s="47">
        <v>1030445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7006885</v>
      </c>
      <c r="O20" s="48">
        <f t="shared" si="1"/>
        <v>43.70698312696878</v>
      </c>
      <c r="P20" s="9"/>
    </row>
    <row r="21" spans="1:16">
      <c r="A21" s="12"/>
      <c r="B21" s="25">
        <v>331.62</v>
      </c>
      <c r="C21" s="20" t="s">
        <v>40</v>
      </c>
      <c r="D21" s="47">
        <v>0</v>
      </c>
      <c r="E21" s="47">
        <v>344829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344829</v>
      </c>
      <c r="O21" s="48">
        <f t="shared" si="1"/>
        <v>2.1509465739325702</v>
      </c>
      <c r="P21" s="9"/>
    </row>
    <row r="22" spans="1:16">
      <c r="A22" s="12"/>
      <c r="B22" s="25">
        <v>331.69</v>
      </c>
      <c r="C22" s="20" t="s">
        <v>41</v>
      </c>
      <c r="D22" s="47">
        <v>7500</v>
      </c>
      <c r="E22" s="47">
        <v>258509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266009</v>
      </c>
      <c r="O22" s="48">
        <f t="shared" si="1"/>
        <v>1.6592895237501171</v>
      </c>
      <c r="P22" s="9"/>
    </row>
    <row r="23" spans="1:16">
      <c r="A23" s="12"/>
      <c r="B23" s="25">
        <v>331.9</v>
      </c>
      <c r="C23" s="20" t="s">
        <v>36</v>
      </c>
      <c r="D23" s="47">
        <v>0</v>
      </c>
      <c r="E23" s="47">
        <v>135706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135706</v>
      </c>
      <c r="O23" s="48">
        <f t="shared" si="1"/>
        <v>0.84649596107663039</v>
      </c>
      <c r="P23" s="9"/>
    </row>
    <row r="24" spans="1:16">
      <c r="A24" s="12"/>
      <c r="B24" s="25">
        <v>334.1</v>
      </c>
      <c r="C24" s="20" t="s">
        <v>170</v>
      </c>
      <c r="D24" s="47">
        <v>298467</v>
      </c>
      <c r="E24" s="47">
        <v>61799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360266</v>
      </c>
      <c r="O24" s="48">
        <f t="shared" si="1"/>
        <v>2.2472382496959113</v>
      </c>
      <c r="P24" s="9"/>
    </row>
    <row r="25" spans="1:16">
      <c r="A25" s="12"/>
      <c r="B25" s="25">
        <v>334.2</v>
      </c>
      <c r="C25" s="20" t="s">
        <v>37</v>
      </c>
      <c r="D25" s="47">
        <v>78052</v>
      </c>
      <c r="E25" s="47">
        <v>27854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105906</v>
      </c>
      <c r="O25" s="48">
        <f t="shared" si="1"/>
        <v>0.66061192028194493</v>
      </c>
      <c r="P25" s="9"/>
    </row>
    <row r="26" spans="1:16">
      <c r="A26" s="12"/>
      <c r="B26" s="25">
        <v>334.39</v>
      </c>
      <c r="C26" s="20" t="s">
        <v>42</v>
      </c>
      <c r="D26" s="47">
        <v>0</v>
      </c>
      <c r="E26" s="47">
        <v>708113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5">SUM(D26:M26)</f>
        <v>708113</v>
      </c>
      <c r="O26" s="48">
        <f t="shared" si="1"/>
        <v>4.4170102610485609</v>
      </c>
      <c r="P26" s="9"/>
    </row>
    <row r="27" spans="1:16">
      <c r="A27" s="12"/>
      <c r="B27" s="25">
        <v>334.49</v>
      </c>
      <c r="C27" s="20" t="s">
        <v>43</v>
      </c>
      <c r="D27" s="47">
        <v>1376791</v>
      </c>
      <c r="E27" s="47">
        <v>157871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1534662</v>
      </c>
      <c r="O27" s="48">
        <f t="shared" si="1"/>
        <v>9.5727910675856904</v>
      </c>
      <c r="P27" s="9"/>
    </row>
    <row r="28" spans="1:16">
      <c r="A28" s="12"/>
      <c r="B28" s="25">
        <v>334.5</v>
      </c>
      <c r="C28" s="20" t="s">
        <v>44</v>
      </c>
      <c r="D28" s="47">
        <v>62919</v>
      </c>
      <c r="E28" s="47">
        <v>473703</v>
      </c>
      <c r="F28" s="47">
        <v>0</v>
      </c>
      <c r="G28" s="47">
        <v>34533</v>
      </c>
      <c r="H28" s="47">
        <v>0</v>
      </c>
      <c r="I28" s="47">
        <v>92113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663268</v>
      </c>
      <c r="O28" s="48">
        <f t="shared" si="1"/>
        <v>4.1372797305305182</v>
      </c>
      <c r="P28" s="9"/>
    </row>
    <row r="29" spans="1:16">
      <c r="A29" s="12"/>
      <c r="B29" s="25">
        <v>334.61</v>
      </c>
      <c r="C29" s="20" t="s">
        <v>45</v>
      </c>
      <c r="D29" s="47">
        <v>366212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366212</v>
      </c>
      <c r="O29" s="48">
        <f t="shared" si="1"/>
        <v>2.2843277297819915</v>
      </c>
      <c r="P29" s="9"/>
    </row>
    <row r="30" spans="1:16">
      <c r="A30" s="12"/>
      <c r="B30" s="25">
        <v>334.62</v>
      </c>
      <c r="C30" s="20" t="s">
        <v>152</v>
      </c>
      <c r="D30" s="47">
        <v>0</v>
      </c>
      <c r="E30" s="47">
        <v>608769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608769</v>
      </c>
      <c r="O30" s="48">
        <f t="shared" si="1"/>
        <v>3.7973302560583853</v>
      </c>
      <c r="P30" s="9"/>
    </row>
    <row r="31" spans="1:16">
      <c r="A31" s="12"/>
      <c r="B31" s="25">
        <v>334.69</v>
      </c>
      <c r="C31" s="20" t="s">
        <v>46</v>
      </c>
      <c r="D31" s="47">
        <v>59141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59141</v>
      </c>
      <c r="O31" s="48">
        <f t="shared" si="1"/>
        <v>0.36890496834357361</v>
      </c>
      <c r="P31" s="9"/>
    </row>
    <row r="32" spans="1:16">
      <c r="A32" s="12"/>
      <c r="B32" s="25">
        <v>334.7</v>
      </c>
      <c r="C32" s="20" t="s">
        <v>47</v>
      </c>
      <c r="D32" s="47">
        <v>272317</v>
      </c>
      <c r="E32" s="47">
        <v>0</v>
      </c>
      <c r="F32" s="47">
        <v>0</v>
      </c>
      <c r="G32" s="47">
        <v>643972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916289</v>
      </c>
      <c r="O32" s="48">
        <f t="shared" si="1"/>
        <v>5.7155537535477032</v>
      </c>
      <c r="P32" s="9"/>
    </row>
    <row r="33" spans="1:16">
      <c r="A33" s="12"/>
      <c r="B33" s="25">
        <v>334.9</v>
      </c>
      <c r="C33" s="20" t="s">
        <v>171</v>
      </c>
      <c r="D33" s="47">
        <v>0</v>
      </c>
      <c r="E33" s="47">
        <v>1976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1976</v>
      </c>
      <c r="O33" s="48">
        <f t="shared" si="1"/>
        <v>1.2325733711754982E-2</v>
      </c>
      <c r="P33" s="9"/>
    </row>
    <row r="34" spans="1:16">
      <c r="A34" s="12"/>
      <c r="B34" s="25">
        <v>335.12</v>
      </c>
      <c r="C34" s="20" t="s">
        <v>48</v>
      </c>
      <c r="D34" s="47">
        <v>4293166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4293166</v>
      </c>
      <c r="O34" s="48">
        <f t="shared" si="1"/>
        <v>26.779565230951565</v>
      </c>
      <c r="P34" s="9"/>
    </row>
    <row r="35" spans="1:16">
      <c r="A35" s="12"/>
      <c r="B35" s="25">
        <v>335.13</v>
      </c>
      <c r="C35" s="20" t="s">
        <v>49</v>
      </c>
      <c r="D35" s="47">
        <v>49010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49010</v>
      </c>
      <c r="O35" s="48">
        <f t="shared" si="1"/>
        <v>0.30571063219287031</v>
      </c>
      <c r="P35" s="9"/>
    </row>
    <row r="36" spans="1:16">
      <c r="A36" s="12"/>
      <c r="B36" s="25">
        <v>335.14</v>
      </c>
      <c r="C36" s="20" t="s">
        <v>50</v>
      </c>
      <c r="D36" s="47">
        <v>0</v>
      </c>
      <c r="E36" s="47">
        <v>91095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91095</v>
      </c>
      <c r="O36" s="48">
        <f t="shared" si="1"/>
        <v>0.56822505691919034</v>
      </c>
      <c r="P36" s="9"/>
    </row>
    <row r="37" spans="1:16">
      <c r="A37" s="12"/>
      <c r="B37" s="25">
        <v>335.15</v>
      </c>
      <c r="C37" s="20" t="s">
        <v>51</v>
      </c>
      <c r="D37" s="47">
        <v>63444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63444</v>
      </c>
      <c r="O37" s="48">
        <f t="shared" ref="O37:O68" si="6">(N37/O$122)</f>
        <v>0.39574587530798738</v>
      </c>
      <c r="P37" s="9"/>
    </row>
    <row r="38" spans="1:16">
      <c r="A38" s="12"/>
      <c r="B38" s="25">
        <v>335.16</v>
      </c>
      <c r="C38" s="20" t="s">
        <v>52</v>
      </c>
      <c r="D38" s="47">
        <v>0</v>
      </c>
      <c r="E38" s="47">
        <v>0</v>
      </c>
      <c r="F38" s="47">
        <v>0</v>
      </c>
      <c r="G38" s="47">
        <v>297667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297667</v>
      </c>
      <c r="O38" s="48">
        <f t="shared" si="6"/>
        <v>1.8567632473567663</v>
      </c>
      <c r="P38" s="9"/>
    </row>
    <row r="39" spans="1:16">
      <c r="A39" s="12"/>
      <c r="B39" s="25">
        <v>335.18</v>
      </c>
      <c r="C39" s="20" t="s">
        <v>53</v>
      </c>
      <c r="D39" s="47">
        <v>11864537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11864537</v>
      </c>
      <c r="O39" s="48">
        <f t="shared" si="6"/>
        <v>74.007653681813935</v>
      </c>
      <c r="P39" s="9"/>
    </row>
    <row r="40" spans="1:16">
      <c r="A40" s="12"/>
      <c r="B40" s="25">
        <v>335.2</v>
      </c>
      <c r="C40" s="20" t="s">
        <v>247</v>
      </c>
      <c r="D40" s="47">
        <v>0</v>
      </c>
      <c r="E40" s="47">
        <v>17194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17194</v>
      </c>
      <c r="O40" s="48">
        <f t="shared" si="6"/>
        <v>0.10725134890683966</v>
      </c>
      <c r="P40" s="9"/>
    </row>
    <row r="41" spans="1:16">
      <c r="A41" s="12"/>
      <c r="B41" s="25">
        <v>335.49</v>
      </c>
      <c r="C41" s="20" t="s">
        <v>55</v>
      </c>
      <c r="D41" s="47">
        <v>0</v>
      </c>
      <c r="E41" s="47">
        <v>3204166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3204166</v>
      </c>
      <c r="O41" s="48">
        <f t="shared" si="6"/>
        <v>19.986688706608863</v>
      </c>
      <c r="P41" s="9"/>
    </row>
    <row r="42" spans="1:16">
      <c r="A42" s="12"/>
      <c r="B42" s="25">
        <v>335.5</v>
      </c>
      <c r="C42" s="20" t="s">
        <v>56</v>
      </c>
      <c r="D42" s="47">
        <v>0</v>
      </c>
      <c r="E42" s="47">
        <v>20445531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20445531</v>
      </c>
      <c r="O42" s="48">
        <f t="shared" si="6"/>
        <v>127.53348719708075</v>
      </c>
      <c r="P42" s="9"/>
    </row>
    <row r="43" spans="1:16">
      <c r="A43" s="12"/>
      <c r="B43" s="25">
        <v>337.1</v>
      </c>
      <c r="C43" s="20" t="s">
        <v>162</v>
      </c>
      <c r="D43" s="47">
        <v>1000000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1000000</v>
      </c>
      <c r="O43" s="48">
        <f t="shared" si="6"/>
        <v>6.2377194897545456</v>
      </c>
      <c r="P43" s="9"/>
    </row>
    <row r="44" spans="1:16">
      <c r="A44" s="12"/>
      <c r="B44" s="25">
        <v>337.4</v>
      </c>
      <c r="C44" s="20" t="s">
        <v>59</v>
      </c>
      <c r="D44" s="47">
        <v>0</v>
      </c>
      <c r="E44" s="47">
        <v>0</v>
      </c>
      <c r="F44" s="47">
        <v>0</v>
      </c>
      <c r="G44" s="47">
        <v>650904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650904</v>
      </c>
      <c r="O44" s="48">
        <f t="shared" si="6"/>
        <v>4.0601565667591926</v>
      </c>
      <c r="P44" s="9"/>
    </row>
    <row r="45" spans="1:16">
      <c r="A45" s="12"/>
      <c r="B45" s="25">
        <v>337.7</v>
      </c>
      <c r="C45" s="20" t="s">
        <v>60</v>
      </c>
      <c r="D45" s="47">
        <v>83552</v>
      </c>
      <c r="E45" s="47">
        <v>832001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915553</v>
      </c>
      <c r="O45" s="48">
        <f t="shared" si="6"/>
        <v>5.7109627920032437</v>
      </c>
      <c r="P45" s="9"/>
    </row>
    <row r="46" spans="1:16" ht="15.75">
      <c r="A46" s="29" t="s">
        <v>65</v>
      </c>
      <c r="B46" s="30"/>
      <c r="C46" s="31"/>
      <c r="D46" s="32">
        <f t="shared" ref="D46:M46" si="7">SUM(D47:D89)</f>
        <v>16492041</v>
      </c>
      <c r="E46" s="32">
        <f t="shared" si="7"/>
        <v>5659130</v>
      </c>
      <c r="F46" s="32">
        <f t="shared" si="7"/>
        <v>0</v>
      </c>
      <c r="G46" s="32">
        <f t="shared" si="7"/>
        <v>415001</v>
      </c>
      <c r="H46" s="32">
        <f t="shared" si="7"/>
        <v>0</v>
      </c>
      <c r="I46" s="32">
        <f t="shared" si="7"/>
        <v>70772275</v>
      </c>
      <c r="J46" s="32">
        <f t="shared" si="7"/>
        <v>23976982</v>
      </c>
      <c r="K46" s="32">
        <f t="shared" si="7"/>
        <v>0</v>
      </c>
      <c r="L46" s="32">
        <f t="shared" si="7"/>
        <v>0</v>
      </c>
      <c r="M46" s="32">
        <f t="shared" si="7"/>
        <v>28150</v>
      </c>
      <c r="N46" s="32">
        <f>SUM(D46:M46)</f>
        <v>117343579</v>
      </c>
      <c r="O46" s="46">
        <f t="shared" si="6"/>
        <v>731.95632972585224</v>
      </c>
      <c r="P46" s="10"/>
    </row>
    <row r="47" spans="1:16">
      <c r="A47" s="12"/>
      <c r="B47" s="25">
        <v>341.1</v>
      </c>
      <c r="C47" s="20" t="s">
        <v>68</v>
      </c>
      <c r="D47" s="47">
        <v>1927017</v>
      </c>
      <c r="E47" s="47">
        <v>2092277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4019294</v>
      </c>
      <c r="O47" s="48">
        <f t="shared" si="6"/>
        <v>25.071228518853506</v>
      </c>
      <c r="P47" s="9"/>
    </row>
    <row r="48" spans="1:16">
      <c r="A48" s="12"/>
      <c r="B48" s="25">
        <v>341.2</v>
      </c>
      <c r="C48" s="20" t="s">
        <v>69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23976982</v>
      </c>
      <c r="K48" s="47">
        <v>0</v>
      </c>
      <c r="L48" s="47">
        <v>0</v>
      </c>
      <c r="M48" s="47">
        <v>0</v>
      </c>
      <c r="N48" s="47">
        <f t="shared" ref="N48:N89" si="8">SUM(D48:M48)</f>
        <v>23976982</v>
      </c>
      <c r="O48" s="48">
        <f t="shared" si="6"/>
        <v>149.56168792689394</v>
      </c>
      <c r="P48" s="9"/>
    </row>
    <row r="49" spans="1:16">
      <c r="A49" s="12"/>
      <c r="B49" s="25">
        <v>341.52</v>
      </c>
      <c r="C49" s="20" t="s">
        <v>70</v>
      </c>
      <c r="D49" s="47">
        <v>0</v>
      </c>
      <c r="E49" s="47">
        <v>109610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109610</v>
      </c>
      <c r="O49" s="48">
        <f t="shared" si="6"/>
        <v>0.68371643327199572</v>
      </c>
      <c r="P49" s="9"/>
    </row>
    <row r="50" spans="1:16">
      <c r="A50" s="12"/>
      <c r="B50" s="25">
        <v>341.8</v>
      </c>
      <c r="C50" s="20" t="s">
        <v>71</v>
      </c>
      <c r="D50" s="47">
        <v>4187406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4187406</v>
      </c>
      <c r="O50" s="48">
        <f t="shared" si="6"/>
        <v>26.119864017715123</v>
      </c>
      <c r="P50" s="9"/>
    </row>
    <row r="51" spans="1:16">
      <c r="A51" s="12"/>
      <c r="B51" s="25">
        <v>341.9</v>
      </c>
      <c r="C51" s="20" t="s">
        <v>72</v>
      </c>
      <c r="D51" s="47">
        <v>789543</v>
      </c>
      <c r="E51" s="47">
        <v>1174911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1964454</v>
      </c>
      <c r="O51" s="48">
        <f t="shared" si="6"/>
        <v>12.253713002526277</v>
      </c>
      <c r="P51" s="9"/>
    </row>
    <row r="52" spans="1:16">
      <c r="A52" s="12"/>
      <c r="B52" s="25">
        <v>342.6</v>
      </c>
      <c r="C52" s="20" t="s">
        <v>73</v>
      </c>
      <c r="D52" s="47">
        <v>4632088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4632088</v>
      </c>
      <c r="O52" s="48">
        <f t="shared" si="6"/>
        <v>28.893665595858153</v>
      </c>
      <c r="P52" s="9"/>
    </row>
    <row r="53" spans="1:16">
      <c r="A53" s="12"/>
      <c r="B53" s="25">
        <v>342.9</v>
      </c>
      <c r="C53" s="20" t="s">
        <v>74</v>
      </c>
      <c r="D53" s="47">
        <v>952990</v>
      </c>
      <c r="E53" s="47">
        <v>1363628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2316618</v>
      </c>
      <c r="O53" s="48">
        <f t="shared" si="6"/>
        <v>14.450413248916195</v>
      </c>
      <c r="P53" s="9"/>
    </row>
    <row r="54" spans="1:16">
      <c r="A54" s="12"/>
      <c r="B54" s="25">
        <v>343.3</v>
      </c>
      <c r="C54" s="20" t="s">
        <v>75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32965403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32965403</v>
      </c>
      <c r="O54" s="48">
        <f t="shared" si="6"/>
        <v>205.62893678071296</v>
      </c>
      <c r="P54" s="9"/>
    </row>
    <row r="55" spans="1:16">
      <c r="A55" s="12"/>
      <c r="B55" s="25">
        <v>343.4</v>
      </c>
      <c r="C55" s="20" t="s">
        <v>76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19456933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19456933</v>
      </c>
      <c r="O55" s="48">
        <f t="shared" si="6"/>
        <v>121.36689018494839</v>
      </c>
      <c r="P55" s="9"/>
    </row>
    <row r="56" spans="1:16">
      <c r="A56" s="12"/>
      <c r="B56" s="25">
        <v>343.5</v>
      </c>
      <c r="C56" s="20" t="s">
        <v>77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17880041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17880041</v>
      </c>
      <c r="O56" s="48">
        <f t="shared" si="6"/>
        <v>111.53068022331036</v>
      </c>
      <c r="P56" s="9"/>
    </row>
    <row r="57" spans="1:16">
      <c r="A57" s="12"/>
      <c r="B57" s="25">
        <v>343.6</v>
      </c>
      <c r="C57" s="20" t="s">
        <v>78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336916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336916</v>
      </c>
      <c r="O57" s="48">
        <f t="shared" si="6"/>
        <v>2.1015874996101425</v>
      </c>
      <c r="P57" s="9"/>
    </row>
    <row r="58" spans="1:16">
      <c r="A58" s="12"/>
      <c r="B58" s="25">
        <v>343.9</v>
      </c>
      <c r="C58" s="20" t="s">
        <v>79</v>
      </c>
      <c r="D58" s="47">
        <v>0</v>
      </c>
      <c r="E58" s="47">
        <v>385</v>
      </c>
      <c r="F58" s="47">
        <v>0</v>
      </c>
      <c r="G58" s="47">
        <v>0</v>
      </c>
      <c r="H58" s="47">
        <v>0</v>
      </c>
      <c r="I58" s="47">
        <v>86392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86777</v>
      </c>
      <c r="O58" s="48">
        <f t="shared" si="6"/>
        <v>0.54129058416243025</v>
      </c>
      <c r="P58" s="9"/>
    </row>
    <row r="59" spans="1:16">
      <c r="A59" s="12"/>
      <c r="B59" s="25">
        <v>344.9</v>
      </c>
      <c r="C59" s="20" t="s">
        <v>80</v>
      </c>
      <c r="D59" s="47">
        <v>0</v>
      </c>
      <c r="E59" s="47">
        <v>57852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57852</v>
      </c>
      <c r="O59" s="48">
        <f t="shared" si="6"/>
        <v>0.36086454792127998</v>
      </c>
      <c r="P59" s="9"/>
    </row>
    <row r="60" spans="1:16">
      <c r="A60" s="12"/>
      <c r="B60" s="25">
        <v>346.4</v>
      </c>
      <c r="C60" s="20" t="s">
        <v>81</v>
      </c>
      <c r="D60" s="47">
        <v>232998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232998</v>
      </c>
      <c r="O60" s="48">
        <f t="shared" si="6"/>
        <v>1.4533761656738295</v>
      </c>
      <c r="P60" s="9"/>
    </row>
    <row r="61" spans="1:16">
      <c r="A61" s="12"/>
      <c r="B61" s="25">
        <v>346.9</v>
      </c>
      <c r="C61" s="20" t="s">
        <v>82</v>
      </c>
      <c r="D61" s="47">
        <v>72959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28150</v>
      </c>
      <c r="N61" s="47">
        <f t="shared" si="8"/>
        <v>101109</v>
      </c>
      <c r="O61" s="48">
        <f t="shared" si="6"/>
        <v>0.6306895798895924</v>
      </c>
      <c r="P61" s="9"/>
    </row>
    <row r="62" spans="1:16">
      <c r="A62" s="12"/>
      <c r="B62" s="25">
        <v>347.2</v>
      </c>
      <c r="C62" s="20" t="s">
        <v>84</v>
      </c>
      <c r="D62" s="47">
        <v>596403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596403</v>
      </c>
      <c r="O62" s="48">
        <f t="shared" si="6"/>
        <v>3.7201946168480804</v>
      </c>
      <c r="P62" s="9"/>
    </row>
    <row r="63" spans="1:16">
      <c r="A63" s="12"/>
      <c r="B63" s="25">
        <v>347.4</v>
      </c>
      <c r="C63" s="20" t="s">
        <v>85</v>
      </c>
      <c r="D63" s="47">
        <v>18746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18746</v>
      </c>
      <c r="O63" s="48">
        <f t="shared" si="6"/>
        <v>0.11693228955493871</v>
      </c>
      <c r="P63" s="9"/>
    </row>
    <row r="64" spans="1:16">
      <c r="A64" s="12"/>
      <c r="B64" s="25">
        <v>347.5</v>
      </c>
      <c r="C64" s="20" t="s">
        <v>86</v>
      </c>
      <c r="D64" s="47">
        <v>212168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212168</v>
      </c>
      <c r="O64" s="48">
        <f t="shared" si="6"/>
        <v>1.3234444687022424</v>
      </c>
      <c r="P64" s="9"/>
    </row>
    <row r="65" spans="1:16">
      <c r="A65" s="12"/>
      <c r="B65" s="25">
        <v>347.9</v>
      </c>
      <c r="C65" s="20" t="s">
        <v>87</v>
      </c>
      <c r="D65" s="47">
        <v>254545</v>
      </c>
      <c r="E65" s="47">
        <v>0</v>
      </c>
      <c r="F65" s="47">
        <v>0</v>
      </c>
      <c r="G65" s="47">
        <v>132206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386751</v>
      </c>
      <c r="O65" s="48">
        <f t="shared" si="6"/>
        <v>2.4124442503820602</v>
      </c>
      <c r="P65" s="9"/>
    </row>
    <row r="66" spans="1:16">
      <c r="A66" s="12"/>
      <c r="B66" s="25">
        <v>348.11</v>
      </c>
      <c r="C66" s="39" t="s">
        <v>98</v>
      </c>
      <c r="D66" s="47">
        <v>36710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36710</v>
      </c>
      <c r="O66" s="48">
        <f t="shared" si="6"/>
        <v>0.22898668246888937</v>
      </c>
      <c r="P66" s="9"/>
    </row>
    <row r="67" spans="1:16">
      <c r="A67" s="12"/>
      <c r="B67" s="25">
        <v>348.12</v>
      </c>
      <c r="C67" s="39" t="s">
        <v>99</v>
      </c>
      <c r="D67" s="47">
        <v>26447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26447</v>
      </c>
      <c r="O67" s="48">
        <f t="shared" si="6"/>
        <v>0.16496896734553848</v>
      </c>
      <c r="P67" s="9"/>
    </row>
    <row r="68" spans="1:16">
      <c r="A68" s="12"/>
      <c r="B68" s="25">
        <v>348.13</v>
      </c>
      <c r="C68" s="39" t="s">
        <v>100</v>
      </c>
      <c r="D68" s="47">
        <v>122890</v>
      </c>
      <c r="E68" s="47">
        <v>6616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129506</v>
      </c>
      <c r="O68" s="48">
        <f t="shared" si="6"/>
        <v>0.80782210024015222</v>
      </c>
      <c r="P68" s="9"/>
    </row>
    <row r="69" spans="1:16">
      <c r="A69" s="12"/>
      <c r="B69" s="25">
        <v>348.14</v>
      </c>
      <c r="C69" s="39" t="s">
        <v>248</v>
      </c>
      <c r="D69" s="47">
        <v>0</v>
      </c>
      <c r="E69" s="47">
        <v>25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25</v>
      </c>
      <c r="O69" s="48">
        <f t="shared" ref="O69:O100" si="9">(N69/O$122)</f>
        <v>1.5594298724386365E-4</v>
      </c>
      <c r="P69" s="9"/>
    </row>
    <row r="70" spans="1:16">
      <c r="A70" s="12"/>
      <c r="B70" s="25">
        <v>348.22</v>
      </c>
      <c r="C70" s="39" t="s">
        <v>101</v>
      </c>
      <c r="D70" s="47">
        <v>12121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12121</v>
      </c>
      <c r="O70" s="48">
        <f t="shared" si="9"/>
        <v>7.5607397935314846E-2</v>
      </c>
      <c r="P70" s="9"/>
    </row>
    <row r="71" spans="1:16">
      <c r="A71" s="12"/>
      <c r="B71" s="25">
        <v>348.23</v>
      </c>
      <c r="C71" s="39" t="s">
        <v>102</v>
      </c>
      <c r="D71" s="47">
        <v>82122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82122</v>
      </c>
      <c r="O71" s="48">
        <f t="shared" si="9"/>
        <v>0.51225399993762277</v>
      </c>
      <c r="P71" s="9"/>
    </row>
    <row r="72" spans="1:16">
      <c r="A72" s="12"/>
      <c r="B72" s="25">
        <v>348.24</v>
      </c>
      <c r="C72" s="39" t="s">
        <v>249</v>
      </c>
      <c r="D72" s="47">
        <v>0</v>
      </c>
      <c r="E72" s="47">
        <v>24762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24762</v>
      </c>
      <c r="O72" s="48">
        <f t="shared" si="9"/>
        <v>0.15445841000530205</v>
      </c>
      <c r="P72" s="9"/>
    </row>
    <row r="73" spans="1:16">
      <c r="A73" s="12"/>
      <c r="B73" s="25">
        <v>348.31</v>
      </c>
      <c r="C73" s="39" t="s">
        <v>103</v>
      </c>
      <c r="D73" s="47">
        <v>451494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451494</v>
      </c>
      <c r="O73" s="48">
        <f t="shared" si="9"/>
        <v>2.8162929233072389</v>
      </c>
      <c r="P73" s="9"/>
    </row>
    <row r="74" spans="1:16">
      <c r="A74" s="12"/>
      <c r="B74" s="25">
        <v>348.32</v>
      </c>
      <c r="C74" s="39" t="s">
        <v>104</v>
      </c>
      <c r="D74" s="47">
        <v>245794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245794</v>
      </c>
      <c r="O74" s="48">
        <f t="shared" si="9"/>
        <v>1.5331940242647288</v>
      </c>
      <c r="P74" s="9"/>
    </row>
    <row r="75" spans="1:16">
      <c r="A75" s="12"/>
      <c r="B75" s="25">
        <v>348.41</v>
      </c>
      <c r="C75" s="39" t="s">
        <v>105</v>
      </c>
      <c r="D75" s="47">
        <v>484739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484739</v>
      </c>
      <c r="O75" s="48">
        <f t="shared" si="9"/>
        <v>3.0236659077441286</v>
      </c>
      <c r="P75" s="9"/>
    </row>
    <row r="76" spans="1:16">
      <c r="A76" s="12"/>
      <c r="B76" s="25">
        <v>348.42</v>
      </c>
      <c r="C76" s="39" t="s">
        <v>106</v>
      </c>
      <c r="D76" s="47">
        <v>109247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109247</v>
      </c>
      <c r="O76" s="48">
        <f t="shared" si="9"/>
        <v>0.68145214109721486</v>
      </c>
      <c r="P76" s="9"/>
    </row>
    <row r="77" spans="1:16">
      <c r="A77" s="12"/>
      <c r="B77" s="25">
        <v>348.46</v>
      </c>
      <c r="C77" s="39" t="s">
        <v>250</v>
      </c>
      <c r="D77" s="47">
        <v>0</v>
      </c>
      <c r="E77" s="47">
        <v>5785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5785</v>
      </c>
      <c r="O77" s="48">
        <f t="shared" si="9"/>
        <v>3.6085207248230049E-2</v>
      </c>
      <c r="P77" s="9"/>
    </row>
    <row r="78" spans="1:16">
      <c r="A78" s="12"/>
      <c r="B78" s="25">
        <v>348.48</v>
      </c>
      <c r="C78" s="39" t="s">
        <v>251</v>
      </c>
      <c r="D78" s="47">
        <v>42007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42007</v>
      </c>
      <c r="O78" s="48">
        <f t="shared" si="9"/>
        <v>0.2620278826061192</v>
      </c>
      <c r="P78" s="9"/>
    </row>
    <row r="79" spans="1:16">
      <c r="A79" s="12"/>
      <c r="B79" s="25">
        <v>348.52</v>
      </c>
      <c r="C79" s="39" t="s">
        <v>109</v>
      </c>
      <c r="D79" s="47">
        <v>140678</v>
      </c>
      <c r="E79" s="47">
        <v>46096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186774</v>
      </c>
      <c r="O79" s="48">
        <f t="shared" si="9"/>
        <v>1.1650438199794155</v>
      </c>
      <c r="P79" s="9"/>
    </row>
    <row r="80" spans="1:16">
      <c r="A80" s="12"/>
      <c r="B80" s="25">
        <v>348.53</v>
      </c>
      <c r="C80" s="39" t="s">
        <v>110</v>
      </c>
      <c r="D80" s="47">
        <v>500407</v>
      </c>
      <c r="E80" s="47">
        <v>142110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642517</v>
      </c>
      <c r="O80" s="48">
        <f t="shared" si="9"/>
        <v>4.0078408133986212</v>
      </c>
      <c r="P80" s="9"/>
    </row>
    <row r="81" spans="1:16">
      <c r="A81" s="12"/>
      <c r="B81" s="25">
        <v>348.54</v>
      </c>
      <c r="C81" s="39" t="s">
        <v>252</v>
      </c>
      <c r="D81" s="47">
        <v>0</v>
      </c>
      <c r="E81" s="47">
        <v>255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255</v>
      </c>
      <c r="O81" s="48">
        <f t="shared" si="9"/>
        <v>1.5906184698874092E-3</v>
      </c>
      <c r="P81" s="9"/>
    </row>
    <row r="82" spans="1:16">
      <c r="A82" s="12"/>
      <c r="B82" s="25">
        <v>348.55</v>
      </c>
      <c r="C82" s="39" t="s">
        <v>253</v>
      </c>
      <c r="D82" s="47">
        <v>0</v>
      </c>
      <c r="E82" s="47">
        <v>0</v>
      </c>
      <c r="F82" s="47">
        <v>0</v>
      </c>
      <c r="G82" s="47">
        <v>282795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282795</v>
      </c>
      <c r="O82" s="48">
        <f t="shared" si="9"/>
        <v>1.7639958831051368</v>
      </c>
      <c r="P82" s="9"/>
    </row>
    <row r="83" spans="1:16">
      <c r="A83" s="12"/>
      <c r="B83" s="25">
        <v>348.62</v>
      </c>
      <c r="C83" s="39" t="s">
        <v>111</v>
      </c>
      <c r="D83" s="47">
        <v>764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764</v>
      </c>
      <c r="O83" s="48">
        <f t="shared" si="9"/>
        <v>4.7656176901724728E-3</v>
      </c>
      <c r="P83" s="9"/>
    </row>
    <row r="84" spans="1:16">
      <c r="A84" s="12"/>
      <c r="B84" s="25">
        <v>348.68</v>
      </c>
      <c r="C84" s="39" t="s">
        <v>254</v>
      </c>
      <c r="D84" s="47">
        <v>0</v>
      </c>
      <c r="E84" s="47">
        <v>3685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3685</v>
      </c>
      <c r="O84" s="48">
        <f t="shared" si="9"/>
        <v>2.2985996319745503E-2</v>
      </c>
      <c r="P84" s="9"/>
    </row>
    <row r="85" spans="1:16">
      <c r="A85" s="12"/>
      <c r="B85" s="25">
        <v>348.71</v>
      </c>
      <c r="C85" s="39" t="s">
        <v>112</v>
      </c>
      <c r="D85" s="47">
        <v>343657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343657</v>
      </c>
      <c r="O85" s="48">
        <f t="shared" si="9"/>
        <v>2.143635966690578</v>
      </c>
      <c r="P85" s="9"/>
    </row>
    <row r="86" spans="1:16">
      <c r="A86" s="12"/>
      <c r="B86" s="25">
        <v>348.72</v>
      </c>
      <c r="C86" s="39" t="s">
        <v>113</v>
      </c>
      <c r="D86" s="47">
        <v>16101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16101</v>
      </c>
      <c r="O86" s="48">
        <f t="shared" si="9"/>
        <v>0.10043352150453794</v>
      </c>
      <c r="P86" s="9"/>
    </row>
    <row r="87" spans="1:16">
      <c r="A87" s="12"/>
      <c r="B87" s="25">
        <v>348.92200000000003</v>
      </c>
      <c r="C87" s="20" t="s">
        <v>90</v>
      </c>
      <c r="D87" s="47">
        <v>0</v>
      </c>
      <c r="E87" s="47">
        <v>40435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40435</v>
      </c>
      <c r="O87" s="48">
        <f t="shared" si="9"/>
        <v>0.25222218756822506</v>
      </c>
      <c r="P87" s="9"/>
    </row>
    <row r="88" spans="1:16">
      <c r="A88" s="12"/>
      <c r="B88" s="25">
        <v>348.923</v>
      </c>
      <c r="C88" s="20" t="s">
        <v>91</v>
      </c>
      <c r="D88" s="47">
        <v>0</v>
      </c>
      <c r="E88" s="47">
        <v>40435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40435</v>
      </c>
      <c r="O88" s="48">
        <f t="shared" si="9"/>
        <v>0.25222218756822506</v>
      </c>
      <c r="P88" s="9"/>
    </row>
    <row r="89" spans="1:16">
      <c r="A89" s="12"/>
      <c r="B89" s="25">
        <v>349</v>
      </c>
      <c r="C89" s="20" t="s">
        <v>1</v>
      </c>
      <c r="D89" s="47">
        <v>0</v>
      </c>
      <c r="E89" s="47">
        <v>550263</v>
      </c>
      <c r="F89" s="47">
        <v>0</v>
      </c>
      <c r="G89" s="47">
        <v>0</v>
      </c>
      <c r="H89" s="47">
        <v>0</v>
      </c>
      <c r="I89" s="47">
        <v>46590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596853</v>
      </c>
      <c r="O89" s="48">
        <f t="shared" si="9"/>
        <v>3.7230015906184697</v>
      </c>
      <c r="P89" s="9"/>
    </row>
    <row r="90" spans="1:16" ht="15.75">
      <c r="A90" s="29" t="s">
        <v>66</v>
      </c>
      <c r="B90" s="30"/>
      <c r="C90" s="31"/>
      <c r="D90" s="32">
        <f t="shared" ref="D90:M90" si="10">SUM(D91:D94)</f>
        <v>1225630</v>
      </c>
      <c r="E90" s="32">
        <f t="shared" si="10"/>
        <v>752804</v>
      </c>
      <c r="F90" s="32">
        <f t="shared" si="10"/>
        <v>0</v>
      </c>
      <c r="G90" s="32">
        <f t="shared" si="10"/>
        <v>0</v>
      </c>
      <c r="H90" s="32">
        <f t="shared" si="10"/>
        <v>0</v>
      </c>
      <c r="I90" s="32">
        <f t="shared" si="10"/>
        <v>0</v>
      </c>
      <c r="J90" s="32">
        <f t="shared" si="10"/>
        <v>0</v>
      </c>
      <c r="K90" s="32">
        <f t="shared" si="10"/>
        <v>0</v>
      </c>
      <c r="L90" s="32">
        <f t="shared" si="10"/>
        <v>0</v>
      </c>
      <c r="M90" s="32">
        <f t="shared" si="10"/>
        <v>0</v>
      </c>
      <c r="N90" s="32">
        <f t="shared" ref="N90:N96" si="11">SUM(D90:M90)</f>
        <v>1978434</v>
      </c>
      <c r="O90" s="46">
        <f t="shared" si="9"/>
        <v>12.340916320993045</v>
      </c>
      <c r="P90" s="10"/>
    </row>
    <row r="91" spans="1:16">
      <c r="A91" s="13"/>
      <c r="B91" s="40">
        <v>351</v>
      </c>
      <c r="C91" s="21" t="s">
        <v>255</v>
      </c>
      <c r="D91" s="47">
        <v>1077645</v>
      </c>
      <c r="E91" s="47">
        <v>167927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1245572</v>
      </c>
      <c r="O91" s="48">
        <f t="shared" si="9"/>
        <v>7.7695287402925493</v>
      </c>
      <c r="P91" s="9"/>
    </row>
    <row r="92" spans="1:16">
      <c r="A92" s="13"/>
      <c r="B92" s="40">
        <v>352</v>
      </c>
      <c r="C92" s="21" t="s">
        <v>120</v>
      </c>
      <c r="D92" s="47">
        <v>87224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87224</v>
      </c>
      <c r="O92" s="48">
        <f t="shared" si="9"/>
        <v>0.54407884477435053</v>
      </c>
      <c r="P92" s="9"/>
    </row>
    <row r="93" spans="1:16">
      <c r="A93" s="13"/>
      <c r="B93" s="40">
        <v>354</v>
      </c>
      <c r="C93" s="21" t="s">
        <v>121</v>
      </c>
      <c r="D93" s="47">
        <v>5095</v>
      </c>
      <c r="E93" s="47">
        <v>70026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75121</v>
      </c>
      <c r="O93" s="48">
        <f t="shared" si="9"/>
        <v>0.46858372578985125</v>
      </c>
      <c r="P93" s="9"/>
    </row>
    <row r="94" spans="1:16">
      <c r="A94" s="13"/>
      <c r="B94" s="40">
        <v>359</v>
      </c>
      <c r="C94" s="21" t="s">
        <v>122</v>
      </c>
      <c r="D94" s="47">
        <v>55666</v>
      </c>
      <c r="E94" s="47">
        <v>514851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570517</v>
      </c>
      <c r="O94" s="48">
        <f t="shared" si="9"/>
        <v>3.5587250101362944</v>
      </c>
      <c r="P94" s="9"/>
    </row>
    <row r="95" spans="1:16" ht="15.75">
      <c r="A95" s="29" t="s">
        <v>4</v>
      </c>
      <c r="B95" s="30"/>
      <c r="C95" s="31"/>
      <c r="D95" s="32">
        <f t="shared" ref="D95:M95" si="12">SUM(D96:D109)</f>
        <v>18173622</v>
      </c>
      <c r="E95" s="32">
        <f t="shared" si="12"/>
        <v>62349264</v>
      </c>
      <c r="F95" s="32">
        <f t="shared" si="12"/>
        <v>128328</v>
      </c>
      <c r="G95" s="32">
        <f t="shared" si="12"/>
        <v>3609800</v>
      </c>
      <c r="H95" s="32">
        <f t="shared" si="12"/>
        <v>0</v>
      </c>
      <c r="I95" s="32">
        <f t="shared" si="12"/>
        <v>11322277</v>
      </c>
      <c r="J95" s="32">
        <f t="shared" si="12"/>
        <v>3712049</v>
      </c>
      <c r="K95" s="32">
        <f t="shared" si="12"/>
        <v>0</v>
      </c>
      <c r="L95" s="32">
        <f t="shared" si="12"/>
        <v>0</v>
      </c>
      <c r="M95" s="32">
        <f t="shared" si="12"/>
        <v>2551</v>
      </c>
      <c r="N95" s="32">
        <f t="shared" si="11"/>
        <v>99297891</v>
      </c>
      <c r="O95" s="46">
        <f t="shared" si="9"/>
        <v>619.39238998222254</v>
      </c>
      <c r="P95" s="10"/>
    </row>
    <row r="96" spans="1:16">
      <c r="A96" s="12"/>
      <c r="B96" s="25">
        <v>361.1</v>
      </c>
      <c r="C96" s="20" t="s">
        <v>123</v>
      </c>
      <c r="D96" s="47">
        <v>2513918</v>
      </c>
      <c r="E96" s="47">
        <v>6446851</v>
      </c>
      <c r="F96" s="47">
        <v>43250</v>
      </c>
      <c r="G96" s="47">
        <v>2655511</v>
      </c>
      <c r="H96" s="47">
        <v>0</v>
      </c>
      <c r="I96" s="47">
        <v>5214730</v>
      </c>
      <c r="J96" s="47">
        <v>548767</v>
      </c>
      <c r="K96" s="47">
        <v>0</v>
      </c>
      <c r="L96" s="47">
        <v>0</v>
      </c>
      <c r="M96" s="47">
        <v>2551</v>
      </c>
      <c r="N96" s="47">
        <f t="shared" si="11"/>
        <v>17425578</v>
      </c>
      <c r="O96" s="48">
        <f t="shared" si="9"/>
        <v>108.69586751083804</v>
      </c>
      <c r="P96" s="9"/>
    </row>
    <row r="97" spans="1:16">
      <c r="A97" s="12"/>
      <c r="B97" s="25">
        <v>361.3</v>
      </c>
      <c r="C97" s="20" t="s">
        <v>124</v>
      </c>
      <c r="D97" s="47">
        <v>45284</v>
      </c>
      <c r="E97" s="47">
        <v>154962</v>
      </c>
      <c r="F97" s="47">
        <v>1</v>
      </c>
      <c r="G97" s="47">
        <v>86949</v>
      </c>
      <c r="H97" s="47">
        <v>0</v>
      </c>
      <c r="I97" s="47">
        <v>160235</v>
      </c>
      <c r="J97" s="47">
        <v>18021</v>
      </c>
      <c r="K97" s="47">
        <v>0</v>
      </c>
      <c r="L97" s="47">
        <v>0</v>
      </c>
      <c r="M97" s="47">
        <v>0</v>
      </c>
      <c r="N97" s="47">
        <f t="shared" ref="N97:N109" si="13">SUM(D97:M97)</f>
        <v>465452</v>
      </c>
      <c r="O97" s="48">
        <f t="shared" si="9"/>
        <v>2.9033590119452328</v>
      </c>
      <c r="P97" s="9"/>
    </row>
    <row r="98" spans="1:16">
      <c r="A98" s="12"/>
      <c r="B98" s="25">
        <v>362</v>
      </c>
      <c r="C98" s="20" t="s">
        <v>125</v>
      </c>
      <c r="D98" s="47">
        <v>11171</v>
      </c>
      <c r="E98" s="47">
        <v>173900</v>
      </c>
      <c r="F98" s="47">
        <v>0</v>
      </c>
      <c r="G98" s="47">
        <v>36132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221203</v>
      </c>
      <c r="O98" s="48">
        <f t="shared" si="9"/>
        <v>1.3798022642921748</v>
      </c>
      <c r="P98" s="9"/>
    </row>
    <row r="99" spans="1:16">
      <c r="A99" s="12"/>
      <c r="B99" s="25">
        <v>363.11</v>
      </c>
      <c r="C99" s="20" t="s">
        <v>28</v>
      </c>
      <c r="D99" s="47">
        <v>0</v>
      </c>
      <c r="E99" s="47">
        <v>1380938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1380938</v>
      </c>
      <c r="O99" s="48">
        <f t="shared" si="9"/>
        <v>8.613903876742663</v>
      </c>
      <c r="P99" s="9"/>
    </row>
    <row r="100" spans="1:16">
      <c r="A100" s="12"/>
      <c r="B100" s="25">
        <v>363.12</v>
      </c>
      <c r="C100" s="20" t="s">
        <v>163</v>
      </c>
      <c r="D100" s="47">
        <v>0</v>
      </c>
      <c r="E100" s="47">
        <v>38200656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38200656</v>
      </c>
      <c r="O100" s="48">
        <f t="shared" si="9"/>
        <v>238.28497645260893</v>
      </c>
      <c r="P100" s="9"/>
    </row>
    <row r="101" spans="1:16">
      <c r="A101" s="12"/>
      <c r="B101" s="25">
        <v>363.22</v>
      </c>
      <c r="C101" s="20" t="s">
        <v>164</v>
      </c>
      <c r="D101" s="47">
        <v>0</v>
      </c>
      <c r="E101" s="47">
        <v>899249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899249</v>
      </c>
      <c r="O101" s="48">
        <f t="shared" ref="O101:O120" si="14">(N101/O$122)</f>
        <v>5.6092630134422858</v>
      </c>
      <c r="P101" s="9"/>
    </row>
    <row r="102" spans="1:16">
      <c r="A102" s="12"/>
      <c r="B102" s="25">
        <v>363.24</v>
      </c>
      <c r="C102" s="20" t="s">
        <v>165</v>
      </c>
      <c r="D102" s="47">
        <v>0</v>
      </c>
      <c r="E102" s="47">
        <v>9997847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9997847</v>
      </c>
      <c r="O102" s="48">
        <f t="shared" si="14"/>
        <v>62.363765087484019</v>
      </c>
      <c r="P102" s="9"/>
    </row>
    <row r="103" spans="1:16">
      <c r="A103" s="12"/>
      <c r="B103" s="25">
        <v>363.27</v>
      </c>
      <c r="C103" s="20" t="s">
        <v>166</v>
      </c>
      <c r="D103" s="47">
        <v>0</v>
      </c>
      <c r="E103" s="47">
        <v>2556797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2556797</v>
      </c>
      <c r="O103" s="48">
        <f t="shared" si="14"/>
        <v>15.948582478245953</v>
      </c>
      <c r="P103" s="9"/>
    </row>
    <row r="104" spans="1:16">
      <c r="A104" s="12"/>
      <c r="B104" s="25">
        <v>363.29</v>
      </c>
      <c r="C104" s="20" t="s">
        <v>167</v>
      </c>
      <c r="D104" s="47">
        <v>0</v>
      </c>
      <c r="E104" s="47">
        <v>905520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905520</v>
      </c>
      <c r="O104" s="48">
        <f t="shared" si="14"/>
        <v>5.6483797523625361</v>
      </c>
      <c r="P104" s="9"/>
    </row>
    <row r="105" spans="1:16">
      <c r="A105" s="12"/>
      <c r="B105" s="25">
        <v>364</v>
      </c>
      <c r="C105" s="20" t="s">
        <v>222</v>
      </c>
      <c r="D105" s="47">
        <v>49517</v>
      </c>
      <c r="E105" s="47">
        <v>273637</v>
      </c>
      <c r="F105" s="47">
        <v>0</v>
      </c>
      <c r="G105" s="47">
        <v>0</v>
      </c>
      <c r="H105" s="47">
        <v>0</v>
      </c>
      <c r="I105" s="47">
        <v>51000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374154</v>
      </c>
      <c r="O105" s="48">
        <f t="shared" si="14"/>
        <v>2.3338676979696222</v>
      </c>
      <c r="P105" s="9"/>
    </row>
    <row r="106" spans="1:16">
      <c r="A106" s="12"/>
      <c r="B106" s="25">
        <v>365</v>
      </c>
      <c r="C106" s="20" t="s">
        <v>223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174290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174290</v>
      </c>
      <c r="O106" s="48">
        <f t="shared" si="14"/>
        <v>1.0871721298693198</v>
      </c>
      <c r="P106" s="9"/>
    </row>
    <row r="107" spans="1:16">
      <c r="A107" s="12"/>
      <c r="B107" s="25">
        <v>366</v>
      </c>
      <c r="C107" s="20" t="s">
        <v>128</v>
      </c>
      <c r="D107" s="47">
        <v>211201</v>
      </c>
      <c r="E107" s="47">
        <v>57687</v>
      </c>
      <c r="F107" s="47">
        <v>0</v>
      </c>
      <c r="G107" s="47">
        <v>436355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705243</v>
      </c>
      <c r="O107" s="48">
        <f t="shared" si="14"/>
        <v>4.3991080061129653</v>
      </c>
      <c r="P107" s="9"/>
    </row>
    <row r="108" spans="1:16">
      <c r="A108" s="12"/>
      <c r="B108" s="25">
        <v>369.3</v>
      </c>
      <c r="C108" s="20" t="s">
        <v>174</v>
      </c>
      <c r="D108" s="47">
        <v>8970104</v>
      </c>
      <c r="E108" s="47">
        <v>-861098</v>
      </c>
      <c r="F108" s="47">
        <v>0</v>
      </c>
      <c r="G108" s="47">
        <v>0</v>
      </c>
      <c r="H108" s="47">
        <v>0</v>
      </c>
      <c r="I108" s="47">
        <v>422251</v>
      </c>
      <c r="J108" s="47">
        <v>3125000</v>
      </c>
      <c r="K108" s="47">
        <v>0</v>
      </c>
      <c r="L108" s="47">
        <v>0</v>
      </c>
      <c r="M108" s="47">
        <v>0</v>
      </c>
      <c r="N108" s="47">
        <f t="shared" si="13"/>
        <v>11656257</v>
      </c>
      <c r="O108" s="48">
        <f t="shared" si="14"/>
        <v>72.708461466487847</v>
      </c>
      <c r="P108" s="9"/>
    </row>
    <row r="109" spans="1:16">
      <c r="A109" s="12"/>
      <c r="B109" s="25">
        <v>369.9</v>
      </c>
      <c r="C109" s="20" t="s">
        <v>129</v>
      </c>
      <c r="D109" s="47">
        <v>6372427</v>
      </c>
      <c r="E109" s="47">
        <v>2162318</v>
      </c>
      <c r="F109" s="47">
        <v>85077</v>
      </c>
      <c r="G109" s="47">
        <v>394853</v>
      </c>
      <c r="H109" s="47">
        <v>0</v>
      </c>
      <c r="I109" s="47">
        <v>5299771</v>
      </c>
      <c r="J109" s="47">
        <v>20261</v>
      </c>
      <c r="K109" s="47">
        <v>0</v>
      </c>
      <c r="L109" s="47">
        <v>0</v>
      </c>
      <c r="M109" s="47">
        <v>0</v>
      </c>
      <c r="N109" s="47">
        <f t="shared" si="13"/>
        <v>14334707</v>
      </c>
      <c r="O109" s="48">
        <f t="shared" si="14"/>
        <v>89.415881233820912</v>
      </c>
      <c r="P109" s="9"/>
    </row>
    <row r="110" spans="1:16" ht="15.75">
      <c r="A110" s="29" t="s">
        <v>67</v>
      </c>
      <c r="B110" s="30"/>
      <c r="C110" s="31"/>
      <c r="D110" s="32">
        <f t="shared" ref="D110:M110" si="15">SUM(D111:D119)</f>
        <v>54902281</v>
      </c>
      <c r="E110" s="32">
        <f t="shared" si="15"/>
        <v>49839934</v>
      </c>
      <c r="F110" s="32">
        <f t="shared" si="15"/>
        <v>0</v>
      </c>
      <c r="G110" s="32">
        <f t="shared" si="15"/>
        <v>35325178</v>
      </c>
      <c r="H110" s="32">
        <f t="shared" si="15"/>
        <v>0</v>
      </c>
      <c r="I110" s="32">
        <f t="shared" si="15"/>
        <v>17755957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>SUM(D110:M110)</f>
        <v>157823350</v>
      </c>
      <c r="O110" s="46">
        <f t="shared" si="14"/>
        <v>984.45778623335309</v>
      </c>
      <c r="P110" s="9"/>
    </row>
    <row r="111" spans="1:16">
      <c r="A111" s="12"/>
      <c r="B111" s="25">
        <v>381</v>
      </c>
      <c r="C111" s="20" t="s">
        <v>130</v>
      </c>
      <c r="D111" s="47">
        <v>50487165</v>
      </c>
      <c r="E111" s="47">
        <v>15426507</v>
      </c>
      <c r="F111" s="47">
        <v>0</v>
      </c>
      <c r="G111" s="47">
        <v>29725178</v>
      </c>
      <c r="H111" s="47">
        <v>0</v>
      </c>
      <c r="I111" s="47">
        <v>131669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95770519</v>
      </c>
      <c r="O111" s="48">
        <f t="shared" si="14"/>
        <v>597.38963291020798</v>
      </c>
      <c r="P111" s="9"/>
    </row>
    <row r="112" spans="1:16">
      <c r="A112" s="12"/>
      <c r="B112" s="25">
        <v>383</v>
      </c>
      <c r="C112" s="20" t="s">
        <v>242</v>
      </c>
      <c r="D112" s="47">
        <v>0</v>
      </c>
      <c r="E112" s="47">
        <v>0</v>
      </c>
      <c r="F112" s="47">
        <v>0</v>
      </c>
      <c r="G112" s="47">
        <v>5600000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9" si="16">SUM(D112:M112)</f>
        <v>5600000</v>
      </c>
      <c r="O112" s="48">
        <f t="shared" si="14"/>
        <v>34.931229142625455</v>
      </c>
      <c r="P112" s="9"/>
    </row>
    <row r="113" spans="1:119">
      <c r="A113" s="12"/>
      <c r="B113" s="25">
        <v>384</v>
      </c>
      <c r="C113" s="20" t="s">
        <v>131</v>
      </c>
      <c r="D113" s="47">
        <v>1300000</v>
      </c>
      <c r="E113" s="47">
        <v>33600000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34900000</v>
      </c>
      <c r="O113" s="48">
        <f t="shared" si="14"/>
        <v>217.69641019243366</v>
      </c>
      <c r="P113" s="9"/>
    </row>
    <row r="114" spans="1:119">
      <c r="A114" s="12"/>
      <c r="B114" s="25">
        <v>386.2</v>
      </c>
      <c r="C114" s="20" t="s">
        <v>132</v>
      </c>
      <c r="D114" s="47">
        <v>819740</v>
      </c>
      <c r="E114" s="47">
        <v>42709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862449</v>
      </c>
      <c r="O114" s="48">
        <f t="shared" si="14"/>
        <v>5.379714936219318</v>
      </c>
      <c r="P114" s="9"/>
    </row>
    <row r="115" spans="1:119">
      <c r="A115" s="12"/>
      <c r="B115" s="25">
        <v>386.4</v>
      </c>
      <c r="C115" s="20" t="s">
        <v>133</v>
      </c>
      <c r="D115" s="47">
        <v>156133</v>
      </c>
      <c r="E115" s="47">
        <v>27765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183898</v>
      </c>
      <c r="O115" s="48">
        <f t="shared" si="14"/>
        <v>1.1471041387268814</v>
      </c>
      <c r="P115" s="9"/>
    </row>
    <row r="116" spans="1:119">
      <c r="A116" s="12"/>
      <c r="B116" s="25">
        <v>386.6</v>
      </c>
      <c r="C116" s="20" t="s">
        <v>134</v>
      </c>
      <c r="D116" s="47">
        <v>56515</v>
      </c>
      <c r="E116" s="47">
        <v>7359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63874</v>
      </c>
      <c r="O116" s="48">
        <f t="shared" si="14"/>
        <v>0.39842809468858187</v>
      </c>
      <c r="P116" s="9"/>
    </row>
    <row r="117" spans="1:119">
      <c r="A117" s="12"/>
      <c r="B117" s="25">
        <v>386.7</v>
      </c>
      <c r="C117" s="20" t="s">
        <v>135</v>
      </c>
      <c r="D117" s="47">
        <v>1747187</v>
      </c>
      <c r="E117" s="47">
        <v>735594</v>
      </c>
      <c r="F117" s="47">
        <v>0</v>
      </c>
      <c r="G117" s="47">
        <v>0</v>
      </c>
      <c r="H117" s="47">
        <v>0</v>
      </c>
      <c r="I117" s="47">
        <v>115880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2598661</v>
      </c>
      <c r="O117" s="48">
        <f t="shared" si="14"/>
        <v>16.209718366965038</v>
      </c>
      <c r="P117" s="9"/>
    </row>
    <row r="118" spans="1:119">
      <c r="A118" s="12"/>
      <c r="B118" s="25">
        <v>386.8</v>
      </c>
      <c r="C118" s="20" t="s">
        <v>136</v>
      </c>
      <c r="D118" s="47">
        <v>335541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335541</v>
      </c>
      <c r="O118" s="48">
        <f t="shared" si="14"/>
        <v>2.0930106353117299</v>
      </c>
      <c r="P118" s="9"/>
    </row>
    <row r="119" spans="1:119" ht="15.75" thickBot="1">
      <c r="A119" s="12"/>
      <c r="B119" s="25">
        <v>389.9</v>
      </c>
      <c r="C119" s="20" t="s">
        <v>224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17508408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17508408</v>
      </c>
      <c r="O119" s="48">
        <f t="shared" si="14"/>
        <v>109.2125378161744</v>
      </c>
      <c r="P119" s="9"/>
    </row>
    <row r="120" spans="1:119" ht="16.5" thickBot="1">
      <c r="A120" s="14" t="s">
        <v>97</v>
      </c>
      <c r="B120" s="23"/>
      <c r="C120" s="22"/>
      <c r="D120" s="15">
        <f t="shared" ref="D120:M120" si="17">SUM(D5,D13,D17,D46,D90,D95,D110)</f>
        <v>185626013</v>
      </c>
      <c r="E120" s="15">
        <f t="shared" si="17"/>
        <v>204727394</v>
      </c>
      <c r="F120" s="15">
        <f t="shared" si="17"/>
        <v>128328</v>
      </c>
      <c r="G120" s="15">
        <f t="shared" si="17"/>
        <v>83552198</v>
      </c>
      <c r="H120" s="15">
        <f t="shared" si="17"/>
        <v>0</v>
      </c>
      <c r="I120" s="15">
        <f t="shared" si="17"/>
        <v>100973067</v>
      </c>
      <c r="J120" s="15">
        <f t="shared" si="17"/>
        <v>27689031</v>
      </c>
      <c r="K120" s="15">
        <f t="shared" si="17"/>
        <v>0</v>
      </c>
      <c r="L120" s="15">
        <f t="shared" si="17"/>
        <v>0</v>
      </c>
      <c r="M120" s="15">
        <f t="shared" si="17"/>
        <v>30701</v>
      </c>
      <c r="N120" s="15">
        <f>SUM(D120:M120)</f>
        <v>602726732</v>
      </c>
      <c r="O120" s="38">
        <f t="shared" si="14"/>
        <v>3759.6402831924647</v>
      </c>
      <c r="P120" s="6"/>
      <c r="Q120" s="2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</row>
    <row r="121" spans="1:119">
      <c r="A121" s="16"/>
      <c r="B121" s="18"/>
      <c r="C121" s="1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9"/>
    </row>
    <row r="122" spans="1:119">
      <c r="A122" s="41"/>
      <c r="B122" s="42"/>
      <c r="C122" s="42"/>
      <c r="D122" s="43"/>
      <c r="E122" s="43"/>
      <c r="F122" s="43"/>
      <c r="G122" s="43"/>
      <c r="H122" s="43"/>
      <c r="I122" s="43"/>
      <c r="J122" s="43"/>
      <c r="K122" s="43"/>
      <c r="L122" s="52" t="s">
        <v>256</v>
      </c>
      <c r="M122" s="52"/>
      <c r="N122" s="52"/>
      <c r="O122" s="44">
        <v>160315</v>
      </c>
    </row>
    <row r="123" spans="1:119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  <row r="124" spans="1:119" ht="15.75" customHeight="1" thickBot="1">
      <c r="A124" s="56" t="s">
        <v>150</v>
      </c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8"/>
    </row>
  </sheetData>
  <mergeCells count="10">
    <mergeCell ref="L122:N122"/>
    <mergeCell ref="A123:O123"/>
    <mergeCell ref="A124:O1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2"/>
      <c r="M3" s="73"/>
      <c r="N3" s="36"/>
      <c r="O3" s="37"/>
      <c r="P3" s="74" t="s">
        <v>271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SUM(D6:D13)</f>
        <v>41068100</v>
      </c>
      <c r="E5" s="27">
        <f t="shared" si="0"/>
        <v>120638419</v>
      </c>
      <c r="F5" s="27">
        <f t="shared" si="0"/>
        <v>8621449</v>
      </c>
      <c r="G5" s="27">
        <f t="shared" si="0"/>
        <v>68109223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238437191</v>
      </c>
      <c r="P5" s="33">
        <f t="shared" ref="P5:P36" si="1">(O5/P$141)</f>
        <v>1211.928266460644</v>
      </c>
      <c r="Q5" s="6"/>
    </row>
    <row r="6" spans="1:134">
      <c r="A6" s="12"/>
      <c r="B6" s="25">
        <v>311</v>
      </c>
      <c r="C6" s="20" t="s">
        <v>3</v>
      </c>
      <c r="D6" s="47">
        <v>40702570</v>
      </c>
      <c r="E6" s="47">
        <v>106235370</v>
      </c>
      <c r="F6" s="47">
        <v>3939129</v>
      </c>
      <c r="G6" s="47">
        <v>24650831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175527900</v>
      </c>
      <c r="P6" s="48">
        <f t="shared" si="1"/>
        <v>892.17299813969566</v>
      </c>
      <c r="Q6" s="9"/>
    </row>
    <row r="7" spans="1:134">
      <c r="A7" s="12"/>
      <c r="B7" s="25">
        <v>312.13</v>
      </c>
      <c r="C7" s="20" t="s">
        <v>275</v>
      </c>
      <c r="D7" s="47">
        <v>0</v>
      </c>
      <c r="E7" s="47">
        <v>7762508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7762508</v>
      </c>
      <c r="P7" s="48">
        <f t="shared" si="1"/>
        <v>39.455266287828728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1108907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1108907</v>
      </c>
      <c r="P8" s="48">
        <f t="shared" si="1"/>
        <v>5.6363511604029641</v>
      </c>
      <c r="Q8" s="9"/>
    </row>
    <row r="9" spans="1:134">
      <c r="A9" s="12"/>
      <c r="B9" s="25">
        <v>312.41000000000003</v>
      </c>
      <c r="C9" s="20" t="s">
        <v>276</v>
      </c>
      <c r="D9" s="47">
        <v>0</v>
      </c>
      <c r="E9" s="47">
        <v>5531514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5531514</v>
      </c>
      <c r="P9" s="48">
        <f t="shared" si="1"/>
        <v>28.11557267893993</v>
      </c>
      <c r="Q9" s="9"/>
    </row>
    <row r="10" spans="1:134">
      <c r="A10" s="12"/>
      <c r="B10" s="25">
        <v>312.42</v>
      </c>
      <c r="C10" s="20" t="s">
        <v>277</v>
      </c>
      <c r="D10" s="47">
        <v>0</v>
      </c>
      <c r="E10" s="47">
        <v>0</v>
      </c>
      <c r="F10" s="47">
        <v>0</v>
      </c>
      <c r="G10" s="47">
        <v>4059624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4059624</v>
      </c>
      <c r="P10" s="48">
        <f t="shared" si="1"/>
        <v>20.634251964501733</v>
      </c>
      <c r="Q10" s="9"/>
    </row>
    <row r="11" spans="1:134">
      <c r="A11" s="12"/>
      <c r="B11" s="25">
        <v>312.63</v>
      </c>
      <c r="C11" s="20" t="s">
        <v>278</v>
      </c>
      <c r="D11" s="47">
        <v>0</v>
      </c>
      <c r="E11" s="47">
        <v>0</v>
      </c>
      <c r="F11" s="47">
        <v>0</v>
      </c>
      <c r="G11" s="47">
        <v>39398768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39398768</v>
      </c>
      <c r="P11" s="48">
        <f t="shared" si="1"/>
        <v>200.25601040957193</v>
      </c>
      <c r="Q11" s="9"/>
    </row>
    <row r="12" spans="1:134">
      <c r="A12" s="12"/>
      <c r="B12" s="25">
        <v>315.2</v>
      </c>
      <c r="C12" s="20" t="s">
        <v>279</v>
      </c>
      <c r="D12" s="47">
        <v>0</v>
      </c>
      <c r="E12" s="47">
        <v>0</v>
      </c>
      <c r="F12" s="47">
        <v>4682320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4682320</v>
      </c>
      <c r="P12" s="48">
        <f t="shared" si="1"/>
        <v>23.799290441288591</v>
      </c>
      <c r="Q12" s="9"/>
    </row>
    <row r="13" spans="1:134">
      <c r="A13" s="12"/>
      <c r="B13" s="25">
        <v>316</v>
      </c>
      <c r="C13" s="20" t="s">
        <v>179</v>
      </c>
      <c r="D13" s="47">
        <v>365530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365650</v>
      </c>
      <c r="P13" s="48">
        <f t="shared" si="1"/>
        <v>1.85852537841437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SUM(D15:D29)</f>
        <v>13714336</v>
      </c>
      <c r="E14" s="32">
        <f t="shared" si="3"/>
        <v>112488400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42719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126245455</v>
      </c>
      <c r="P14" s="46">
        <f t="shared" si="1"/>
        <v>641.68024621077348</v>
      </c>
      <c r="Q14" s="10"/>
    </row>
    <row r="15" spans="1:134">
      <c r="A15" s="12"/>
      <c r="B15" s="25">
        <v>322</v>
      </c>
      <c r="C15" s="20" t="s">
        <v>280</v>
      </c>
      <c r="D15" s="47">
        <v>0</v>
      </c>
      <c r="E15" s="47">
        <v>13159233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13159233</v>
      </c>
      <c r="P15" s="48">
        <f t="shared" si="1"/>
        <v>66.885733600349695</v>
      </c>
      <c r="Q15" s="9"/>
    </row>
    <row r="16" spans="1:134">
      <c r="A16" s="12"/>
      <c r="B16" s="25">
        <v>323.10000000000002</v>
      </c>
      <c r="C16" s="20" t="s">
        <v>19</v>
      </c>
      <c r="D16" s="47">
        <v>12256500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9" si="4">SUM(D16:N16)</f>
        <v>12256500</v>
      </c>
      <c r="P16" s="48">
        <f t="shared" si="1"/>
        <v>62.29732339815596</v>
      </c>
      <c r="Q16" s="9"/>
    </row>
    <row r="17" spans="1:17">
      <c r="A17" s="12"/>
      <c r="B17" s="25">
        <v>324.11</v>
      </c>
      <c r="C17" s="20" t="s">
        <v>20</v>
      </c>
      <c r="D17" s="47">
        <v>0</v>
      </c>
      <c r="E17" s="47">
        <v>1649426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1649426</v>
      </c>
      <c r="P17" s="48">
        <f t="shared" si="1"/>
        <v>8.3837004808327649</v>
      </c>
      <c r="Q17" s="9"/>
    </row>
    <row r="18" spans="1:17">
      <c r="A18" s="12"/>
      <c r="B18" s="25">
        <v>324.12</v>
      </c>
      <c r="C18" s="20" t="s">
        <v>21</v>
      </c>
      <c r="D18" s="47">
        <v>0</v>
      </c>
      <c r="E18" s="47">
        <v>335074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335074</v>
      </c>
      <c r="P18" s="48">
        <f t="shared" si="1"/>
        <v>1.7031137225401796</v>
      </c>
      <c r="Q18" s="9"/>
    </row>
    <row r="19" spans="1:17">
      <c r="A19" s="12"/>
      <c r="B19" s="25">
        <v>324.31</v>
      </c>
      <c r="C19" s="20" t="s">
        <v>22</v>
      </c>
      <c r="D19" s="47">
        <v>0</v>
      </c>
      <c r="E19" s="47">
        <v>13303223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13303223</v>
      </c>
      <c r="P19" s="48">
        <f t="shared" si="1"/>
        <v>67.617605798456864</v>
      </c>
      <c r="Q19" s="9"/>
    </row>
    <row r="20" spans="1:17">
      <c r="A20" s="12"/>
      <c r="B20" s="25">
        <v>324.32</v>
      </c>
      <c r="C20" s="20" t="s">
        <v>23</v>
      </c>
      <c r="D20" s="47">
        <v>0</v>
      </c>
      <c r="E20" s="47">
        <v>916604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916604</v>
      </c>
      <c r="P20" s="48">
        <f t="shared" si="1"/>
        <v>4.6589137042421038</v>
      </c>
      <c r="Q20" s="9"/>
    </row>
    <row r="21" spans="1:17">
      <c r="A21" s="12"/>
      <c r="B21" s="25">
        <v>324.61</v>
      </c>
      <c r="C21" s="20" t="s">
        <v>24</v>
      </c>
      <c r="D21" s="47">
        <v>0</v>
      </c>
      <c r="E21" s="47">
        <v>1350235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1350235</v>
      </c>
      <c r="P21" s="48">
        <f t="shared" si="1"/>
        <v>6.8629728273576562</v>
      </c>
      <c r="Q21" s="9"/>
    </row>
    <row r="22" spans="1:17">
      <c r="A22" s="12"/>
      <c r="B22" s="25">
        <v>324.62</v>
      </c>
      <c r="C22" s="20" t="s">
        <v>25</v>
      </c>
      <c r="D22" s="47">
        <v>0</v>
      </c>
      <c r="E22" s="47">
        <v>2713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2713</v>
      </c>
      <c r="P22" s="48">
        <f t="shared" si="1"/>
        <v>1.3789633123583171E-2</v>
      </c>
      <c r="Q22" s="9"/>
    </row>
    <row r="23" spans="1:17">
      <c r="A23" s="12"/>
      <c r="B23" s="25">
        <v>324.91000000000003</v>
      </c>
      <c r="C23" s="20" t="s">
        <v>26</v>
      </c>
      <c r="D23" s="47">
        <v>0</v>
      </c>
      <c r="E23" s="47">
        <v>1282935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1282935</v>
      </c>
      <c r="P23" s="48">
        <f t="shared" si="1"/>
        <v>6.520900468634049</v>
      </c>
      <c r="Q23" s="9"/>
    </row>
    <row r="24" spans="1:17">
      <c r="A24" s="12"/>
      <c r="B24" s="25">
        <v>324.92</v>
      </c>
      <c r="C24" s="20" t="s">
        <v>27</v>
      </c>
      <c r="D24" s="47">
        <v>0</v>
      </c>
      <c r="E24" s="47">
        <v>185127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185127</v>
      </c>
      <c r="P24" s="48">
        <f t="shared" si="1"/>
        <v>0.94096329202712181</v>
      </c>
      <c r="Q24" s="9"/>
    </row>
    <row r="25" spans="1:17">
      <c r="A25" s="12"/>
      <c r="B25" s="25">
        <v>325.10000000000002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42719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42719</v>
      </c>
      <c r="P25" s="48">
        <f t="shared" si="1"/>
        <v>0.21713208160941741</v>
      </c>
      <c r="Q25" s="9"/>
    </row>
    <row r="26" spans="1:17">
      <c r="A26" s="12"/>
      <c r="B26" s="25">
        <v>325.2</v>
      </c>
      <c r="C26" s="20" t="s">
        <v>29</v>
      </c>
      <c r="D26" s="47">
        <v>0</v>
      </c>
      <c r="E26" s="47">
        <v>71857113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71857113</v>
      </c>
      <c r="P26" s="48">
        <f t="shared" si="1"/>
        <v>365.23524717650525</v>
      </c>
      <c r="Q26" s="9"/>
    </row>
    <row r="27" spans="1:17">
      <c r="A27" s="12"/>
      <c r="B27" s="25">
        <v>329.1</v>
      </c>
      <c r="C27" s="20" t="s">
        <v>281</v>
      </c>
      <c r="D27" s="47">
        <v>1319219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1319219</v>
      </c>
      <c r="P27" s="48">
        <f t="shared" si="1"/>
        <v>6.7053247400148415</v>
      </c>
      <c r="Q27" s="9"/>
    </row>
    <row r="28" spans="1:17">
      <c r="A28" s="12"/>
      <c r="B28" s="25">
        <v>329.4</v>
      </c>
      <c r="C28" s="20" t="s">
        <v>282</v>
      </c>
      <c r="D28" s="47">
        <v>0</v>
      </c>
      <c r="E28" s="47">
        <v>518068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518068</v>
      </c>
      <c r="P28" s="48">
        <f t="shared" si="1"/>
        <v>2.6332354047432678</v>
      </c>
      <c r="Q28" s="9"/>
    </row>
    <row r="29" spans="1:17">
      <c r="A29" s="12"/>
      <c r="B29" s="25">
        <v>329.5</v>
      </c>
      <c r="C29" s="20" t="s">
        <v>283</v>
      </c>
      <c r="D29" s="47">
        <v>138617</v>
      </c>
      <c r="E29" s="47">
        <v>7928649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4"/>
        <v>8067266</v>
      </c>
      <c r="P29" s="48">
        <f t="shared" si="1"/>
        <v>41.004289882180721</v>
      </c>
      <c r="Q29" s="9"/>
    </row>
    <row r="30" spans="1:17" ht="15.75">
      <c r="A30" s="29" t="s">
        <v>284</v>
      </c>
      <c r="B30" s="30"/>
      <c r="C30" s="31"/>
      <c r="D30" s="32">
        <f t="shared" ref="D30:N30" si="5">SUM(D31:D61)</f>
        <v>28928147</v>
      </c>
      <c r="E30" s="32">
        <f t="shared" si="5"/>
        <v>35383523</v>
      </c>
      <c r="F30" s="32">
        <f t="shared" si="5"/>
        <v>0</v>
      </c>
      <c r="G30" s="32">
        <f t="shared" si="5"/>
        <v>1595798</v>
      </c>
      <c r="H30" s="32">
        <f t="shared" si="5"/>
        <v>0</v>
      </c>
      <c r="I30" s="32">
        <f t="shared" si="5"/>
        <v>2201857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5">
        <f>SUM(D30:N30)</f>
        <v>68109325</v>
      </c>
      <c r="P30" s="46">
        <f t="shared" si="1"/>
        <v>346.18599485620763</v>
      </c>
      <c r="Q30" s="10"/>
    </row>
    <row r="31" spans="1:17">
      <c r="A31" s="12"/>
      <c r="B31" s="25">
        <v>331.1</v>
      </c>
      <c r="C31" s="20" t="s">
        <v>31</v>
      </c>
      <c r="D31" s="47">
        <v>46176</v>
      </c>
      <c r="E31" s="47">
        <v>19528313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19574489</v>
      </c>
      <c r="P31" s="48">
        <f t="shared" si="1"/>
        <v>99.49318904961828</v>
      </c>
      <c r="Q31" s="9"/>
    </row>
    <row r="32" spans="1:17">
      <c r="A32" s="12"/>
      <c r="B32" s="25">
        <v>331.2</v>
      </c>
      <c r="C32" s="20" t="s">
        <v>32</v>
      </c>
      <c r="D32" s="47">
        <v>203436</v>
      </c>
      <c r="E32" s="47">
        <v>1044129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>SUM(D32:N32)</f>
        <v>1247565</v>
      </c>
      <c r="P32" s="48">
        <f t="shared" si="1"/>
        <v>6.341121875349442</v>
      </c>
      <c r="Q32" s="9"/>
    </row>
    <row r="33" spans="1:17">
      <c r="A33" s="12"/>
      <c r="B33" s="25">
        <v>331.31</v>
      </c>
      <c r="C33" s="20" t="s">
        <v>293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975595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58" si="6">SUM(D33:N33)</f>
        <v>975595</v>
      </c>
      <c r="P33" s="48">
        <f t="shared" si="1"/>
        <v>4.9587530878002664</v>
      </c>
      <c r="Q33" s="9"/>
    </row>
    <row r="34" spans="1:17">
      <c r="A34" s="12"/>
      <c r="B34" s="25">
        <v>331.39</v>
      </c>
      <c r="C34" s="20" t="s">
        <v>38</v>
      </c>
      <c r="D34" s="47">
        <v>0</v>
      </c>
      <c r="E34" s="47">
        <v>175617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175617</v>
      </c>
      <c r="P34" s="48">
        <f t="shared" si="1"/>
        <v>0.89262587551209194</v>
      </c>
      <c r="Q34" s="9"/>
    </row>
    <row r="35" spans="1:17">
      <c r="A35" s="12"/>
      <c r="B35" s="25">
        <v>331.49</v>
      </c>
      <c r="C35" s="20" t="s">
        <v>39</v>
      </c>
      <c r="D35" s="47">
        <v>0</v>
      </c>
      <c r="E35" s="47">
        <v>4165580</v>
      </c>
      <c r="F35" s="47">
        <v>0</v>
      </c>
      <c r="G35" s="47">
        <v>5052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4170632</v>
      </c>
      <c r="P35" s="48">
        <f t="shared" si="1"/>
        <v>21.198483292840368</v>
      </c>
      <c r="Q35" s="9"/>
    </row>
    <row r="36" spans="1:17">
      <c r="A36" s="12"/>
      <c r="B36" s="25">
        <v>331.5</v>
      </c>
      <c r="C36" s="20" t="s">
        <v>34</v>
      </c>
      <c r="D36" s="47">
        <v>3670</v>
      </c>
      <c r="E36" s="47">
        <v>26179</v>
      </c>
      <c r="F36" s="47">
        <v>0</v>
      </c>
      <c r="G36" s="47">
        <v>52103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81952</v>
      </c>
      <c r="P36" s="48">
        <f t="shared" si="1"/>
        <v>0.41654552662878286</v>
      </c>
      <c r="Q36" s="9"/>
    </row>
    <row r="37" spans="1:17">
      <c r="A37" s="12"/>
      <c r="B37" s="25">
        <v>331.61</v>
      </c>
      <c r="C37" s="20" t="s">
        <v>266</v>
      </c>
      <c r="D37" s="47">
        <v>73623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73623</v>
      </c>
      <c r="P37" s="48">
        <f t="shared" ref="P37:P68" si="7">(O37/P$141)</f>
        <v>0.37421089548749126</v>
      </c>
      <c r="Q37" s="9"/>
    </row>
    <row r="38" spans="1:17">
      <c r="A38" s="12"/>
      <c r="B38" s="25">
        <v>331.62</v>
      </c>
      <c r="C38" s="20" t="s">
        <v>40</v>
      </c>
      <c r="D38" s="47">
        <v>0</v>
      </c>
      <c r="E38" s="47">
        <v>518879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518879</v>
      </c>
      <c r="P38" s="48">
        <f t="shared" si="7"/>
        <v>2.6373575545638452</v>
      </c>
      <c r="Q38" s="9"/>
    </row>
    <row r="39" spans="1:17">
      <c r="A39" s="12"/>
      <c r="B39" s="25">
        <v>331.69</v>
      </c>
      <c r="C39" s="20" t="s">
        <v>41</v>
      </c>
      <c r="D39" s="47">
        <v>0</v>
      </c>
      <c r="E39" s="47">
        <v>1326226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1326226</v>
      </c>
      <c r="P39" s="48">
        <f t="shared" si="7"/>
        <v>6.7409399111526769</v>
      </c>
      <c r="Q39" s="9"/>
    </row>
    <row r="40" spans="1:17">
      <c r="A40" s="12"/>
      <c r="B40" s="25">
        <v>331.9</v>
      </c>
      <c r="C40" s="20" t="s">
        <v>36</v>
      </c>
      <c r="D40" s="47">
        <v>0</v>
      </c>
      <c r="E40" s="47">
        <v>50512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50512</v>
      </c>
      <c r="P40" s="48">
        <f t="shared" si="7"/>
        <v>0.25674233259802176</v>
      </c>
      <c r="Q40" s="9"/>
    </row>
    <row r="41" spans="1:17">
      <c r="A41" s="12"/>
      <c r="B41" s="25">
        <v>332</v>
      </c>
      <c r="C41" s="20" t="s">
        <v>294</v>
      </c>
      <c r="D41" s="47">
        <v>0</v>
      </c>
      <c r="E41" s="47">
        <v>40248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40248</v>
      </c>
      <c r="P41" s="48">
        <f t="shared" si="7"/>
        <v>0.20457248579357737</v>
      </c>
      <c r="Q41" s="9"/>
    </row>
    <row r="42" spans="1:17">
      <c r="A42" s="12"/>
      <c r="B42" s="25">
        <v>334.1</v>
      </c>
      <c r="C42" s="20" t="s">
        <v>170</v>
      </c>
      <c r="D42" s="47">
        <v>1287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1287</v>
      </c>
      <c r="P42" s="48">
        <f t="shared" si="7"/>
        <v>6.5415620457248578E-3</v>
      </c>
      <c r="Q42" s="9"/>
    </row>
    <row r="43" spans="1:17">
      <c r="A43" s="12"/>
      <c r="B43" s="25">
        <v>334.2</v>
      </c>
      <c r="C43" s="20" t="s">
        <v>37</v>
      </c>
      <c r="D43" s="47">
        <v>144453</v>
      </c>
      <c r="E43" s="47">
        <v>12779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157232</v>
      </c>
      <c r="P43" s="48">
        <f t="shared" si="7"/>
        <v>0.79917861971515991</v>
      </c>
      <c r="Q43" s="9"/>
    </row>
    <row r="44" spans="1:17">
      <c r="A44" s="12"/>
      <c r="B44" s="25">
        <v>334.35</v>
      </c>
      <c r="C44" s="20" t="s">
        <v>267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1222198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1222198</v>
      </c>
      <c r="P44" s="48">
        <f t="shared" si="7"/>
        <v>6.2121865183844829</v>
      </c>
      <c r="Q44" s="9"/>
    </row>
    <row r="45" spans="1:17">
      <c r="A45" s="12"/>
      <c r="B45" s="25">
        <v>334.39</v>
      </c>
      <c r="C45" s="20" t="s">
        <v>42</v>
      </c>
      <c r="D45" s="47">
        <v>0</v>
      </c>
      <c r="E45" s="47">
        <v>1091904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1091904</v>
      </c>
      <c r="P45" s="48">
        <f t="shared" si="7"/>
        <v>5.5499283325370286</v>
      </c>
      <c r="Q45" s="9"/>
    </row>
    <row r="46" spans="1:17">
      <c r="A46" s="12"/>
      <c r="B46" s="25">
        <v>334.49</v>
      </c>
      <c r="C46" s="20" t="s">
        <v>43</v>
      </c>
      <c r="D46" s="47">
        <v>0</v>
      </c>
      <c r="E46" s="47">
        <v>0</v>
      </c>
      <c r="F46" s="47">
        <v>0</v>
      </c>
      <c r="G46" s="47">
        <v>740972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740972</v>
      </c>
      <c r="P46" s="48">
        <f t="shared" si="7"/>
        <v>3.7662115867481272</v>
      </c>
      <c r="Q46" s="9"/>
    </row>
    <row r="47" spans="1:17">
      <c r="A47" s="12"/>
      <c r="B47" s="25">
        <v>334.5</v>
      </c>
      <c r="C47" s="20" t="s">
        <v>44</v>
      </c>
      <c r="D47" s="47">
        <v>371161</v>
      </c>
      <c r="E47" s="47">
        <v>0</v>
      </c>
      <c r="F47" s="47">
        <v>0</v>
      </c>
      <c r="G47" s="47">
        <v>0</v>
      </c>
      <c r="H47" s="47">
        <v>0</v>
      </c>
      <c r="I47" s="47">
        <v>4064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375225</v>
      </c>
      <c r="P47" s="48">
        <f t="shared" si="7"/>
        <v>1.9071931768509012</v>
      </c>
      <c r="Q47" s="9"/>
    </row>
    <row r="48" spans="1:17">
      <c r="A48" s="12"/>
      <c r="B48" s="25">
        <v>334.61</v>
      </c>
      <c r="C48" s="20" t="s">
        <v>45</v>
      </c>
      <c r="D48" s="47">
        <v>21490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21490</v>
      </c>
      <c r="P48" s="48">
        <f t="shared" si="7"/>
        <v>0.10922934604710738</v>
      </c>
      <c r="Q48" s="9"/>
    </row>
    <row r="49" spans="1:17">
      <c r="A49" s="12"/>
      <c r="B49" s="25">
        <v>334.62</v>
      </c>
      <c r="C49" s="20" t="s">
        <v>152</v>
      </c>
      <c r="D49" s="47">
        <v>0</v>
      </c>
      <c r="E49" s="47">
        <v>1149782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1149782</v>
      </c>
      <c r="P49" s="48">
        <f t="shared" si="7"/>
        <v>5.8441105610393311</v>
      </c>
      <c r="Q49" s="9"/>
    </row>
    <row r="50" spans="1:17">
      <c r="A50" s="12"/>
      <c r="B50" s="25">
        <v>334.7</v>
      </c>
      <c r="C50" s="20" t="s">
        <v>47</v>
      </c>
      <c r="D50" s="47">
        <v>98351</v>
      </c>
      <c r="E50" s="47">
        <v>28811</v>
      </c>
      <c r="F50" s="47">
        <v>0</v>
      </c>
      <c r="G50" s="47">
        <v>500004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627166</v>
      </c>
      <c r="P50" s="48">
        <f t="shared" si="7"/>
        <v>3.1877585873885597</v>
      </c>
      <c r="Q50" s="9"/>
    </row>
    <row r="51" spans="1:17">
      <c r="A51" s="12"/>
      <c r="B51" s="25">
        <v>334.82</v>
      </c>
      <c r="C51" s="20" t="s">
        <v>285</v>
      </c>
      <c r="D51" s="47">
        <v>0</v>
      </c>
      <c r="E51" s="47">
        <v>429450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429450</v>
      </c>
      <c r="P51" s="48">
        <f t="shared" si="7"/>
        <v>2.1828079413648331</v>
      </c>
      <c r="Q51" s="9"/>
    </row>
    <row r="52" spans="1:17">
      <c r="A52" s="12"/>
      <c r="B52" s="25">
        <v>335.12099999999998</v>
      </c>
      <c r="C52" s="20" t="s">
        <v>286</v>
      </c>
      <c r="D52" s="47">
        <v>7668697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7668697</v>
      </c>
      <c r="P52" s="48">
        <f t="shared" si="7"/>
        <v>38.978443850321739</v>
      </c>
      <c r="Q52" s="9"/>
    </row>
    <row r="53" spans="1:17">
      <c r="A53" s="12"/>
      <c r="B53" s="25">
        <v>335.13</v>
      </c>
      <c r="C53" s="20" t="s">
        <v>182</v>
      </c>
      <c r="D53" s="47">
        <v>50627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50627</v>
      </c>
      <c r="P53" s="48">
        <f t="shared" si="7"/>
        <v>0.25732685445913939</v>
      </c>
      <c r="Q53" s="9"/>
    </row>
    <row r="54" spans="1:17">
      <c r="A54" s="12"/>
      <c r="B54" s="25">
        <v>335.14</v>
      </c>
      <c r="C54" s="20" t="s">
        <v>183</v>
      </c>
      <c r="D54" s="47">
        <v>0</v>
      </c>
      <c r="E54" s="47">
        <v>79390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79390</v>
      </c>
      <c r="P54" s="48">
        <f t="shared" si="7"/>
        <v>0.4035233961228411</v>
      </c>
      <c r="Q54" s="9"/>
    </row>
    <row r="55" spans="1:17">
      <c r="A55" s="12"/>
      <c r="B55" s="25">
        <v>335.15</v>
      </c>
      <c r="C55" s="20" t="s">
        <v>184</v>
      </c>
      <c r="D55" s="47">
        <v>74326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74326</v>
      </c>
      <c r="P55" s="48">
        <f t="shared" si="7"/>
        <v>0.37778410303849713</v>
      </c>
      <c r="Q55" s="9"/>
    </row>
    <row r="56" spans="1:17">
      <c r="A56" s="12"/>
      <c r="B56" s="25">
        <v>335.16</v>
      </c>
      <c r="C56" s="20" t="s">
        <v>287</v>
      </c>
      <c r="D56" s="47">
        <v>0</v>
      </c>
      <c r="E56" s="47">
        <v>0</v>
      </c>
      <c r="F56" s="47">
        <v>0</v>
      </c>
      <c r="G56" s="47">
        <v>297667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297667</v>
      </c>
      <c r="P56" s="48">
        <f t="shared" si="7"/>
        <v>1.5129814681156031</v>
      </c>
      <c r="Q56" s="9"/>
    </row>
    <row r="57" spans="1:17">
      <c r="A57" s="12"/>
      <c r="B57" s="25">
        <v>335.18</v>
      </c>
      <c r="C57" s="20" t="s">
        <v>288</v>
      </c>
      <c r="D57" s="47">
        <v>20170850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20170850</v>
      </c>
      <c r="P57" s="48">
        <f t="shared" si="7"/>
        <v>102.52437202020921</v>
      </c>
      <c r="Q57" s="9"/>
    </row>
    <row r="58" spans="1:17">
      <c r="A58" s="12"/>
      <c r="B58" s="25">
        <v>335.21</v>
      </c>
      <c r="C58" s="20" t="s">
        <v>148</v>
      </c>
      <c r="D58" s="47">
        <v>0</v>
      </c>
      <c r="E58" s="47">
        <v>75182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75182</v>
      </c>
      <c r="P58" s="48">
        <f t="shared" si="7"/>
        <v>0.38213497880472902</v>
      </c>
      <c r="Q58" s="9"/>
    </row>
    <row r="59" spans="1:17">
      <c r="A59" s="12"/>
      <c r="B59" s="25">
        <v>335.48</v>
      </c>
      <c r="C59" s="20" t="s">
        <v>55</v>
      </c>
      <c r="D59" s="47">
        <v>0</v>
      </c>
      <c r="E59" s="47">
        <v>3528425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61" si="8">SUM(D59:N59)</f>
        <v>3528425</v>
      </c>
      <c r="P59" s="48">
        <f t="shared" si="7"/>
        <v>17.934274328816418</v>
      </c>
      <c r="Q59" s="9"/>
    </row>
    <row r="60" spans="1:17">
      <c r="A60" s="12"/>
      <c r="B60" s="25">
        <v>335.5</v>
      </c>
      <c r="C60" s="20" t="s">
        <v>56</v>
      </c>
      <c r="D60" s="47">
        <v>0</v>
      </c>
      <c r="E60" s="47">
        <v>1975305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1975305</v>
      </c>
      <c r="P60" s="48">
        <f t="shared" si="7"/>
        <v>10.040077868477498</v>
      </c>
      <c r="Q60" s="9"/>
    </row>
    <row r="61" spans="1:17">
      <c r="A61" s="12"/>
      <c r="B61" s="25">
        <v>337.7</v>
      </c>
      <c r="C61" s="20" t="s">
        <v>60</v>
      </c>
      <c r="D61" s="47">
        <v>0</v>
      </c>
      <c r="E61" s="47">
        <v>136812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136812</v>
      </c>
      <c r="P61" s="48">
        <f t="shared" si="7"/>
        <v>0.69538786837584243</v>
      </c>
      <c r="Q61" s="9"/>
    </row>
    <row r="62" spans="1:17" ht="15.75">
      <c r="A62" s="29" t="s">
        <v>65</v>
      </c>
      <c r="B62" s="30"/>
      <c r="C62" s="31"/>
      <c r="D62" s="32">
        <f t="shared" ref="D62:N62" si="9">SUM(D63:D109)</f>
        <v>24022983</v>
      </c>
      <c r="E62" s="32">
        <f t="shared" si="9"/>
        <v>86139919</v>
      </c>
      <c r="F62" s="32">
        <f t="shared" si="9"/>
        <v>0</v>
      </c>
      <c r="G62" s="32">
        <f t="shared" si="9"/>
        <v>98809</v>
      </c>
      <c r="H62" s="32">
        <f t="shared" si="9"/>
        <v>0</v>
      </c>
      <c r="I62" s="32">
        <f t="shared" si="9"/>
        <v>133404613</v>
      </c>
      <c r="J62" s="32">
        <f t="shared" si="9"/>
        <v>45726606</v>
      </c>
      <c r="K62" s="32">
        <f t="shared" si="9"/>
        <v>0</v>
      </c>
      <c r="L62" s="32">
        <f t="shared" si="9"/>
        <v>0</v>
      </c>
      <c r="M62" s="32">
        <f t="shared" si="9"/>
        <v>0</v>
      </c>
      <c r="N62" s="32">
        <f t="shared" si="9"/>
        <v>0</v>
      </c>
      <c r="O62" s="32">
        <f>SUM(D62:N62)</f>
        <v>289392930</v>
      </c>
      <c r="P62" s="46">
        <f t="shared" si="7"/>
        <v>1470.926035111974</v>
      </c>
      <c r="Q62" s="10"/>
    </row>
    <row r="63" spans="1:17">
      <c r="A63" s="12"/>
      <c r="B63" s="25">
        <v>341.1</v>
      </c>
      <c r="C63" s="20" t="s">
        <v>187</v>
      </c>
      <c r="D63" s="47">
        <v>1821720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1821720</v>
      </c>
      <c r="P63" s="48">
        <f t="shared" si="7"/>
        <v>9.2594362159579546</v>
      </c>
      <c r="Q63" s="9"/>
    </row>
    <row r="64" spans="1:17">
      <c r="A64" s="12"/>
      <c r="B64" s="25">
        <v>341.15</v>
      </c>
      <c r="C64" s="20" t="s">
        <v>188</v>
      </c>
      <c r="D64" s="47">
        <v>0</v>
      </c>
      <c r="E64" s="47">
        <v>1062139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09" si="10">SUM(D64:N64)</f>
        <v>1062139</v>
      </c>
      <c r="P64" s="48">
        <f t="shared" si="7"/>
        <v>5.3986388264834151</v>
      </c>
      <c r="Q64" s="9"/>
    </row>
    <row r="65" spans="1:17">
      <c r="A65" s="12"/>
      <c r="B65" s="25">
        <v>341.16</v>
      </c>
      <c r="C65" s="20" t="s">
        <v>189</v>
      </c>
      <c r="D65" s="47">
        <v>0</v>
      </c>
      <c r="E65" s="47">
        <v>828901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828901</v>
      </c>
      <c r="P65" s="48">
        <f t="shared" si="7"/>
        <v>4.213137001758648</v>
      </c>
      <c r="Q65" s="9"/>
    </row>
    <row r="66" spans="1:17">
      <c r="A66" s="12"/>
      <c r="B66" s="25">
        <v>341.2</v>
      </c>
      <c r="C66" s="20" t="s">
        <v>190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45726606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45726606</v>
      </c>
      <c r="P66" s="48">
        <f t="shared" si="7"/>
        <v>232.41913775401287</v>
      </c>
      <c r="Q66" s="9"/>
    </row>
    <row r="67" spans="1:17">
      <c r="A67" s="12"/>
      <c r="B67" s="25">
        <v>341.52</v>
      </c>
      <c r="C67" s="20" t="s">
        <v>191</v>
      </c>
      <c r="D67" s="47">
        <v>0</v>
      </c>
      <c r="E67" s="47">
        <v>101447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101447</v>
      </c>
      <c r="P67" s="48">
        <f t="shared" si="7"/>
        <v>0.51563468908519783</v>
      </c>
      <c r="Q67" s="9"/>
    </row>
    <row r="68" spans="1:17">
      <c r="A68" s="12"/>
      <c r="B68" s="25">
        <v>341.8</v>
      </c>
      <c r="C68" s="20" t="s">
        <v>192</v>
      </c>
      <c r="D68" s="47">
        <v>6211593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6211593</v>
      </c>
      <c r="P68" s="48">
        <f t="shared" si="7"/>
        <v>31.572277398826891</v>
      </c>
      <c r="Q68" s="9"/>
    </row>
    <row r="69" spans="1:17">
      <c r="A69" s="12"/>
      <c r="B69" s="25">
        <v>341.9</v>
      </c>
      <c r="C69" s="20" t="s">
        <v>193</v>
      </c>
      <c r="D69" s="47">
        <v>1469588</v>
      </c>
      <c r="E69" s="47">
        <v>26046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1495634</v>
      </c>
      <c r="P69" s="48">
        <f t="shared" ref="P69:P100" si="11">(O69/P$141)</f>
        <v>7.6020066889632103</v>
      </c>
      <c r="Q69" s="9"/>
    </row>
    <row r="70" spans="1:17">
      <c r="A70" s="12"/>
      <c r="B70" s="25">
        <v>342.4</v>
      </c>
      <c r="C70" s="20" t="s">
        <v>241</v>
      </c>
      <c r="D70" s="47">
        <v>1039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1039</v>
      </c>
      <c r="P70" s="48">
        <f t="shared" si="11"/>
        <v>5.2810279452277604E-3</v>
      </c>
      <c r="Q70" s="9"/>
    </row>
    <row r="71" spans="1:17">
      <c r="A71" s="12"/>
      <c r="B71" s="25">
        <v>342.6</v>
      </c>
      <c r="C71" s="20" t="s">
        <v>73</v>
      </c>
      <c r="D71" s="47">
        <v>9584152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9584152</v>
      </c>
      <c r="P71" s="48">
        <f t="shared" si="11"/>
        <v>48.714316211078469</v>
      </c>
      <c r="Q71" s="9"/>
    </row>
    <row r="72" spans="1:17">
      <c r="A72" s="12"/>
      <c r="B72" s="25">
        <v>342.9</v>
      </c>
      <c r="C72" s="20" t="s">
        <v>74</v>
      </c>
      <c r="D72" s="47">
        <v>2504016</v>
      </c>
      <c r="E72" s="47">
        <v>1736051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4240067</v>
      </c>
      <c r="P72" s="48">
        <f t="shared" si="11"/>
        <v>21.551407426985595</v>
      </c>
      <c r="Q72" s="9"/>
    </row>
    <row r="73" spans="1:17">
      <c r="A73" s="12"/>
      <c r="B73" s="25">
        <v>343.3</v>
      </c>
      <c r="C73" s="20" t="s">
        <v>75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65155557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65155557</v>
      </c>
      <c r="P73" s="48">
        <f t="shared" si="11"/>
        <v>331.17258643299346</v>
      </c>
      <c r="Q73" s="9"/>
    </row>
    <row r="74" spans="1:17">
      <c r="A74" s="12"/>
      <c r="B74" s="25">
        <v>343.4</v>
      </c>
      <c r="C74" s="20" t="s">
        <v>76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35749648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35749648</v>
      </c>
      <c r="P74" s="48">
        <f t="shared" si="11"/>
        <v>181.7082676805156</v>
      </c>
      <c r="Q74" s="9"/>
    </row>
    <row r="75" spans="1:17">
      <c r="A75" s="12"/>
      <c r="B75" s="25">
        <v>343.5</v>
      </c>
      <c r="C75" s="20" t="s">
        <v>77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51050692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51050692</v>
      </c>
      <c r="P75" s="48">
        <f t="shared" si="11"/>
        <v>259.48039564505797</v>
      </c>
      <c r="Q75" s="9"/>
    </row>
    <row r="76" spans="1:17">
      <c r="A76" s="12"/>
      <c r="B76" s="25">
        <v>343.6</v>
      </c>
      <c r="C76" s="20" t="s">
        <v>78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569900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569900</v>
      </c>
      <c r="P76" s="48">
        <f t="shared" si="11"/>
        <v>2.8966870317471614</v>
      </c>
      <c r="Q76" s="9"/>
    </row>
    <row r="77" spans="1:17">
      <c r="A77" s="12"/>
      <c r="B77" s="25">
        <v>343.7</v>
      </c>
      <c r="C77" s="20" t="s">
        <v>231</v>
      </c>
      <c r="D77" s="47">
        <v>0</v>
      </c>
      <c r="E77" s="47">
        <v>1642770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1642770</v>
      </c>
      <c r="P77" s="48">
        <f t="shared" si="11"/>
        <v>8.3498693720710371</v>
      </c>
      <c r="Q77" s="9"/>
    </row>
    <row r="78" spans="1:17">
      <c r="A78" s="12"/>
      <c r="B78" s="25">
        <v>343.9</v>
      </c>
      <c r="C78" s="20" t="s">
        <v>79</v>
      </c>
      <c r="D78" s="47">
        <v>430</v>
      </c>
      <c r="E78" s="47">
        <v>0</v>
      </c>
      <c r="F78" s="47">
        <v>0</v>
      </c>
      <c r="G78" s="47">
        <v>0</v>
      </c>
      <c r="H78" s="47">
        <v>0</v>
      </c>
      <c r="I78" s="47">
        <v>-19219290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-19218860</v>
      </c>
      <c r="P78" s="48">
        <f t="shared" si="11"/>
        <v>-97.685598397901828</v>
      </c>
      <c r="Q78" s="9"/>
    </row>
    <row r="79" spans="1:17">
      <c r="A79" s="12"/>
      <c r="B79" s="25">
        <v>344.9</v>
      </c>
      <c r="C79" s="20" t="s">
        <v>194</v>
      </c>
      <c r="D79" s="47">
        <v>110440</v>
      </c>
      <c r="E79" s="47">
        <v>53703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164143</v>
      </c>
      <c r="P79" s="48">
        <f t="shared" si="11"/>
        <v>0.83430584216893189</v>
      </c>
      <c r="Q79" s="9"/>
    </row>
    <row r="80" spans="1:17">
      <c r="A80" s="12"/>
      <c r="B80" s="25">
        <v>346.4</v>
      </c>
      <c r="C80" s="20" t="s">
        <v>81</v>
      </c>
      <c r="D80" s="47">
        <v>462131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462131</v>
      </c>
      <c r="P80" s="48">
        <f t="shared" si="11"/>
        <v>2.3489188886968719</v>
      </c>
      <c r="Q80" s="9"/>
    </row>
    <row r="81" spans="1:17">
      <c r="A81" s="12"/>
      <c r="B81" s="25">
        <v>347.1</v>
      </c>
      <c r="C81" s="20" t="s">
        <v>83</v>
      </c>
      <c r="D81" s="47">
        <v>10642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10642</v>
      </c>
      <c r="P81" s="48">
        <f t="shared" si="11"/>
        <v>5.4091144747944006E-2</v>
      </c>
      <c r="Q81" s="9"/>
    </row>
    <row r="82" spans="1:17">
      <c r="A82" s="12"/>
      <c r="B82" s="25">
        <v>347.2</v>
      </c>
      <c r="C82" s="20" t="s">
        <v>84</v>
      </c>
      <c r="D82" s="47">
        <v>694950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694950</v>
      </c>
      <c r="P82" s="48">
        <f t="shared" si="11"/>
        <v>3.5322910207276537</v>
      </c>
      <c r="Q82" s="9"/>
    </row>
    <row r="83" spans="1:17">
      <c r="A83" s="12"/>
      <c r="B83" s="25">
        <v>347.4</v>
      </c>
      <c r="C83" s="20" t="s">
        <v>85</v>
      </c>
      <c r="D83" s="47">
        <v>31079</v>
      </c>
      <c r="E83" s="47">
        <v>5085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36164</v>
      </c>
      <c r="P83" s="48">
        <f t="shared" si="11"/>
        <v>0.18381433552571388</v>
      </c>
      <c r="Q83" s="9"/>
    </row>
    <row r="84" spans="1:17">
      <c r="A84" s="12"/>
      <c r="B84" s="25">
        <v>347.5</v>
      </c>
      <c r="C84" s="20" t="s">
        <v>86</v>
      </c>
      <c r="D84" s="47">
        <v>234559</v>
      </c>
      <c r="E84" s="47">
        <v>1300285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1534844</v>
      </c>
      <c r="P84" s="48">
        <f t="shared" si="11"/>
        <v>7.8013032296103528</v>
      </c>
      <c r="Q84" s="9"/>
    </row>
    <row r="85" spans="1:17">
      <c r="A85" s="12"/>
      <c r="B85" s="25">
        <v>347.9</v>
      </c>
      <c r="C85" s="20" t="s">
        <v>87</v>
      </c>
      <c r="D85" s="47">
        <v>199524</v>
      </c>
      <c r="E85" s="47">
        <v>600</v>
      </c>
      <c r="F85" s="47">
        <v>0</v>
      </c>
      <c r="G85" s="47">
        <v>98809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298933</v>
      </c>
      <c r="P85" s="48">
        <f t="shared" si="11"/>
        <v>1.5194162913866891</v>
      </c>
      <c r="Q85" s="9"/>
    </row>
    <row r="86" spans="1:17">
      <c r="A86" s="12"/>
      <c r="B86" s="25">
        <v>348.12</v>
      </c>
      <c r="C86" s="20" t="s">
        <v>195</v>
      </c>
      <c r="D86" s="47">
        <v>0</v>
      </c>
      <c r="E86" s="47">
        <v>43587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9" si="12">SUM(D86:N86)</f>
        <v>43587</v>
      </c>
      <c r="P86" s="48">
        <f t="shared" si="11"/>
        <v>0.22154395096115725</v>
      </c>
      <c r="Q86" s="9"/>
    </row>
    <row r="87" spans="1:17">
      <c r="A87" s="12"/>
      <c r="B87" s="25">
        <v>348.13</v>
      </c>
      <c r="C87" s="20" t="s">
        <v>196</v>
      </c>
      <c r="D87" s="47">
        <v>0</v>
      </c>
      <c r="E87" s="47">
        <v>62700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62700</v>
      </c>
      <c r="P87" s="48">
        <f t="shared" si="11"/>
        <v>0.31869148427890331</v>
      </c>
      <c r="Q87" s="9"/>
    </row>
    <row r="88" spans="1:17">
      <c r="A88" s="12"/>
      <c r="B88" s="25">
        <v>348.22</v>
      </c>
      <c r="C88" s="20" t="s">
        <v>198</v>
      </c>
      <c r="D88" s="47">
        <v>0</v>
      </c>
      <c r="E88" s="47">
        <v>9638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9638</v>
      </c>
      <c r="P88" s="48">
        <f t="shared" si="11"/>
        <v>4.8988014760447694E-2</v>
      </c>
      <c r="Q88" s="9"/>
    </row>
    <row r="89" spans="1:17">
      <c r="A89" s="12"/>
      <c r="B89" s="25">
        <v>348.23</v>
      </c>
      <c r="C89" s="20" t="s">
        <v>199</v>
      </c>
      <c r="D89" s="47">
        <v>0</v>
      </c>
      <c r="E89" s="47">
        <v>100974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100974</v>
      </c>
      <c r="P89" s="48">
        <f t="shared" si="11"/>
        <v>0.51323052525642721</v>
      </c>
      <c r="Q89" s="9"/>
    </row>
    <row r="90" spans="1:17">
      <c r="A90" s="12"/>
      <c r="B90" s="25">
        <v>348.31</v>
      </c>
      <c r="C90" s="20" t="s">
        <v>200</v>
      </c>
      <c r="D90" s="47">
        <v>0</v>
      </c>
      <c r="E90" s="47">
        <v>751216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751216</v>
      </c>
      <c r="P90" s="48">
        <f t="shared" si="11"/>
        <v>3.8182797775767248</v>
      </c>
      <c r="Q90" s="9"/>
    </row>
    <row r="91" spans="1:17">
      <c r="A91" s="12"/>
      <c r="B91" s="25">
        <v>348.32</v>
      </c>
      <c r="C91" s="20" t="s">
        <v>201</v>
      </c>
      <c r="D91" s="47">
        <v>0</v>
      </c>
      <c r="E91" s="47">
        <v>5982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5982</v>
      </c>
      <c r="P91" s="48">
        <f t="shared" si="11"/>
        <v>3.0405302375700157E-2</v>
      </c>
      <c r="Q91" s="9"/>
    </row>
    <row r="92" spans="1:17">
      <c r="A92" s="12"/>
      <c r="B92" s="25">
        <v>348.41</v>
      </c>
      <c r="C92" s="20" t="s">
        <v>202</v>
      </c>
      <c r="D92" s="47">
        <v>0</v>
      </c>
      <c r="E92" s="47">
        <v>483592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483592</v>
      </c>
      <c r="P92" s="48">
        <f t="shared" si="11"/>
        <v>2.458000833579002</v>
      </c>
      <c r="Q92" s="9"/>
    </row>
    <row r="93" spans="1:17">
      <c r="A93" s="12"/>
      <c r="B93" s="25">
        <v>348.42</v>
      </c>
      <c r="C93" s="20" t="s">
        <v>203</v>
      </c>
      <c r="D93" s="47">
        <v>0</v>
      </c>
      <c r="E93" s="47">
        <v>211148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211148</v>
      </c>
      <c r="P93" s="48">
        <f t="shared" si="11"/>
        <v>1.073222799402263</v>
      </c>
      <c r="Q93" s="9"/>
    </row>
    <row r="94" spans="1:17">
      <c r="A94" s="12"/>
      <c r="B94" s="25">
        <v>348.48</v>
      </c>
      <c r="C94" s="20" t="s">
        <v>204</v>
      </c>
      <c r="D94" s="47">
        <v>0</v>
      </c>
      <c r="E94" s="47">
        <v>12448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12448</v>
      </c>
      <c r="P94" s="48">
        <f t="shared" si="11"/>
        <v>6.3270679366886587E-2</v>
      </c>
      <c r="Q94" s="9"/>
    </row>
    <row r="95" spans="1:17">
      <c r="A95" s="12"/>
      <c r="B95" s="25">
        <v>348.52</v>
      </c>
      <c r="C95" s="20" t="s">
        <v>289</v>
      </c>
      <c r="D95" s="47">
        <v>0</v>
      </c>
      <c r="E95" s="47">
        <v>100060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100060</v>
      </c>
      <c r="P95" s="48">
        <f t="shared" si="11"/>
        <v>0.50858484716024033</v>
      </c>
      <c r="Q95" s="9"/>
    </row>
    <row r="96" spans="1:17">
      <c r="A96" s="12"/>
      <c r="B96" s="25">
        <v>348.53</v>
      </c>
      <c r="C96" s="20" t="s">
        <v>290</v>
      </c>
      <c r="D96" s="47">
        <v>0</v>
      </c>
      <c r="E96" s="47">
        <v>321645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321645</v>
      </c>
      <c r="P96" s="48">
        <f t="shared" si="11"/>
        <v>1.6348568175580203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474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474</v>
      </c>
      <c r="P97" s="48">
        <f t="shared" si="11"/>
        <v>2.4092466275630014E-3</v>
      </c>
      <c r="Q97" s="9"/>
    </row>
    <row r="98" spans="1:17">
      <c r="A98" s="12"/>
      <c r="B98" s="25">
        <v>348.71</v>
      </c>
      <c r="C98" s="20" t="s">
        <v>208</v>
      </c>
      <c r="D98" s="47">
        <v>0</v>
      </c>
      <c r="E98" s="47">
        <v>334870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334870</v>
      </c>
      <c r="P98" s="48">
        <f t="shared" si="11"/>
        <v>1.7020768315865449</v>
      </c>
      <c r="Q98" s="9"/>
    </row>
    <row r="99" spans="1:17">
      <c r="A99" s="12"/>
      <c r="B99" s="25">
        <v>348.72</v>
      </c>
      <c r="C99" s="20" t="s">
        <v>209</v>
      </c>
      <c r="D99" s="47">
        <v>0</v>
      </c>
      <c r="E99" s="47">
        <v>13604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13604</v>
      </c>
      <c r="P99" s="48">
        <f t="shared" si="11"/>
        <v>6.9146394770816605E-2</v>
      </c>
      <c r="Q99" s="9"/>
    </row>
    <row r="100" spans="1:17">
      <c r="A100" s="12"/>
      <c r="B100" s="25">
        <v>348.88</v>
      </c>
      <c r="C100" s="20" t="s">
        <v>210</v>
      </c>
      <c r="D100" s="47">
        <v>0</v>
      </c>
      <c r="E100" s="47">
        <v>286634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0"/>
        <v>286634</v>
      </c>
      <c r="P100" s="48">
        <f t="shared" si="11"/>
        <v>1.4569029490398593</v>
      </c>
      <c r="Q100" s="9"/>
    </row>
    <row r="101" spans="1:17">
      <c r="A101" s="12"/>
      <c r="B101" s="25">
        <v>348.92099999999999</v>
      </c>
      <c r="C101" s="20" t="s">
        <v>211</v>
      </c>
      <c r="D101" s="47">
        <v>0</v>
      </c>
      <c r="E101" s="47">
        <v>35439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ref="O101:O108" si="13">SUM(D101:N101)</f>
        <v>35439</v>
      </c>
      <c r="P101" s="48">
        <f t="shared" ref="P101:P132" si="14">(O101/P$141)</f>
        <v>0.18012930640127681</v>
      </c>
      <c r="Q101" s="9"/>
    </row>
    <row r="102" spans="1:17">
      <c r="A102" s="12"/>
      <c r="B102" s="25">
        <v>348.92200000000003</v>
      </c>
      <c r="C102" s="20" t="s">
        <v>212</v>
      </c>
      <c r="D102" s="47">
        <v>0</v>
      </c>
      <c r="E102" s="47">
        <v>35439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35439</v>
      </c>
      <c r="P102" s="48">
        <f t="shared" si="14"/>
        <v>0.18012930640127681</v>
      </c>
      <c r="Q102" s="9"/>
    </row>
    <row r="103" spans="1:17">
      <c r="A103" s="12"/>
      <c r="B103" s="25">
        <v>348.923</v>
      </c>
      <c r="C103" s="20" t="s">
        <v>213</v>
      </c>
      <c r="D103" s="47">
        <v>0</v>
      </c>
      <c r="E103" s="47">
        <v>35439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35439</v>
      </c>
      <c r="P103" s="48">
        <f t="shared" si="14"/>
        <v>0.18012930640127681</v>
      </c>
      <c r="Q103" s="9"/>
    </row>
    <row r="104" spans="1:17">
      <c r="A104" s="12"/>
      <c r="B104" s="25">
        <v>348.92399999999998</v>
      </c>
      <c r="C104" s="20" t="s">
        <v>214</v>
      </c>
      <c r="D104" s="47">
        <v>0</v>
      </c>
      <c r="E104" s="47">
        <v>35439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35439</v>
      </c>
      <c r="P104" s="48">
        <f t="shared" si="14"/>
        <v>0.18012930640127681</v>
      </c>
      <c r="Q104" s="9"/>
    </row>
    <row r="105" spans="1:17">
      <c r="A105" s="12"/>
      <c r="B105" s="25">
        <v>348.93099999999998</v>
      </c>
      <c r="C105" s="20" t="s">
        <v>215</v>
      </c>
      <c r="D105" s="47">
        <v>343174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343174</v>
      </c>
      <c r="P105" s="48">
        <f t="shared" si="14"/>
        <v>1.7442843927580283</v>
      </c>
      <c r="Q105" s="9"/>
    </row>
    <row r="106" spans="1:17">
      <c r="A106" s="12"/>
      <c r="B106" s="25">
        <v>348.93200000000002</v>
      </c>
      <c r="C106" s="20" t="s">
        <v>216</v>
      </c>
      <c r="D106" s="47">
        <v>0</v>
      </c>
      <c r="E106" s="47">
        <v>16193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16193</v>
      </c>
      <c r="P106" s="48">
        <f t="shared" si="14"/>
        <v>8.2305760844151227E-2</v>
      </c>
      <c r="Q106" s="9"/>
    </row>
    <row r="107" spans="1:17">
      <c r="A107" s="12"/>
      <c r="B107" s="25">
        <v>348.93299999999999</v>
      </c>
      <c r="C107" s="20" t="s">
        <v>217</v>
      </c>
      <c r="D107" s="47">
        <v>20112</v>
      </c>
      <c r="E107" s="47">
        <v>2306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3"/>
        <v>22418</v>
      </c>
      <c r="P107" s="48">
        <f t="shared" si="14"/>
        <v>0.11394618332638684</v>
      </c>
      <c r="Q107" s="9"/>
    </row>
    <row r="108" spans="1:17">
      <c r="A108" s="12"/>
      <c r="B108" s="25">
        <v>348.99</v>
      </c>
      <c r="C108" s="20" t="s">
        <v>218</v>
      </c>
      <c r="D108" s="47">
        <v>0</v>
      </c>
      <c r="E108" s="47">
        <v>124126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3"/>
        <v>124126</v>
      </c>
      <c r="P108" s="48">
        <f t="shared" si="14"/>
        <v>0.6309074828963821</v>
      </c>
      <c r="Q108" s="9"/>
    </row>
    <row r="109" spans="1:17">
      <c r="A109" s="12"/>
      <c r="B109" s="25">
        <v>349</v>
      </c>
      <c r="C109" s="20" t="s">
        <v>291</v>
      </c>
      <c r="D109" s="47">
        <v>323834</v>
      </c>
      <c r="E109" s="47">
        <v>76359939</v>
      </c>
      <c r="F109" s="47">
        <v>0</v>
      </c>
      <c r="G109" s="47">
        <v>0</v>
      </c>
      <c r="H109" s="47">
        <v>0</v>
      </c>
      <c r="I109" s="47">
        <v>98106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0"/>
        <v>76781879</v>
      </c>
      <c r="P109" s="48">
        <f t="shared" si="14"/>
        <v>390.26684185379838</v>
      </c>
      <c r="Q109" s="9"/>
    </row>
    <row r="110" spans="1:17" ht="15.75">
      <c r="A110" s="29" t="s">
        <v>66</v>
      </c>
      <c r="B110" s="30"/>
      <c r="C110" s="31"/>
      <c r="D110" s="32">
        <f t="shared" ref="D110:N110" si="15">SUM(D111:D119)</f>
        <v>559407</v>
      </c>
      <c r="E110" s="32">
        <f t="shared" si="15"/>
        <v>1772269</v>
      </c>
      <c r="F110" s="32">
        <f t="shared" si="15"/>
        <v>0</v>
      </c>
      <c r="G110" s="32">
        <f t="shared" si="15"/>
        <v>0</v>
      </c>
      <c r="H110" s="32">
        <f t="shared" si="15"/>
        <v>0</v>
      </c>
      <c r="I110" s="32">
        <f t="shared" si="15"/>
        <v>0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 t="shared" si="15"/>
        <v>0</v>
      </c>
      <c r="O110" s="32">
        <f>SUM(D110:N110)</f>
        <v>2331676</v>
      </c>
      <c r="P110" s="46">
        <f t="shared" si="14"/>
        <v>11.851439956897867</v>
      </c>
      <c r="Q110" s="10"/>
    </row>
    <row r="111" spans="1:17">
      <c r="A111" s="13"/>
      <c r="B111" s="40">
        <v>351.1</v>
      </c>
      <c r="C111" s="21" t="s">
        <v>115</v>
      </c>
      <c r="D111" s="47">
        <v>0</v>
      </c>
      <c r="E111" s="47">
        <v>98798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>SUM(D111:N111)</f>
        <v>98798</v>
      </c>
      <c r="P111" s="48">
        <f t="shared" si="14"/>
        <v>0.50217035508432362</v>
      </c>
      <c r="Q111" s="9"/>
    </row>
    <row r="112" spans="1:17">
      <c r="A112" s="13"/>
      <c r="B112" s="40">
        <v>351.2</v>
      </c>
      <c r="C112" s="21" t="s">
        <v>117</v>
      </c>
      <c r="D112" s="47">
        <v>0</v>
      </c>
      <c r="E112" s="47">
        <v>240241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ref="O112:O119" si="16">SUM(D112:N112)</f>
        <v>240241</v>
      </c>
      <c r="P112" s="48">
        <f t="shared" si="14"/>
        <v>1.2210966646674324</v>
      </c>
      <c r="Q112" s="9"/>
    </row>
    <row r="113" spans="1:17">
      <c r="A113" s="13"/>
      <c r="B113" s="40">
        <v>351.5</v>
      </c>
      <c r="C113" s="21" t="s">
        <v>118</v>
      </c>
      <c r="D113" s="47">
        <v>0</v>
      </c>
      <c r="E113" s="47">
        <v>1053850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1053850</v>
      </c>
      <c r="P113" s="48">
        <f t="shared" si="14"/>
        <v>5.3565075072938164</v>
      </c>
      <c r="Q113" s="9"/>
    </row>
    <row r="114" spans="1:17">
      <c r="A114" s="13"/>
      <c r="B114" s="40">
        <v>351.6</v>
      </c>
      <c r="C114" s="21" t="s">
        <v>119</v>
      </c>
      <c r="D114" s="47">
        <v>0</v>
      </c>
      <c r="E114" s="47">
        <v>12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12</v>
      </c>
      <c r="P114" s="48">
        <f t="shared" si="14"/>
        <v>6.0993585507924083E-5</v>
      </c>
      <c r="Q114" s="9"/>
    </row>
    <row r="115" spans="1:17">
      <c r="A115" s="13"/>
      <c r="B115" s="40">
        <v>351.7</v>
      </c>
      <c r="C115" s="21" t="s">
        <v>219</v>
      </c>
      <c r="D115" s="47">
        <v>0</v>
      </c>
      <c r="E115" s="47">
        <v>108683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108683</v>
      </c>
      <c r="P115" s="48">
        <f t="shared" si="14"/>
        <v>0.55241382114647608</v>
      </c>
      <c r="Q115" s="9"/>
    </row>
    <row r="116" spans="1:17">
      <c r="A116" s="13"/>
      <c r="B116" s="40">
        <v>352</v>
      </c>
      <c r="C116" s="21" t="s">
        <v>120</v>
      </c>
      <c r="D116" s="47">
        <v>2145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2145</v>
      </c>
      <c r="P116" s="48">
        <f t="shared" si="14"/>
        <v>1.0902603409541431E-2</v>
      </c>
      <c r="Q116" s="9"/>
    </row>
    <row r="117" spans="1:17">
      <c r="A117" s="13"/>
      <c r="B117" s="40">
        <v>354</v>
      </c>
      <c r="C117" s="21" t="s">
        <v>121</v>
      </c>
      <c r="D117" s="47">
        <v>512084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512084</v>
      </c>
      <c r="P117" s="48">
        <f t="shared" si="14"/>
        <v>2.6028199367699831</v>
      </c>
      <c r="Q117" s="9"/>
    </row>
    <row r="118" spans="1:17">
      <c r="A118" s="13"/>
      <c r="B118" s="40">
        <v>358.2</v>
      </c>
      <c r="C118" s="21" t="s">
        <v>221</v>
      </c>
      <c r="D118" s="47">
        <v>0</v>
      </c>
      <c r="E118" s="47">
        <v>3617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3617</v>
      </c>
      <c r="P118" s="48">
        <f t="shared" si="14"/>
        <v>1.8384483231846785E-2</v>
      </c>
      <c r="Q118" s="9"/>
    </row>
    <row r="119" spans="1:17">
      <c r="A119" s="13"/>
      <c r="B119" s="40">
        <v>359</v>
      </c>
      <c r="C119" s="21" t="s">
        <v>122</v>
      </c>
      <c r="D119" s="47">
        <v>45178</v>
      </c>
      <c r="E119" s="47">
        <v>267068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312246</v>
      </c>
      <c r="P119" s="48">
        <f t="shared" si="14"/>
        <v>1.5870835917089385</v>
      </c>
      <c r="Q119" s="9"/>
    </row>
    <row r="120" spans="1:17" ht="15.75">
      <c r="A120" s="29" t="s">
        <v>4</v>
      </c>
      <c r="B120" s="30"/>
      <c r="C120" s="31"/>
      <c r="D120" s="32">
        <f t="shared" ref="D120:N120" si="17">SUM(D121:D128)</f>
        <v>8386462</v>
      </c>
      <c r="E120" s="32">
        <f t="shared" si="17"/>
        <v>6919949</v>
      </c>
      <c r="F120" s="32">
        <f t="shared" si="17"/>
        <v>113739</v>
      </c>
      <c r="G120" s="32">
        <f t="shared" si="17"/>
        <v>-1919649</v>
      </c>
      <c r="H120" s="32">
        <f t="shared" si="17"/>
        <v>0</v>
      </c>
      <c r="I120" s="32">
        <f t="shared" si="17"/>
        <v>689918</v>
      </c>
      <c r="J120" s="32">
        <f t="shared" si="17"/>
        <v>1460970</v>
      </c>
      <c r="K120" s="32">
        <f t="shared" si="17"/>
        <v>0</v>
      </c>
      <c r="L120" s="32">
        <f t="shared" si="17"/>
        <v>0</v>
      </c>
      <c r="M120" s="32">
        <f t="shared" si="17"/>
        <v>0</v>
      </c>
      <c r="N120" s="32">
        <f t="shared" si="17"/>
        <v>170078</v>
      </c>
      <c r="O120" s="32">
        <f>SUM(D120:N120)</f>
        <v>15821467</v>
      </c>
      <c r="P120" s="46">
        <f t="shared" si="14"/>
        <v>80.417333360441589</v>
      </c>
      <c r="Q120" s="10"/>
    </row>
    <row r="121" spans="1:17">
      <c r="A121" s="12"/>
      <c r="B121" s="25">
        <v>361.1</v>
      </c>
      <c r="C121" s="20" t="s">
        <v>123</v>
      </c>
      <c r="D121" s="47">
        <v>794354</v>
      </c>
      <c r="E121" s="47">
        <v>2478066</v>
      </c>
      <c r="F121" s="47">
        <v>30390</v>
      </c>
      <c r="G121" s="47">
        <v>1392400</v>
      </c>
      <c r="H121" s="47">
        <v>0</v>
      </c>
      <c r="I121" s="47">
        <v>1867652</v>
      </c>
      <c r="J121" s="47">
        <v>245498</v>
      </c>
      <c r="K121" s="47">
        <v>0</v>
      </c>
      <c r="L121" s="47">
        <v>0</v>
      </c>
      <c r="M121" s="47">
        <v>0</v>
      </c>
      <c r="N121" s="47">
        <v>178</v>
      </c>
      <c r="O121" s="47">
        <f>SUM(D121:N121)</f>
        <v>6808538</v>
      </c>
      <c r="P121" s="48">
        <f t="shared" si="14"/>
        <v>34.606428723912536</v>
      </c>
      <c r="Q121" s="9"/>
    </row>
    <row r="122" spans="1:17">
      <c r="A122" s="12"/>
      <c r="B122" s="25">
        <v>361.3</v>
      </c>
      <c r="C122" s="20" t="s">
        <v>124</v>
      </c>
      <c r="D122" s="47">
        <v>-1417224</v>
      </c>
      <c r="E122" s="47">
        <v>-5494840</v>
      </c>
      <c r="F122" s="47">
        <v>-64481</v>
      </c>
      <c r="G122" s="47">
        <v>-3385093</v>
      </c>
      <c r="H122" s="47">
        <v>0</v>
      </c>
      <c r="I122" s="47">
        <v>-3962532</v>
      </c>
      <c r="J122" s="47">
        <v>-583725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28" si="18">SUM(D122:N122)</f>
        <v>-14907895</v>
      </c>
      <c r="P122" s="48">
        <f t="shared" si="14"/>
        <v>-75.773830702137829</v>
      </c>
      <c r="Q122" s="9"/>
    </row>
    <row r="123" spans="1:17">
      <c r="A123" s="12"/>
      <c r="B123" s="25">
        <v>362</v>
      </c>
      <c r="C123" s="20" t="s">
        <v>125</v>
      </c>
      <c r="D123" s="47">
        <v>106829</v>
      </c>
      <c r="E123" s="47">
        <v>139834</v>
      </c>
      <c r="F123" s="47">
        <v>0</v>
      </c>
      <c r="G123" s="47">
        <v>0</v>
      </c>
      <c r="H123" s="47">
        <v>0</v>
      </c>
      <c r="I123" s="47">
        <v>5538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252201</v>
      </c>
      <c r="P123" s="48">
        <f t="shared" si="14"/>
        <v>1.2818869382236635</v>
      </c>
      <c r="Q123" s="9"/>
    </row>
    <row r="124" spans="1:17">
      <c r="A124" s="12"/>
      <c r="B124" s="25">
        <v>364</v>
      </c>
      <c r="C124" s="20" t="s">
        <v>222</v>
      </c>
      <c r="D124" s="47">
        <v>1462243</v>
      </c>
      <c r="E124" s="47">
        <v>4718697</v>
      </c>
      <c r="F124" s="47">
        <v>0</v>
      </c>
      <c r="G124" s="47">
        <v>0</v>
      </c>
      <c r="H124" s="47">
        <v>0</v>
      </c>
      <c r="I124" s="47">
        <v>349050</v>
      </c>
      <c r="J124" s="47">
        <v>100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6530090</v>
      </c>
      <c r="P124" s="48">
        <f t="shared" si="14"/>
        <v>33.191133565786664</v>
      </c>
      <c r="Q124" s="9"/>
    </row>
    <row r="125" spans="1:17">
      <c r="A125" s="12"/>
      <c r="B125" s="25">
        <v>365</v>
      </c>
      <c r="C125" s="20" t="s">
        <v>223</v>
      </c>
      <c r="D125" s="47">
        <v>0</v>
      </c>
      <c r="E125" s="47">
        <v>27204</v>
      </c>
      <c r="F125" s="47">
        <v>0</v>
      </c>
      <c r="G125" s="47">
        <v>0</v>
      </c>
      <c r="H125" s="47">
        <v>0</v>
      </c>
      <c r="I125" s="47">
        <v>87895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115099</v>
      </c>
      <c r="P125" s="48">
        <f t="shared" si="14"/>
        <v>0.58502505819804618</v>
      </c>
      <c r="Q125" s="9"/>
    </row>
    <row r="126" spans="1:17">
      <c r="A126" s="12"/>
      <c r="B126" s="25">
        <v>366</v>
      </c>
      <c r="C126" s="20" t="s">
        <v>128</v>
      </c>
      <c r="D126" s="47">
        <v>18975</v>
      </c>
      <c r="E126" s="47">
        <v>10220</v>
      </c>
      <c r="F126" s="47">
        <v>147830</v>
      </c>
      <c r="G126" s="47">
        <v>63241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240266</v>
      </c>
      <c r="P126" s="48">
        <f t="shared" si="14"/>
        <v>1.2212237346372405</v>
      </c>
      <c r="Q126" s="9"/>
    </row>
    <row r="127" spans="1:17">
      <c r="A127" s="12"/>
      <c r="B127" s="25">
        <v>369.3</v>
      </c>
      <c r="C127" s="20" t="s">
        <v>174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25038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25038</v>
      </c>
      <c r="P127" s="48">
        <f t="shared" si="14"/>
        <v>0.12726311616228361</v>
      </c>
      <c r="Q127" s="9"/>
    </row>
    <row r="128" spans="1:17">
      <c r="A128" s="12"/>
      <c r="B128" s="25">
        <v>369.9</v>
      </c>
      <c r="C128" s="20" t="s">
        <v>129</v>
      </c>
      <c r="D128" s="47">
        <v>7421285</v>
      </c>
      <c r="E128" s="47">
        <v>5040768</v>
      </c>
      <c r="F128" s="47">
        <v>0</v>
      </c>
      <c r="G128" s="47">
        <v>9803</v>
      </c>
      <c r="H128" s="47">
        <v>0</v>
      </c>
      <c r="I128" s="47">
        <v>2317277</v>
      </c>
      <c r="J128" s="47">
        <v>1799097</v>
      </c>
      <c r="K128" s="47">
        <v>0</v>
      </c>
      <c r="L128" s="47">
        <v>0</v>
      </c>
      <c r="M128" s="47">
        <v>0</v>
      </c>
      <c r="N128" s="47">
        <v>169900</v>
      </c>
      <c r="O128" s="47">
        <f t="shared" si="18"/>
        <v>16758130</v>
      </c>
      <c r="P128" s="48">
        <f t="shared" si="14"/>
        <v>85.178202925658979</v>
      </c>
      <c r="Q128" s="9"/>
    </row>
    <row r="129" spans="1:120" ht="15.75">
      <c r="A129" s="29" t="s">
        <v>67</v>
      </c>
      <c r="B129" s="30"/>
      <c r="C129" s="31"/>
      <c r="D129" s="32">
        <f t="shared" ref="D129:N129" si="19">SUM(D130:D138)</f>
        <v>111715019</v>
      </c>
      <c r="E129" s="32">
        <f t="shared" si="19"/>
        <v>21516403</v>
      </c>
      <c r="F129" s="32">
        <f t="shared" si="19"/>
        <v>2429192</v>
      </c>
      <c r="G129" s="32">
        <f t="shared" si="19"/>
        <v>19808070</v>
      </c>
      <c r="H129" s="32">
        <f t="shared" si="19"/>
        <v>0</v>
      </c>
      <c r="I129" s="32">
        <f t="shared" si="19"/>
        <v>28983723</v>
      </c>
      <c r="J129" s="32">
        <f t="shared" si="19"/>
        <v>4250</v>
      </c>
      <c r="K129" s="32">
        <f t="shared" si="19"/>
        <v>0</v>
      </c>
      <c r="L129" s="32">
        <f t="shared" si="19"/>
        <v>0</v>
      </c>
      <c r="M129" s="32">
        <f t="shared" si="19"/>
        <v>0</v>
      </c>
      <c r="N129" s="32">
        <f t="shared" si="19"/>
        <v>0</v>
      </c>
      <c r="O129" s="32">
        <f>SUM(D129:N129)</f>
        <v>184456657</v>
      </c>
      <c r="P129" s="46">
        <f t="shared" si="14"/>
        <v>937.55607343627696</v>
      </c>
      <c r="Q129" s="9"/>
    </row>
    <row r="130" spans="1:120">
      <c r="A130" s="12"/>
      <c r="B130" s="25">
        <v>381</v>
      </c>
      <c r="C130" s="20" t="s">
        <v>130</v>
      </c>
      <c r="D130" s="47">
        <v>107758360</v>
      </c>
      <c r="E130" s="47">
        <v>15551674</v>
      </c>
      <c r="F130" s="47">
        <v>2407491</v>
      </c>
      <c r="G130" s="47">
        <v>17576626</v>
      </c>
      <c r="H130" s="47">
        <v>0</v>
      </c>
      <c r="I130" s="47">
        <v>1837242</v>
      </c>
      <c r="J130" s="47">
        <v>4250</v>
      </c>
      <c r="K130" s="47">
        <v>0</v>
      </c>
      <c r="L130" s="47">
        <v>0</v>
      </c>
      <c r="M130" s="47">
        <v>0</v>
      </c>
      <c r="N130" s="47">
        <v>0</v>
      </c>
      <c r="O130" s="47">
        <f>SUM(D130:N130)</f>
        <v>145135643</v>
      </c>
      <c r="P130" s="48">
        <f t="shared" si="14"/>
        <v>737.69527096400361</v>
      </c>
      <c r="Q130" s="9"/>
    </row>
    <row r="131" spans="1:120">
      <c r="A131" s="12"/>
      <c r="B131" s="25">
        <v>383.2</v>
      </c>
      <c r="C131" s="20" t="s">
        <v>303</v>
      </c>
      <c r="D131" s="47">
        <v>295964</v>
      </c>
      <c r="E131" s="47">
        <v>824709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ref="O131:O138" si="20">SUM(D131:N131)</f>
        <v>1120673</v>
      </c>
      <c r="P131" s="48">
        <f t="shared" si="14"/>
        <v>5.696155370993484</v>
      </c>
      <c r="Q131" s="9"/>
    </row>
    <row r="132" spans="1:120">
      <c r="A132" s="12"/>
      <c r="B132" s="25">
        <v>384</v>
      </c>
      <c r="C132" s="20" t="s">
        <v>131</v>
      </c>
      <c r="D132" s="47">
        <v>0</v>
      </c>
      <c r="E132" s="47">
        <v>3878000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20"/>
        <v>3878000</v>
      </c>
      <c r="P132" s="48">
        <f t="shared" si="14"/>
        <v>19.711093716644132</v>
      </c>
      <c r="Q132" s="9"/>
    </row>
    <row r="133" spans="1:120">
      <c r="A133" s="12"/>
      <c r="B133" s="25">
        <v>386.1</v>
      </c>
      <c r="C133" s="20" t="s">
        <v>295</v>
      </c>
      <c r="D133" s="47">
        <v>1131640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20"/>
        <v>1131640</v>
      </c>
      <c r="P133" s="48">
        <f t="shared" ref="P133:P138" si="21">(O133/P$141)</f>
        <v>5.7518984253489345</v>
      </c>
      <c r="Q133" s="9"/>
    </row>
    <row r="134" spans="1:120">
      <c r="A134" s="12"/>
      <c r="B134" s="25">
        <v>386.4</v>
      </c>
      <c r="C134" s="20" t="s">
        <v>296</v>
      </c>
      <c r="D134" s="47">
        <v>0</v>
      </c>
      <c r="E134" s="47">
        <v>463355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20"/>
        <v>463355</v>
      </c>
      <c r="P134" s="48">
        <f t="shared" si="21"/>
        <v>2.3551402344186805</v>
      </c>
      <c r="Q134" s="9"/>
    </row>
    <row r="135" spans="1:120">
      <c r="A135" s="12"/>
      <c r="B135" s="25">
        <v>386.6</v>
      </c>
      <c r="C135" s="20" t="s">
        <v>297</v>
      </c>
      <c r="D135" s="47">
        <v>812554</v>
      </c>
      <c r="E135" s="47">
        <v>134113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20"/>
        <v>946667</v>
      </c>
      <c r="P135" s="48">
        <f t="shared" si="21"/>
        <v>4.811717884335831</v>
      </c>
      <c r="Q135" s="9"/>
    </row>
    <row r="136" spans="1:120">
      <c r="A136" s="12"/>
      <c r="B136" s="25">
        <v>386.7</v>
      </c>
      <c r="C136" s="20" t="s">
        <v>298</v>
      </c>
      <c r="D136" s="47">
        <v>1490919</v>
      </c>
      <c r="E136" s="47">
        <v>664552</v>
      </c>
      <c r="F136" s="47">
        <v>21701</v>
      </c>
      <c r="G136" s="47">
        <v>2231444</v>
      </c>
      <c r="H136" s="47">
        <v>0</v>
      </c>
      <c r="I136" s="47">
        <v>151000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0"/>
        <v>4559616</v>
      </c>
      <c r="P136" s="48">
        <f t="shared" si="21"/>
        <v>23.175610698274898</v>
      </c>
      <c r="Q136" s="9"/>
    </row>
    <row r="137" spans="1:120">
      <c r="A137" s="12"/>
      <c r="B137" s="25">
        <v>386.8</v>
      </c>
      <c r="C137" s="20" t="s">
        <v>299</v>
      </c>
      <c r="D137" s="47">
        <v>225582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0"/>
        <v>225582</v>
      </c>
      <c r="P137" s="48">
        <f t="shared" si="21"/>
        <v>1.146587917170711</v>
      </c>
      <c r="Q137" s="9"/>
    </row>
    <row r="138" spans="1:120" ht="15.75" thickBot="1">
      <c r="A138" s="12"/>
      <c r="B138" s="25">
        <v>389.9</v>
      </c>
      <c r="C138" s="20" t="s">
        <v>138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26995481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20"/>
        <v>26995481</v>
      </c>
      <c r="P138" s="48">
        <f t="shared" si="21"/>
        <v>137.21259822508665</v>
      </c>
      <c r="Q138" s="9"/>
    </row>
    <row r="139" spans="1:120" ht="16.5" thickBot="1">
      <c r="A139" s="14" t="s">
        <v>97</v>
      </c>
      <c r="B139" s="23"/>
      <c r="C139" s="22"/>
      <c r="D139" s="15">
        <f t="shared" ref="D139:N139" si="22">SUM(D5,D14,D30,D62,D110,D120,D129)</f>
        <v>228394454</v>
      </c>
      <c r="E139" s="15">
        <f t="shared" si="22"/>
        <v>384858882</v>
      </c>
      <c r="F139" s="15">
        <f t="shared" si="22"/>
        <v>11164380</v>
      </c>
      <c r="G139" s="15">
        <f t="shared" si="22"/>
        <v>87692251</v>
      </c>
      <c r="H139" s="15">
        <f t="shared" si="22"/>
        <v>0</v>
      </c>
      <c r="I139" s="15">
        <f t="shared" si="22"/>
        <v>165322830</v>
      </c>
      <c r="J139" s="15">
        <f t="shared" si="22"/>
        <v>47191826</v>
      </c>
      <c r="K139" s="15">
        <f t="shared" si="22"/>
        <v>0</v>
      </c>
      <c r="L139" s="15">
        <f t="shared" si="22"/>
        <v>0</v>
      </c>
      <c r="M139" s="15">
        <f t="shared" si="22"/>
        <v>0</v>
      </c>
      <c r="N139" s="15">
        <f t="shared" si="22"/>
        <v>170078</v>
      </c>
      <c r="O139" s="15">
        <f>SUM(D139:N139)</f>
        <v>924794701</v>
      </c>
      <c r="P139" s="38">
        <f t="shared" ref="P139" si="23">(O139/P$141)</f>
        <v>4700.5453893932154</v>
      </c>
      <c r="Q139" s="6"/>
      <c r="R139" s="2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</row>
    <row r="140" spans="1:120">
      <c r="A140" s="16"/>
      <c r="B140" s="18"/>
      <c r="C140" s="1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9"/>
    </row>
    <row r="141" spans="1:120">
      <c r="A141" s="41"/>
      <c r="B141" s="42"/>
      <c r="C141" s="42"/>
      <c r="D141" s="43"/>
      <c r="E141" s="43"/>
      <c r="F141" s="43"/>
      <c r="G141" s="43"/>
      <c r="H141" s="43"/>
      <c r="I141" s="43"/>
      <c r="J141" s="43"/>
      <c r="K141" s="43"/>
      <c r="L141" s="43"/>
      <c r="M141" s="52" t="s">
        <v>300</v>
      </c>
      <c r="N141" s="52"/>
      <c r="O141" s="52"/>
      <c r="P141" s="44">
        <v>196742</v>
      </c>
    </row>
    <row r="142" spans="1:120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5"/>
    </row>
    <row r="143" spans="1:120" ht="15.75" customHeight="1" thickBot="1">
      <c r="A143" s="56" t="s">
        <v>150</v>
      </c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8"/>
    </row>
  </sheetData>
  <mergeCells count="10">
    <mergeCell ref="M141:O141"/>
    <mergeCell ref="A142:P142"/>
    <mergeCell ref="A143:P1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2"/>
      <c r="M3" s="73"/>
      <c r="N3" s="36"/>
      <c r="O3" s="37"/>
      <c r="P3" s="74" t="s">
        <v>271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272</v>
      </c>
      <c r="N4" s="35" t="s">
        <v>10</v>
      </c>
      <c r="O4" s="35" t="s">
        <v>273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274</v>
      </c>
      <c r="B5" s="26"/>
      <c r="C5" s="26"/>
      <c r="D5" s="27">
        <f t="shared" ref="D5:N5" si="0">SUM(D6:D13)</f>
        <v>38539471</v>
      </c>
      <c r="E5" s="27">
        <f t="shared" si="0"/>
        <v>110831105</v>
      </c>
      <c r="F5" s="27">
        <f t="shared" si="0"/>
        <v>8072916</v>
      </c>
      <c r="G5" s="27">
        <f t="shared" si="0"/>
        <v>60854133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218297625</v>
      </c>
      <c r="P5" s="33">
        <f t="shared" ref="P5:P36" si="1">(O5/P$130)</f>
        <v>1145.4983733011493</v>
      </c>
      <c r="Q5" s="6"/>
    </row>
    <row r="6" spans="1:134">
      <c r="A6" s="12"/>
      <c r="B6" s="25">
        <v>311</v>
      </c>
      <c r="C6" s="20" t="s">
        <v>3</v>
      </c>
      <c r="D6" s="47">
        <v>38080451</v>
      </c>
      <c r="E6" s="47">
        <v>99205522</v>
      </c>
      <c r="F6" s="47">
        <v>3681100</v>
      </c>
      <c r="G6" s="47">
        <v>23000546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163967619</v>
      </c>
      <c r="P6" s="48">
        <f t="shared" si="1"/>
        <v>860.40624967203655</v>
      </c>
      <c r="Q6" s="9"/>
    </row>
    <row r="7" spans="1:134">
      <c r="A7" s="12"/>
      <c r="B7" s="25">
        <v>312.13</v>
      </c>
      <c r="C7" s="20" t="s">
        <v>275</v>
      </c>
      <c r="D7" s="47">
        <v>0</v>
      </c>
      <c r="E7" s="47">
        <v>6071980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6071980</v>
      </c>
      <c r="P7" s="48">
        <f t="shared" si="1"/>
        <v>31.862202865088943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213914</v>
      </c>
      <c r="F8" s="47">
        <v>0</v>
      </c>
      <c r="G8" s="47">
        <v>855657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1069571</v>
      </c>
      <c r="P8" s="48">
        <f t="shared" si="1"/>
        <v>5.6124836018261011</v>
      </c>
      <c r="Q8" s="9"/>
    </row>
    <row r="9" spans="1:134">
      <c r="A9" s="12"/>
      <c r="B9" s="25">
        <v>312.41000000000003</v>
      </c>
      <c r="C9" s="20" t="s">
        <v>276</v>
      </c>
      <c r="D9" s="47">
        <v>0</v>
      </c>
      <c r="E9" s="47">
        <v>5339569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5339569</v>
      </c>
      <c r="P9" s="48">
        <f t="shared" si="1"/>
        <v>28.018937923072887</v>
      </c>
      <c r="Q9" s="9"/>
    </row>
    <row r="10" spans="1:134">
      <c r="A10" s="12"/>
      <c r="B10" s="25">
        <v>312.42</v>
      </c>
      <c r="C10" s="20" t="s">
        <v>277</v>
      </c>
      <c r="D10" s="47">
        <v>0</v>
      </c>
      <c r="E10" s="47">
        <v>0</v>
      </c>
      <c r="F10" s="47">
        <v>0</v>
      </c>
      <c r="G10" s="47">
        <v>3908487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3908487</v>
      </c>
      <c r="P10" s="48">
        <f t="shared" si="1"/>
        <v>20.509455842997323</v>
      </c>
      <c r="Q10" s="9"/>
    </row>
    <row r="11" spans="1:134">
      <c r="A11" s="12"/>
      <c r="B11" s="25">
        <v>312.63</v>
      </c>
      <c r="C11" s="20" t="s">
        <v>278</v>
      </c>
      <c r="D11" s="47">
        <v>0</v>
      </c>
      <c r="E11" s="47">
        <v>0</v>
      </c>
      <c r="F11" s="47">
        <v>0</v>
      </c>
      <c r="G11" s="47">
        <v>33089443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33089443</v>
      </c>
      <c r="P11" s="48">
        <f t="shared" si="1"/>
        <v>173.63406097496983</v>
      </c>
      <c r="Q11" s="9"/>
    </row>
    <row r="12" spans="1:134">
      <c r="A12" s="12"/>
      <c r="B12" s="25">
        <v>315.2</v>
      </c>
      <c r="C12" s="20" t="s">
        <v>279</v>
      </c>
      <c r="D12" s="47">
        <v>0</v>
      </c>
      <c r="E12" s="47">
        <v>0</v>
      </c>
      <c r="F12" s="47">
        <v>4391816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4391816</v>
      </c>
      <c r="P12" s="48">
        <f t="shared" si="1"/>
        <v>23.045684000629691</v>
      </c>
      <c r="Q12" s="9"/>
    </row>
    <row r="13" spans="1:134">
      <c r="A13" s="12"/>
      <c r="B13" s="25">
        <v>316</v>
      </c>
      <c r="C13" s="20" t="s">
        <v>179</v>
      </c>
      <c r="D13" s="47">
        <v>459020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459140</v>
      </c>
      <c r="P13" s="48">
        <f t="shared" si="1"/>
        <v>2.40929842052789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SUM(D15:D28)</f>
        <v>11361541</v>
      </c>
      <c r="E14" s="32">
        <f t="shared" si="3"/>
        <v>93698378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1223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105061142</v>
      </c>
      <c r="P14" s="46">
        <f t="shared" si="1"/>
        <v>551.29948050585085</v>
      </c>
      <c r="Q14" s="10"/>
    </row>
    <row r="15" spans="1:134">
      <c r="A15" s="12"/>
      <c r="B15" s="25">
        <v>322</v>
      </c>
      <c r="C15" s="20" t="s">
        <v>280</v>
      </c>
      <c r="D15" s="47">
        <v>0</v>
      </c>
      <c r="E15" s="47">
        <v>9458179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9458179</v>
      </c>
      <c r="P15" s="48">
        <f t="shared" si="1"/>
        <v>49.630996484231517</v>
      </c>
      <c r="Q15" s="9"/>
    </row>
    <row r="16" spans="1:134">
      <c r="A16" s="12"/>
      <c r="B16" s="25">
        <v>323.10000000000002</v>
      </c>
      <c r="C16" s="20" t="s">
        <v>19</v>
      </c>
      <c r="D16" s="47">
        <v>10257199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8" si="4">SUM(D16:N16)</f>
        <v>10257199</v>
      </c>
      <c r="P16" s="48">
        <f t="shared" si="1"/>
        <v>53.823786535131447</v>
      </c>
      <c r="Q16" s="9"/>
    </row>
    <row r="17" spans="1:17">
      <c r="A17" s="12"/>
      <c r="B17" s="25">
        <v>324.11</v>
      </c>
      <c r="C17" s="20" t="s">
        <v>20</v>
      </c>
      <c r="D17" s="47">
        <v>0</v>
      </c>
      <c r="E17" s="47">
        <v>1308969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1308969</v>
      </c>
      <c r="P17" s="48">
        <f t="shared" si="1"/>
        <v>6.8687044130765598</v>
      </c>
      <c r="Q17" s="9"/>
    </row>
    <row r="18" spans="1:17">
      <c r="A18" s="12"/>
      <c r="B18" s="25">
        <v>324.12</v>
      </c>
      <c r="C18" s="20" t="s">
        <v>21</v>
      </c>
      <c r="D18" s="47">
        <v>0</v>
      </c>
      <c r="E18" s="47">
        <v>202444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202444</v>
      </c>
      <c r="P18" s="48">
        <f t="shared" si="1"/>
        <v>1.0623078134018995</v>
      </c>
      <c r="Q18" s="9"/>
    </row>
    <row r="19" spans="1:17">
      <c r="A19" s="12"/>
      <c r="B19" s="25">
        <v>324.31</v>
      </c>
      <c r="C19" s="20" t="s">
        <v>22</v>
      </c>
      <c r="D19" s="47">
        <v>0</v>
      </c>
      <c r="E19" s="47">
        <v>7491744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7491744</v>
      </c>
      <c r="P19" s="48">
        <f t="shared" si="1"/>
        <v>39.312294694862778</v>
      </c>
      <c r="Q19" s="9"/>
    </row>
    <row r="20" spans="1:17">
      <c r="A20" s="12"/>
      <c r="B20" s="25">
        <v>324.32</v>
      </c>
      <c r="C20" s="20" t="s">
        <v>23</v>
      </c>
      <c r="D20" s="47">
        <v>0</v>
      </c>
      <c r="E20" s="47">
        <v>954372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954372</v>
      </c>
      <c r="P20" s="48">
        <f t="shared" si="1"/>
        <v>5.0079865666159415</v>
      </c>
      <c r="Q20" s="9"/>
    </row>
    <row r="21" spans="1:17">
      <c r="A21" s="12"/>
      <c r="B21" s="25">
        <v>324.61</v>
      </c>
      <c r="C21" s="20" t="s">
        <v>24</v>
      </c>
      <c r="D21" s="47">
        <v>0</v>
      </c>
      <c r="E21" s="47">
        <v>1234066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1234066</v>
      </c>
      <c r="P21" s="48">
        <f t="shared" si="1"/>
        <v>6.4756572388098865</v>
      </c>
      <c r="Q21" s="9"/>
    </row>
    <row r="22" spans="1:17">
      <c r="A22" s="12"/>
      <c r="B22" s="25">
        <v>324.62</v>
      </c>
      <c r="C22" s="20" t="s">
        <v>25</v>
      </c>
      <c r="D22" s="47">
        <v>0</v>
      </c>
      <c r="E22" s="47">
        <v>2122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2122</v>
      </c>
      <c r="P22" s="48">
        <f t="shared" si="1"/>
        <v>1.1135016004617726E-2</v>
      </c>
      <c r="Q22" s="9"/>
    </row>
    <row r="23" spans="1:17">
      <c r="A23" s="12"/>
      <c r="B23" s="25">
        <v>324.91000000000003</v>
      </c>
      <c r="C23" s="20" t="s">
        <v>26</v>
      </c>
      <c r="D23" s="47">
        <v>0</v>
      </c>
      <c r="E23" s="47">
        <v>1126643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1126643</v>
      </c>
      <c r="P23" s="48">
        <f t="shared" si="1"/>
        <v>5.9119641076769689</v>
      </c>
      <c r="Q23" s="9"/>
    </row>
    <row r="24" spans="1:17">
      <c r="A24" s="12"/>
      <c r="B24" s="25">
        <v>324.92</v>
      </c>
      <c r="C24" s="20" t="s">
        <v>27</v>
      </c>
      <c r="D24" s="47">
        <v>0</v>
      </c>
      <c r="E24" s="47">
        <v>99641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99641</v>
      </c>
      <c r="P24" s="48">
        <f t="shared" si="1"/>
        <v>0.5228577425617883</v>
      </c>
      <c r="Q24" s="9"/>
    </row>
    <row r="25" spans="1:17">
      <c r="A25" s="12"/>
      <c r="B25" s="25">
        <v>325.2</v>
      </c>
      <c r="C25" s="20" t="s">
        <v>29</v>
      </c>
      <c r="D25" s="47">
        <v>0</v>
      </c>
      <c r="E25" s="47">
        <v>65206605</v>
      </c>
      <c r="F25" s="47">
        <v>0</v>
      </c>
      <c r="G25" s="47">
        <v>0</v>
      </c>
      <c r="H25" s="47">
        <v>0</v>
      </c>
      <c r="I25" s="47">
        <v>1223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65207828</v>
      </c>
      <c r="P25" s="48">
        <f t="shared" si="1"/>
        <v>342.17257700582462</v>
      </c>
      <c r="Q25" s="9"/>
    </row>
    <row r="26" spans="1:17">
      <c r="A26" s="12"/>
      <c r="B26" s="25">
        <v>329.1</v>
      </c>
      <c r="C26" s="20" t="s">
        <v>281</v>
      </c>
      <c r="D26" s="47">
        <v>987020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987020</v>
      </c>
      <c r="P26" s="48">
        <f t="shared" si="1"/>
        <v>5.1793041926851027</v>
      </c>
      <c r="Q26" s="9"/>
    </row>
    <row r="27" spans="1:17">
      <c r="A27" s="12"/>
      <c r="B27" s="25">
        <v>329.4</v>
      </c>
      <c r="C27" s="20" t="s">
        <v>282</v>
      </c>
      <c r="D27" s="47">
        <v>0</v>
      </c>
      <c r="E27" s="47">
        <v>516581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516581</v>
      </c>
      <c r="P27" s="48">
        <f t="shared" si="1"/>
        <v>2.7107152227527944</v>
      </c>
      <c r="Q27" s="9"/>
    </row>
    <row r="28" spans="1:17">
      <c r="A28" s="12"/>
      <c r="B28" s="25">
        <v>329.5</v>
      </c>
      <c r="C28" s="20" t="s">
        <v>283</v>
      </c>
      <c r="D28" s="47">
        <v>117322</v>
      </c>
      <c r="E28" s="47">
        <v>6097012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6214334</v>
      </c>
      <c r="P28" s="48">
        <f t="shared" si="1"/>
        <v>32.609193472214933</v>
      </c>
      <c r="Q28" s="9"/>
    </row>
    <row r="29" spans="1:17" ht="15.75">
      <c r="A29" s="29" t="s">
        <v>284</v>
      </c>
      <c r="B29" s="30"/>
      <c r="C29" s="31"/>
      <c r="D29" s="32">
        <f t="shared" ref="D29:N29" si="5">SUM(D30:D58)</f>
        <v>24188565</v>
      </c>
      <c r="E29" s="32">
        <f t="shared" si="5"/>
        <v>39245257</v>
      </c>
      <c r="F29" s="32">
        <f t="shared" si="5"/>
        <v>0</v>
      </c>
      <c r="G29" s="32">
        <f t="shared" si="5"/>
        <v>1012972</v>
      </c>
      <c r="H29" s="32">
        <f t="shared" si="5"/>
        <v>0</v>
      </c>
      <c r="I29" s="32">
        <f t="shared" si="5"/>
        <v>315304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64762098</v>
      </c>
      <c r="P29" s="46">
        <f t="shared" si="1"/>
        <v>339.83364642913364</v>
      </c>
      <c r="Q29" s="10"/>
    </row>
    <row r="30" spans="1:17">
      <c r="A30" s="12"/>
      <c r="B30" s="25">
        <v>331.1</v>
      </c>
      <c r="C30" s="20" t="s">
        <v>31</v>
      </c>
      <c r="D30" s="47">
        <v>19794</v>
      </c>
      <c r="E30" s="47">
        <v>22931061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22950855</v>
      </c>
      <c r="P30" s="48">
        <f t="shared" si="1"/>
        <v>120.4326756572388</v>
      </c>
      <c r="Q30" s="9"/>
    </row>
    <row r="31" spans="1:17">
      <c r="A31" s="12"/>
      <c r="B31" s="25">
        <v>331.2</v>
      </c>
      <c r="C31" s="20" t="s">
        <v>32</v>
      </c>
      <c r="D31" s="47">
        <v>162515</v>
      </c>
      <c r="E31" s="47">
        <v>739601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902116</v>
      </c>
      <c r="P31" s="48">
        <f t="shared" si="1"/>
        <v>4.7337776145248469</v>
      </c>
      <c r="Q31" s="9"/>
    </row>
    <row r="32" spans="1:17">
      <c r="A32" s="12"/>
      <c r="B32" s="25">
        <v>331.39</v>
      </c>
      <c r="C32" s="20" t="s">
        <v>38</v>
      </c>
      <c r="D32" s="47">
        <v>0</v>
      </c>
      <c r="E32" s="47">
        <v>51703</v>
      </c>
      <c r="F32" s="47">
        <v>0</v>
      </c>
      <c r="G32" s="47">
        <v>23174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4" si="6">SUM(D32:N32)</f>
        <v>74877</v>
      </c>
      <c r="P32" s="48">
        <f t="shared" si="1"/>
        <v>0.39291074145983101</v>
      </c>
      <c r="Q32" s="9"/>
    </row>
    <row r="33" spans="1:17">
      <c r="A33" s="12"/>
      <c r="B33" s="25">
        <v>331.49</v>
      </c>
      <c r="C33" s="20" t="s">
        <v>39</v>
      </c>
      <c r="D33" s="47">
        <v>0</v>
      </c>
      <c r="E33" s="47">
        <v>5761912</v>
      </c>
      <c r="F33" s="47">
        <v>0</v>
      </c>
      <c r="G33" s="47">
        <v>66381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5828293</v>
      </c>
      <c r="P33" s="48">
        <f t="shared" si="1"/>
        <v>30.583475888125097</v>
      </c>
      <c r="Q33" s="9"/>
    </row>
    <row r="34" spans="1:17">
      <c r="A34" s="12"/>
      <c r="B34" s="25">
        <v>331.5</v>
      </c>
      <c r="C34" s="20" t="s">
        <v>34</v>
      </c>
      <c r="D34" s="47">
        <v>141381</v>
      </c>
      <c r="E34" s="47">
        <v>346</v>
      </c>
      <c r="F34" s="47">
        <v>0</v>
      </c>
      <c r="G34" s="47">
        <v>114071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255798</v>
      </c>
      <c r="P34" s="48">
        <f t="shared" si="1"/>
        <v>1.3422784278742719</v>
      </c>
      <c r="Q34" s="9"/>
    </row>
    <row r="35" spans="1:17">
      <c r="A35" s="12"/>
      <c r="B35" s="25">
        <v>331.62</v>
      </c>
      <c r="C35" s="20" t="s">
        <v>40</v>
      </c>
      <c r="D35" s="47">
        <v>0</v>
      </c>
      <c r="E35" s="47">
        <v>1113347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1113347</v>
      </c>
      <c r="P35" s="48">
        <f t="shared" si="1"/>
        <v>5.8421944692239069</v>
      </c>
      <c r="Q35" s="9"/>
    </row>
    <row r="36" spans="1:17">
      <c r="A36" s="12"/>
      <c r="B36" s="25">
        <v>331.69</v>
      </c>
      <c r="C36" s="20" t="s">
        <v>41</v>
      </c>
      <c r="D36" s="47">
        <v>0</v>
      </c>
      <c r="E36" s="47">
        <v>848236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848236</v>
      </c>
      <c r="P36" s="48">
        <f t="shared" si="1"/>
        <v>4.4510468594217345</v>
      </c>
      <c r="Q36" s="9"/>
    </row>
    <row r="37" spans="1:17">
      <c r="A37" s="12"/>
      <c r="B37" s="25">
        <v>331.9</v>
      </c>
      <c r="C37" s="20" t="s">
        <v>36</v>
      </c>
      <c r="D37" s="47">
        <v>0</v>
      </c>
      <c r="E37" s="47">
        <v>48273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48273</v>
      </c>
      <c r="P37" s="48">
        <f t="shared" ref="P37:P68" si="7">(O37/P$130)</f>
        <v>0.25330849556593377</v>
      </c>
      <c r="Q37" s="9"/>
    </row>
    <row r="38" spans="1:17">
      <c r="A38" s="12"/>
      <c r="B38" s="25">
        <v>334.1</v>
      </c>
      <c r="C38" s="20" t="s">
        <v>170</v>
      </c>
      <c r="D38" s="47">
        <v>2603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2603</v>
      </c>
      <c r="P38" s="48">
        <f t="shared" si="7"/>
        <v>1.3659022931206381E-2</v>
      </c>
      <c r="Q38" s="9"/>
    </row>
    <row r="39" spans="1:17">
      <c r="A39" s="12"/>
      <c r="B39" s="25">
        <v>334.2</v>
      </c>
      <c r="C39" s="20" t="s">
        <v>37</v>
      </c>
      <c r="D39" s="47">
        <v>106353</v>
      </c>
      <c r="E39" s="47">
        <v>2990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109343</v>
      </c>
      <c r="P39" s="48">
        <f t="shared" si="7"/>
        <v>0.5737681691766805</v>
      </c>
      <c r="Q39" s="9"/>
    </row>
    <row r="40" spans="1:17">
      <c r="A40" s="12"/>
      <c r="B40" s="25">
        <v>334.35</v>
      </c>
      <c r="C40" s="20" t="s">
        <v>267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91862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91862</v>
      </c>
      <c r="P40" s="48">
        <f t="shared" si="7"/>
        <v>0.48203809623760296</v>
      </c>
      <c r="Q40" s="9"/>
    </row>
    <row r="41" spans="1:17">
      <c r="A41" s="12"/>
      <c r="B41" s="25">
        <v>334.39</v>
      </c>
      <c r="C41" s="20" t="s">
        <v>42</v>
      </c>
      <c r="D41" s="47">
        <v>0</v>
      </c>
      <c r="E41" s="47">
        <v>2280744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2280744</v>
      </c>
      <c r="P41" s="48">
        <f t="shared" si="7"/>
        <v>11.968011754211052</v>
      </c>
      <c r="Q41" s="9"/>
    </row>
    <row r="42" spans="1:17">
      <c r="A42" s="12"/>
      <c r="B42" s="25">
        <v>334.49</v>
      </c>
      <c r="C42" s="20" t="s">
        <v>43</v>
      </c>
      <c r="D42" s="47">
        <v>0</v>
      </c>
      <c r="E42" s="47">
        <v>0</v>
      </c>
      <c r="F42" s="47">
        <v>0</v>
      </c>
      <c r="G42" s="47">
        <v>11675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11675</v>
      </c>
      <c r="P42" s="48">
        <f t="shared" si="7"/>
        <v>6.1263577687988666E-2</v>
      </c>
      <c r="Q42" s="9"/>
    </row>
    <row r="43" spans="1:17">
      <c r="A43" s="12"/>
      <c r="B43" s="25">
        <v>334.5</v>
      </c>
      <c r="C43" s="20" t="s">
        <v>44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1714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1714</v>
      </c>
      <c r="P43" s="48">
        <f t="shared" si="7"/>
        <v>8.9940704203179938E-3</v>
      </c>
      <c r="Q43" s="9"/>
    </row>
    <row r="44" spans="1:17">
      <c r="A44" s="12"/>
      <c r="B44" s="25">
        <v>334.61</v>
      </c>
      <c r="C44" s="20" t="s">
        <v>45</v>
      </c>
      <c r="D44" s="47">
        <v>18146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18146</v>
      </c>
      <c r="P44" s="48">
        <f t="shared" si="7"/>
        <v>9.5219604344860154E-2</v>
      </c>
      <c r="Q44" s="9"/>
    </row>
    <row r="45" spans="1:17">
      <c r="A45" s="12"/>
      <c r="B45" s="25">
        <v>334.62</v>
      </c>
      <c r="C45" s="20" t="s">
        <v>152</v>
      </c>
      <c r="D45" s="47">
        <v>0</v>
      </c>
      <c r="E45" s="47">
        <v>998932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998932</v>
      </c>
      <c r="P45" s="48">
        <f t="shared" si="7"/>
        <v>5.2418114078816185</v>
      </c>
      <c r="Q45" s="9"/>
    </row>
    <row r="46" spans="1:17">
      <c r="A46" s="12"/>
      <c r="B46" s="25">
        <v>334.7</v>
      </c>
      <c r="C46" s="20" t="s">
        <v>47</v>
      </c>
      <c r="D46" s="47">
        <v>102987</v>
      </c>
      <c r="E46" s="47">
        <v>29659</v>
      </c>
      <c r="F46" s="47">
        <v>0</v>
      </c>
      <c r="G46" s="47">
        <v>500004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632650</v>
      </c>
      <c r="P46" s="48">
        <f t="shared" si="7"/>
        <v>3.3197775095765336</v>
      </c>
      <c r="Q46" s="9"/>
    </row>
    <row r="47" spans="1:17">
      <c r="A47" s="12"/>
      <c r="B47" s="25">
        <v>334.82</v>
      </c>
      <c r="C47" s="20" t="s">
        <v>285</v>
      </c>
      <c r="D47" s="47">
        <v>0</v>
      </c>
      <c r="E47" s="47">
        <v>221189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221189</v>
      </c>
      <c r="P47" s="48">
        <f t="shared" si="7"/>
        <v>1.160670619719788</v>
      </c>
      <c r="Q47" s="9"/>
    </row>
    <row r="48" spans="1:17">
      <c r="A48" s="12"/>
      <c r="B48" s="25">
        <v>335.12099999999998</v>
      </c>
      <c r="C48" s="20" t="s">
        <v>286</v>
      </c>
      <c r="D48" s="47">
        <v>5929558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5929558</v>
      </c>
      <c r="P48" s="48">
        <f t="shared" si="7"/>
        <v>31.114855433698903</v>
      </c>
      <c r="Q48" s="9"/>
    </row>
    <row r="49" spans="1:17">
      <c r="A49" s="12"/>
      <c r="B49" s="25">
        <v>335.13</v>
      </c>
      <c r="C49" s="20" t="s">
        <v>182</v>
      </c>
      <c r="D49" s="47">
        <v>51648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51648</v>
      </c>
      <c r="P49" s="48">
        <f t="shared" si="7"/>
        <v>0.2710185233772367</v>
      </c>
      <c r="Q49" s="9"/>
    </row>
    <row r="50" spans="1:17">
      <c r="A50" s="12"/>
      <c r="B50" s="25">
        <v>335.14</v>
      </c>
      <c r="C50" s="20" t="s">
        <v>183</v>
      </c>
      <c r="D50" s="47">
        <v>0</v>
      </c>
      <c r="E50" s="47">
        <v>81420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81420</v>
      </c>
      <c r="P50" s="48">
        <f t="shared" si="7"/>
        <v>0.42724458204334365</v>
      </c>
      <c r="Q50" s="9"/>
    </row>
    <row r="51" spans="1:17">
      <c r="A51" s="12"/>
      <c r="B51" s="25">
        <v>335.15</v>
      </c>
      <c r="C51" s="20" t="s">
        <v>184</v>
      </c>
      <c r="D51" s="47">
        <v>83378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83378</v>
      </c>
      <c r="P51" s="48">
        <f t="shared" si="7"/>
        <v>0.43751902188172326</v>
      </c>
      <c r="Q51" s="9"/>
    </row>
    <row r="52" spans="1:17">
      <c r="A52" s="12"/>
      <c r="B52" s="25">
        <v>335.16</v>
      </c>
      <c r="C52" s="20" t="s">
        <v>287</v>
      </c>
      <c r="D52" s="47">
        <v>0</v>
      </c>
      <c r="E52" s="47">
        <v>0</v>
      </c>
      <c r="F52" s="47">
        <v>0</v>
      </c>
      <c r="G52" s="47">
        <v>297667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297667</v>
      </c>
      <c r="P52" s="48">
        <f t="shared" si="7"/>
        <v>1.5619824736317365</v>
      </c>
      <c r="Q52" s="9"/>
    </row>
    <row r="53" spans="1:17">
      <c r="A53" s="12"/>
      <c r="B53" s="25">
        <v>335.18</v>
      </c>
      <c r="C53" s="20" t="s">
        <v>288</v>
      </c>
      <c r="D53" s="47">
        <v>17570202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17570202</v>
      </c>
      <c r="P53" s="48">
        <f t="shared" si="7"/>
        <v>92.19815290969197</v>
      </c>
      <c r="Q53" s="9"/>
    </row>
    <row r="54" spans="1:17">
      <c r="A54" s="12"/>
      <c r="B54" s="25">
        <v>335.21</v>
      </c>
      <c r="C54" s="20" t="s">
        <v>148</v>
      </c>
      <c r="D54" s="47">
        <v>0</v>
      </c>
      <c r="E54" s="47">
        <v>59375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59375</v>
      </c>
      <c r="P54" s="48">
        <f t="shared" si="7"/>
        <v>0.31156530408773681</v>
      </c>
      <c r="Q54" s="9"/>
    </row>
    <row r="55" spans="1:17">
      <c r="A55" s="12"/>
      <c r="B55" s="25">
        <v>335.48</v>
      </c>
      <c r="C55" s="20" t="s">
        <v>55</v>
      </c>
      <c r="D55" s="47">
        <v>0</v>
      </c>
      <c r="E55" s="47">
        <v>3343540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0" si="8">SUM(D55:N55)</f>
        <v>3343540</v>
      </c>
      <c r="P55" s="48">
        <f t="shared" si="7"/>
        <v>17.544944115023352</v>
      </c>
      <c r="Q55" s="9"/>
    </row>
    <row r="56" spans="1:17">
      <c r="A56" s="12"/>
      <c r="B56" s="25">
        <v>335.5</v>
      </c>
      <c r="C56" s="20" t="s">
        <v>56</v>
      </c>
      <c r="D56" s="47">
        <v>0</v>
      </c>
      <c r="E56" s="47">
        <v>549528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549528</v>
      </c>
      <c r="P56" s="48">
        <f t="shared" si="7"/>
        <v>2.8836018261006453</v>
      </c>
      <c r="Q56" s="9"/>
    </row>
    <row r="57" spans="1:17">
      <c r="A57" s="12"/>
      <c r="B57" s="25">
        <v>337.3</v>
      </c>
      <c r="C57" s="20" t="s">
        <v>58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221728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221728</v>
      </c>
      <c r="P57" s="48">
        <f t="shared" si="7"/>
        <v>1.1634989767539488</v>
      </c>
      <c r="Q57" s="9"/>
    </row>
    <row r="58" spans="1:17">
      <c r="A58" s="12"/>
      <c r="B58" s="25">
        <v>337.7</v>
      </c>
      <c r="C58" s="20" t="s">
        <v>60</v>
      </c>
      <c r="D58" s="47">
        <v>0</v>
      </c>
      <c r="E58" s="47">
        <v>183401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183401</v>
      </c>
      <c r="P58" s="48">
        <f t="shared" si="7"/>
        <v>0.96238127722096867</v>
      </c>
      <c r="Q58" s="9"/>
    </row>
    <row r="59" spans="1:17" ht="15.75">
      <c r="A59" s="29" t="s">
        <v>65</v>
      </c>
      <c r="B59" s="30"/>
      <c r="C59" s="31"/>
      <c r="D59" s="32">
        <f t="shared" ref="D59:N59" si="9">SUM(D60:D106)</f>
        <v>21406174</v>
      </c>
      <c r="E59" s="32">
        <f t="shared" si="9"/>
        <v>74568415</v>
      </c>
      <c r="F59" s="32">
        <f t="shared" si="9"/>
        <v>0</v>
      </c>
      <c r="G59" s="32">
        <f t="shared" si="9"/>
        <v>77193</v>
      </c>
      <c r="H59" s="32">
        <f t="shared" si="9"/>
        <v>0</v>
      </c>
      <c r="I59" s="32">
        <f t="shared" si="9"/>
        <v>126582405</v>
      </c>
      <c r="J59" s="32">
        <f t="shared" si="9"/>
        <v>43542436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 t="shared" si="9"/>
        <v>0</v>
      </c>
      <c r="O59" s="32">
        <f t="shared" si="8"/>
        <v>266176623</v>
      </c>
      <c r="P59" s="46">
        <f t="shared" si="7"/>
        <v>1396.7393766070211</v>
      </c>
      <c r="Q59" s="10"/>
    </row>
    <row r="60" spans="1:17">
      <c r="A60" s="12"/>
      <c r="B60" s="25">
        <v>341.1</v>
      </c>
      <c r="C60" s="20" t="s">
        <v>187</v>
      </c>
      <c r="D60" s="47">
        <v>1903021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1903021</v>
      </c>
      <c r="P60" s="48">
        <f t="shared" si="7"/>
        <v>9.985942173479561</v>
      </c>
      <c r="Q60" s="9"/>
    </row>
    <row r="61" spans="1:17">
      <c r="A61" s="12"/>
      <c r="B61" s="25">
        <v>341.15</v>
      </c>
      <c r="C61" s="20" t="s">
        <v>188</v>
      </c>
      <c r="D61" s="47">
        <v>0</v>
      </c>
      <c r="E61" s="47">
        <v>1113138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106" si="10">SUM(D61:N61)</f>
        <v>1113138</v>
      </c>
      <c r="P61" s="48">
        <f t="shared" si="7"/>
        <v>5.8410977593535183</v>
      </c>
      <c r="Q61" s="9"/>
    </row>
    <row r="62" spans="1:17">
      <c r="A62" s="12"/>
      <c r="B62" s="25">
        <v>341.16</v>
      </c>
      <c r="C62" s="20" t="s">
        <v>189</v>
      </c>
      <c r="D62" s="47">
        <v>0</v>
      </c>
      <c r="E62" s="47">
        <v>872200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872200</v>
      </c>
      <c r="P62" s="48">
        <f t="shared" si="7"/>
        <v>4.5767959280054571</v>
      </c>
      <c r="Q62" s="9"/>
    </row>
    <row r="63" spans="1:17">
      <c r="A63" s="12"/>
      <c r="B63" s="25">
        <v>341.2</v>
      </c>
      <c r="C63" s="20" t="s">
        <v>190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43542436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43542436</v>
      </c>
      <c r="P63" s="48">
        <f t="shared" si="7"/>
        <v>228.48526000944534</v>
      </c>
      <c r="Q63" s="9"/>
    </row>
    <row r="64" spans="1:17">
      <c r="A64" s="12"/>
      <c r="B64" s="25">
        <v>341.52</v>
      </c>
      <c r="C64" s="20" t="s">
        <v>191</v>
      </c>
      <c r="D64" s="47">
        <v>0</v>
      </c>
      <c r="E64" s="47">
        <v>82172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82172</v>
      </c>
      <c r="P64" s="48">
        <f t="shared" si="7"/>
        <v>0.43119063861048434</v>
      </c>
      <c r="Q64" s="9"/>
    </row>
    <row r="65" spans="1:17">
      <c r="A65" s="12"/>
      <c r="B65" s="25">
        <v>341.8</v>
      </c>
      <c r="C65" s="20" t="s">
        <v>192</v>
      </c>
      <c r="D65" s="47">
        <v>6073916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6073916</v>
      </c>
      <c r="P65" s="48">
        <f t="shared" si="7"/>
        <v>31.872361861783073</v>
      </c>
      <c r="Q65" s="9"/>
    </row>
    <row r="66" spans="1:17">
      <c r="A66" s="12"/>
      <c r="B66" s="25">
        <v>341.9</v>
      </c>
      <c r="C66" s="20" t="s">
        <v>193</v>
      </c>
      <c r="D66" s="47">
        <v>943615</v>
      </c>
      <c r="E66" s="47">
        <v>28196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971811</v>
      </c>
      <c r="P66" s="48">
        <f t="shared" si="7"/>
        <v>5.0994962480978119</v>
      </c>
      <c r="Q66" s="9"/>
    </row>
    <row r="67" spans="1:17">
      <c r="A67" s="12"/>
      <c r="B67" s="25">
        <v>342.4</v>
      </c>
      <c r="C67" s="20" t="s">
        <v>241</v>
      </c>
      <c r="D67" s="47">
        <v>4188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4188</v>
      </c>
      <c r="P67" s="48">
        <f t="shared" si="7"/>
        <v>2.1976176732959016E-2</v>
      </c>
      <c r="Q67" s="9"/>
    </row>
    <row r="68" spans="1:17">
      <c r="A68" s="12"/>
      <c r="B68" s="25">
        <v>342.6</v>
      </c>
      <c r="C68" s="20" t="s">
        <v>73</v>
      </c>
      <c r="D68" s="47">
        <v>8156555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8156555</v>
      </c>
      <c r="P68" s="48">
        <f t="shared" si="7"/>
        <v>42.800834339087999</v>
      </c>
      <c r="Q68" s="9"/>
    </row>
    <row r="69" spans="1:17">
      <c r="A69" s="12"/>
      <c r="B69" s="25">
        <v>342.9</v>
      </c>
      <c r="C69" s="20" t="s">
        <v>74</v>
      </c>
      <c r="D69" s="47">
        <v>2341579</v>
      </c>
      <c r="E69" s="47">
        <v>1603922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3945501</v>
      </c>
      <c r="P69" s="48">
        <f t="shared" ref="P69:P100" si="11">(O69/P$130)</f>
        <v>20.70368368578475</v>
      </c>
      <c r="Q69" s="9"/>
    </row>
    <row r="70" spans="1:17">
      <c r="A70" s="12"/>
      <c r="B70" s="25">
        <v>343.3</v>
      </c>
      <c r="C70" s="20" t="s">
        <v>75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62734117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62734117</v>
      </c>
      <c r="P70" s="48">
        <f t="shared" si="11"/>
        <v>329.19198719630583</v>
      </c>
      <c r="Q70" s="9"/>
    </row>
    <row r="71" spans="1:17">
      <c r="A71" s="12"/>
      <c r="B71" s="25">
        <v>343.4</v>
      </c>
      <c r="C71" s="20" t="s">
        <v>76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32345543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32345543</v>
      </c>
      <c r="P71" s="48">
        <f t="shared" si="11"/>
        <v>169.73050847457628</v>
      </c>
      <c r="Q71" s="9"/>
    </row>
    <row r="72" spans="1:17">
      <c r="A72" s="12"/>
      <c r="B72" s="25">
        <v>343.5</v>
      </c>
      <c r="C72" s="20" t="s">
        <v>77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47387946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47387946</v>
      </c>
      <c r="P72" s="48">
        <f t="shared" si="11"/>
        <v>248.66424935719158</v>
      </c>
      <c r="Q72" s="9"/>
    </row>
    <row r="73" spans="1:17">
      <c r="A73" s="12"/>
      <c r="B73" s="25">
        <v>343.6</v>
      </c>
      <c r="C73" s="20" t="s">
        <v>78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702227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702227</v>
      </c>
      <c r="P73" s="48">
        <f t="shared" si="11"/>
        <v>3.6848769481030592</v>
      </c>
      <c r="Q73" s="9"/>
    </row>
    <row r="74" spans="1:17">
      <c r="A74" s="12"/>
      <c r="B74" s="25">
        <v>343.7</v>
      </c>
      <c r="C74" s="20" t="s">
        <v>231</v>
      </c>
      <c r="D74" s="47">
        <v>0</v>
      </c>
      <c r="E74" s="47">
        <v>1076149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1076149</v>
      </c>
      <c r="P74" s="48">
        <f t="shared" si="11"/>
        <v>5.6470011019572857</v>
      </c>
      <c r="Q74" s="9"/>
    </row>
    <row r="75" spans="1:17">
      <c r="A75" s="12"/>
      <c r="B75" s="25">
        <v>343.9</v>
      </c>
      <c r="C75" s="20" t="s">
        <v>79</v>
      </c>
      <c r="D75" s="47">
        <v>350</v>
      </c>
      <c r="E75" s="47">
        <v>0</v>
      </c>
      <c r="F75" s="47">
        <v>0</v>
      </c>
      <c r="G75" s="47">
        <v>0</v>
      </c>
      <c r="H75" s="47">
        <v>0</v>
      </c>
      <c r="I75" s="47">
        <v>-16661564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-16661214</v>
      </c>
      <c r="P75" s="48">
        <f t="shared" si="11"/>
        <v>-87.428315054835494</v>
      </c>
      <c r="Q75" s="9"/>
    </row>
    <row r="76" spans="1:17">
      <c r="A76" s="12"/>
      <c r="B76" s="25">
        <v>344.9</v>
      </c>
      <c r="C76" s="20" t="s">
        <v>194</v>
      </c>
      <c r="D76" s="47">
        <v>67575</v>
      </c>
      <c r="E76" s="47">
        <v>52014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119589</v>
      </c>
      <c r="P76" s="48">
        <f t="shared" si="11"/>
        <v>0.62753318990397233</v>
      </c>
      <c r="Q76" s="9"/>
    </row>
    <row r="77" spans="1:17">
      <c r="A77" s="12"/>
      <c r="B77" s="25">
        <v>346.4</v>
      </c>
      <c r="C77" s="20" t="s">
        <v>81</v>
      </c>
      <c r="D77" s="47">
        <v>483459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483459</v>
      </c>
      <c r="P77" s="48">
        <f t="shared" si="11"/>
        <v>2.5369103216665794</v>
      </c>
      <c r="Q77" s="9"/>
    </row>
    <row r="78" spans="1:17">
      <c r="A78" s="12"/>
      <c r="B78" s="25">
        <v>347.1</v>
      </c>
      <c r="C78" s="20" t="s">
        <v>83</v>
      </c>
      <c r="D78" s="47">
        <v>6237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6237</v>
      </c>
      <c r="P78" s="48">
        <f t="shared" si="11"/>
        <v>3.2728131395287824E-2</v>
      </c>
      <c r="Q78" s="9"/>
    </row>
    <row r="79" spans="1:17">
      <c r="A79" s="12"/>
      <c r="B79" s="25">
        <v>347.2</v>
      </c>
      <c r="C79" s="20" t="s">
        <v>84</v>
      </c>
      <c r="D79" s="47">
        <v>473596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473596</v>
      </c>
      <c r="P79" s="48">
        <f t="shared" si="11"/>
        <v>2.4851550611323923</v>
      </c>
      <c r="Q79" s="9"/>
    </row>
    <row r="80" spans="1:17">
      <c r="A80" s="12"/>
      <c r="B80" s="25">
        <v>347.4</v>
      </c>
      <c r="C80" s="20" t="s">
        <v>85</v>
      </c>
      <c r="D80" s="47">
        <v>8382</v>
      </c>
      <c r="E80" s="47">
        <v>12850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21232</v>
      </c>
      <c r="P80" s="48">
        <f t="shared" si="11"/>
        <v>0.11141312903395077</v>
      </c>
      <c r="Q80" s="9"/>
    </row>
    <row r="81" spans="1:17">
      <c r="A81" s="12"/>
      <c r="B81" s="25">
        <v>347.5</v>
      </c>
      <c r="C81" s="20" t="s">
        <v>86</v>
      </c>
      <c r="D81" s="47">
        <v>139981</v>
      </c>
      <c r="E81" s="47">
        <v>756693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896674</v>
      </c>
      <c r="P81" s="48">
        <f t="shared" si="11"/>
        <v>4.7052211785695546</v>
      </c>
      <c r="Q81" s="9"/>
    </row>
    <row r="82" spans="1:17">
      <c r="A82" s="12"/>
      <c r="B82" s="25">
        <v>347.9</v>
      </c>
      <c r="C82" s="20" t="s">
        <v>87</v>
      </c>
      <c r="D82" s="47">
        <v>167398</v>
      </c>
      <c r="E82" s="47">
        <v>150</v>
      </c>
      <c r="F82" s="47">
        <v>0</v>
      </c>
      <c r="G82" s="47">
        <v>77193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244741</v>
      </c>
      <c r="P82" s="48">
        <f t="shared" si="11"/>
        <v>1.2842577530566197</v>
      </c>
      <c r="Q82" s="9"/>
    </row>
    <row r="83" spans="1:17">
      <c r="A83" s="12"/>
      <c r="B83" s="25">
        <v>348.12</v>
      </c>
      <c r="C83" s="20" t="s">
        <v>195</v>
      </c>
      <c r="D83" s="47">
        <v>0</v>
      </c>
      <c r="E83" s="47">
        <v>44201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96" si="12">SUM(D83:N83)</f>
        <v>44201</v>
      </c>
      <c r="P83" s="48">
        <f t="shared" si="11"/>
        <v>0.23194101904811881</v>
      </c>
      <c r="Q83" s="9"/>
    </row>
    <row r="84" spans="1:17">
      <c r="A84" s="12"/>
      <c r="B84" s="25">
        <v>348.13</v>
      </c>
      <c r="C84" s="20" t="s">
        <v>196</v>
      </c>
      <c r="D84" s="47">
        <v>0</v>
      </c>
      <c r="E84" s="47">
        <v>75026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75026</v>
      </c>
      <c r="P84" s="48">
        <f t="shared" si="11"/>
        <v>0.39369260639135228</v>
      </c>
      <c r="Q84" s="9"/>
    </row>
    <row r="85" spans="1:17">
      <c r="A85" s="12"/>
      <c r="B85" s="25">
        <v>348.22</v>
      </c>
      <c r="C85" s="20" t="s">
        <v>198</v>
      </c>
      <c r="D85" s="47">
        <v>0</v>
      </c>
      <c r="E85" s="47">
        <v>10134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10134</v>
      </c>
      <c r="P85" s="48">
        <f t="shared" si="11"/>
        <v>5.3177310174738944E-2</v>
      </c>
      <c r="Q85" s="9"/>
    </row>
    <row r="86" spans="1:17">
      <c r="A86" s="12"/>
      <c r="B86" s="25">
        <v>348.23</v>
      </c>
      <c r="C86" s="20" t="s">
        <v>199</v>
      </c>
      <c r="D86" s="47">
        <v>0</v>
      </c>
      <c r="E86" s="47">
        <v>108560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108560</v>
      </c>
      <c r="P86" s="48">
        <f t="shared" si="11"/>
        <v>0.56965944272445823</v>
      </c>
      <c r="Q86" s="9"/>
    </row>
    <row r="87" spans="1:17">
      <c r="A87" s="12"/>
      <c r="B87" s="25">
        <v>348.31</v>
      </c>
      <c r="C87" s="20" t="s">
        <v>200</v>
      </c>
      <c r="D87" s="47">
        <v>0</v>
      </c>
      <c r="E87" s="47">
        <v>817524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817524</v>
      </c>
      <c r="P87" s="48">
        <f t="shared" si="11"/>
        <v>4.2898882300467021</v>
      </c>
      <c r="Q87" s="9"/>
    </row>
    <row r="88" spans="1:17">
      <c r="A88" s="12"/>
      <c r="B88" s="25">
        <v>348.32</v>
      </c>
      <c r="C88" s="20" t="s">
        <v>201</v>
      </c>
      <c r="D88" s="47">
        <v>0</v>
      </c>
      <c r="E88" s="47">
        <v>8184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8184</v>
      </c>
      <c r="P88" s="48">
        <f t="shared" si="11"/>
        <v>4.294484966154169E-2</v>
      </c>
      <c r="Q88" s="9"/>
    </row>
    <row r="89" spans="1:17">
      <c r="A89" s="12"/>
      <c r="B89" s="25">
        <v>348.41</v>
      </c>
      <c r="C89" s="20" t="s">
        <v>202</v>
      </c>
      <c r="D89" s="47">
        <v>0</v>
      </c>
      <c r="E89" s="47">
        <v>437274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437274</v>
      </c>
      <c r="P89" s="48">
        <f t="shared" si="11"/>
        <v>2.2945584299732382</v>
      </c>
      <c r="Q89" s="9"/>
    </row>
    <row r="90" spans="1:17">
      <c r="A90" s="12"/>
      <c r="B90" s="25">
        <v>348.42</v>
      </c>
      <c r="C90" s="20" t="s">
        <v>203</v>
      </c>
      <c r="D90" s="47">
        <v>0</v>
      </c>
      <c r="E90" s="47">
        <v>145821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145821</v>
      </c>
      <c r="P90" s="48">
        <f t="shared" si="11"/>
        <v>0.76518339717689043</v>
      </c>
      <c r="Q90" s="9"/>
    </row>
    <row r="91" spans="1:17">
      <c r="A91" s="12"/>
      <c r="B91" s="25">
        <v>348.48</v>
      </c>
      <c r="C91" s="20" t="s">
        <v>204</v>
      </c>
      <c r="D91" s="47">
        <v>0</v>
      </c>
      <c r="E91" s="47">
        <v>13027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13027</v>
      </c>
      <c r="P91" s="48">
        <f t="shared" si="11"/>
        <v>6.8358083643805426E-2</v>
      </c>
      <c r="Q91" s="9"/>
    </row>
    <row r="92" spans="1:17">
      <c r="A92" s="12"/>
      <c r="B92" s="25">
        <v>348.52</v>
      </c>
      <c r="C92" s="20" t="s">
        <v>289</v>
      </c>
      <c r="D92" s="47">
        <v>0</v>
      </c>
      <c r="E92" s="47">
        <v>101821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101821</v>
      </c>
      <c r="P92" s="48">
        <f t="shared" si="11"/>
        <v>0.53429710867397806</v>
      </c>
      <c r="Q92" s="9"/>
    </row>
    <row r="93" spans="1:17">
      <c r="A93" s="12"/>
      <c r="B93" s="25">
        <v>348.53</v>
      </c>
      <c r="C93" s="20" t="s">
        <v>290</v>
      </c>
      <c r="D93" s="47">
        <v>0</v>
      </c>
      <c r="E93" s="47">
        <v>296985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296985</v>
      </c>
      <c r="P93" s="48">
        <f t="shared" si="11"/>
        <v>1.5584037361599412</v>
      </c>
      <c r="Q93" s="9"/>
    </row>
    <row r="94" spans="1:17">
      <c r="A94" s="12"/>
      <c r="B94" s="25">
        <v>348.62</v>
      </c>
      <c r="C94" s="20" t="s">
        <v>207</v>
      </c>
      <c r="D94" s="47">
        <v>0</v>
      </c>
      <c r="E94" s="47">
        <v>535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535</v>
      </c>
      <c r="P94" s="48">
        <f t="shared" si="11"/>
        <v>2.807367371569502E-3</v>
      </c>
      <c r="Q94" s="9"/>
    </row>
    <row r="95" spans="1:17">
      <c r="A95" s="12"/>
      <c r="B95" s="25">
        <v>348.71</v>
      </c>
      <c r="C95" s="20" t="s">
        <v>208</v>
      </c>
      <c r="D95" s="47">
        <v>0</v>
      </c>
      <c r="E95" s="47">
        <v>304959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304959</v>
      </c>
      <c r="P95" s="48">
        <f t="shared" si="11"/>
        <v>1.6002466285354462</v>
      </c>
      <c r="Q95" s="9"/>
    </row>
    <row r="96" spans="1:17">
      <c r="A96" s="12"/>
      <c r="B96" s="25">
        <v>348.72</v>
      </c>
      <c r="C96" s="20" t="s">
        <v>209</v>
      </c>
      <c r="D96" s="47">
        <v>0</v>
      </c>
      <c r="E96" s="47">
        <v>16777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16777</v>
      </c>
      <c r="P96" s="48">
        <f t="shared" si="11"/>
        <v>8.8035892323030912E-2</v>
      </c>
      <c r="Q96" s="9"/>
    </row>
    <row r="97" spans="1:17">
      <c r="A97" s="12"/>
      <c r="B97" s="25">
        <v>348.88</v>
      </c>
      <c r="C97" s="20" t="s">
        <v>210</v>
      </c>
      <c r="D97" s="47">
        <v>0</v>
      </c>
      <c r="E97" s="47">
        <v>297063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0"/>
        <v>297063</v>
      </c>
      <c r="P97" s="48">
        <f t="shared" si="11"/>
        <v>1.5588130345804692</v>
      </c>
      <c r="Q97" s="9"/>
    </row>
    <row r="98" spans="1:17">
      <c r="A98" s="12"/>
      <c r="B98" s="25">
        <v>348.92099999999999</v>
      </c>
      <c r="C98" s="20" t="s">
        <v>211</v>
      </c>
      <c r="D98" s="47">
        <v>0</v>
      </c>
      <c r="E98" s="47">
        <v>38137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ref="O98:O105" si="13">SUM(D98:N98)</f>
        <v>38137</v>
      </c>
      <c r="P98" s="48">
        <f t="shared" si="11"/>
        <v>0.20012069055989926</v>
      </c>
      <c r="Q98" s="9"/>
    </row>
    <row r="99" spans="1:17">
      <c r="A99" s="12"/>
      <c r="B99" s="25">
        <v>348.92200000000003</v>
      </c>
      <c r="C99" s="20" t="s">
        <v>212</v>
      </c>
      <c r="D99" s="47">
        <v>0</v>
      </c>
      <c r="E99" s="47">
        <v>38137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38137</v>
      </c>
      <c r="P99" s="48">
        <f t="shared" si="11"/>
        <v>0.20012069055989926</v>
      </c>
      <c r="Q99" s="9"/>
    </row>
    <row r="100" spans="1:17">
      <c r="A100" s="12"/>
      <c r="B100" s="25">
        <v>348.923</v>
      </c>
      <c r="C100" s="20" t="s">
        <v>213</v>
      </c>
      <c r="D100" s="47">
        <v>0</v>
      </c>
      <c r="E100" s="47">
        <v>38137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3"/>
        <v>38137</v>
      </c>
      <c r="P100" s="48">
        <f t="shared" si="11"/>
        <v>0.20012069055989926</v>
      </c>
      <c r="Q100" s="9"/>
    </row>
    <row r="101" spans="1:17">
      <c r="A101" s="12"/>
      <c r="B101" s="25">
        <v>348.92399999999998</v>
      </c>
      <c r="C101" s="20" t="s">
        <v>214</v>
      </c>
      <c r="D101" s="47">
        <v>0</v>
      </c>
      <c r="E101" s="47">
        <v>38137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38137</v>
      </c>
      <c r="P101" s="48">
        <f t="shared" ref="P101:P128" si="14">(O101/P$130)</f>
        <v>0.20012069055989926</v>
      </c>
      <c r="Q101" s="9"/>
    </row>
    <row r="102" spans="1:17">
      <c r="A102" s="12"/>
      <c r="B102" s="25">
        <v>348.93099999999998</v>
      </c>
      <c r="C102" s="20" t="s">
        <v>215</v>
      </c>
      <c r="D102" s="47">
        <v>317287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317287</v>
      </c>
      <c r="P102" s="48">
        <f t="shared" si="14"/>
        <v>1.664936768641444</v>
      </c>
      <c r="Q102" s="9"/>
    </row>
    <row r="103" spans="1:17">
      <c r="A103" s="12"/>
      <c r="B103" s="25">
        <v>348.93200000000002</v>
      </c>
      <c r="C103" s="20" t="s">
        <v>216</v>
      </c>
      <c r="D103" s="47">
        <v>0</v>
      </c>
      <c r="E103" s="47">
        <v>19751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19751</v>
      </c>
      <c r="P103" s="48">
        <f t="shared" si="14"/>
        <v>0.10364170645956866</v>
      </c>
      <c r="Q103" s="9"/>
    </row>
    <row r="104" spans="1:17">
      <c r="A104" s="12"/>
      <c r="B104" s="25">
        <v>348.93299999999999</v>
      </c>
      <c r="C104" s="20" t="s">
        <v>217</v>
      </c>
      <c r="D104" s="47">
        <v>16723</v>
      </c>
      <c r="E104" s="47">
        <v>892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17615</v>
      </c>
      <c r="P104" s="48">
        <f t="shared" si="14"/>
        <v>9.2433226635881827E-2</v>
      </c>
      <c r="Q104" s="9"/>
    </row>
    <row r="105" spans="1:17">
      <c r="A105" s="12"/>
      <c r="B105" s="25">
        <v>348.99</v>
      </c>
      <c r="C105" s="20" t="s">
        <v>218</v>
      </c>
      <c r="D105" s="47">
        <v>0</v>
      </c>
      <c r="E105" s="47">
        <v>125334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125334</v>
      </c>
      <c r="P105" s="48">
        <f t="shared" si="14"/>
        <v>0.65767959280054578</v>
      </c>
      <c r="Q105" s="9"/>
    </row>
    <row r="106" spans="1:17">
      <c r="A106" s="12"/>
      <c r="B106" s="25">
        <v>349</v>
      </c>
      <c r="C106" s="20" t="s">
        <v>291</v>
      </c>
      <c r="D106" s="47">
        <v>302312</v>
      </c>
      <c r="E106" s="47">
        <v>65994515</v>
      </c>
      <c r="F106" s="47">
        <v>0</v>
      </c>
      <c r="G106" s="47">
        <v>0</v>
      </c>
      <c r="H106" s="47">
        <v>0</v>
      </c>
      <c r="I106" s="47">
        <v>74136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0"/>
        <v>66370963</v>
      </c>
      <c r="P106" s="48">
        <f t="shared" si="14"/>
        <v>348.27602980532089</v>
      </c>
      <c r="Q106" s="9"/>
    </row>
    <row r="107" spans="1:17" ht="15.75">
      <c r="A107" s="29" t="s">
        <v>66</v>
      </c>
      <c r="B107" s="30"/>
      <c r="C107" s="31"/>
      <c r="D107" s="32">
        <f t="shared" ref="D107:N107" si="15">SUM(D108:D115)</f>
        <v>455858</v>
      </c>
      <c r="E107" s="32">
        <f t="shared" si="15"/>
        <v>1864405</v>
      </c>
      <c r="F107" s="32">
        <f t="shared" si="15"/>
        <v>0</v>
      </c>
      <c r="G107" s="32">
        <f t="shared" si="15"/>
        <v>0</v>
      </c>
      <c r="H107" s="32">
        <f t="shared" si="15"/>
        <v>0</v>
      </c>
      <c r="I107" s="32">
        <f t="shared" si="15"/>
        <v>0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 t="shared" si="15"/>
        <v>0</v>
      </c>
      <c r="O107" s="32">
        <f>SUM(D107:N107)</f>
        <v>2320263</v>
      </c>
      <c r="P107" s="46">
        <f t="shared" si="14"/>
        <v>12.1753843731962</v>
      </c>
      <c r="Q107" s="10"/>
    </row>
    <row r="108" spans="1:17">
      <c r="A108" s="13"/>
      <c r="B108" s="40">
        <v>351.1</v>
      </c>
      <c r="C108" s="21" t="s">
        <v>115</v>
      </c>
      <c r="D108" s="47">
        <v>0</v>
      </c>
      <c r="E108" s="47">
        <v>117841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>SUM(D108:N108)</f>
        <v>117841</v>
      </c>
      <c r="P108" s="48">
        <f t="shared" si="14"/>
        <v>0.61836070735162929</v>
      </c>
      <c r="Q108" s="9"/>
    </row>
    <row r="109" spans="1:17">
      <c r="A109" s="13"/>
      <c r="B109" s="40">
        <v>351.2</v>
      </c>
      <c r="C109" s="21" t="s">
        <v>117</v>
      </c>
      <c r="D109" s="47">
        <v>0</v>
      </c>
      <c r="E109" s="47">
        <v>194550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ref="O109:O115" si="16">SUM(D109:N109)</f>
        <v>194550</v>
      </c>
      <c r="P109" s="48">
        <f t="shared" si="14"/>
        <v>1.020884714278218</v>
      </c>
      <c r="Q109" s="9"/>
    </row>
    <row r="110" spans="1:17">
      <c r="A110" s="13"/>
      <c r="B110" s="40">
        <v>351.5</v>
      </c>
      <c r="C110" s="21" t="s">
        <v>118</v>
      </c>
      <c r="D110" s="47">
        <v>0</v>
      </c>
      <c r="E110" s="47">
        <v>962802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962802</v>
      </c>
      <c r="P110" s="48">
        <f t="shared" si="14"/>
        <v>5.0522222805268404</v>
      </c>
      <c r="Q110" s="9"/>
    </row>
    <row r="111" spans="1:17">
      <c r="A111" s="13"/>
      <c r="B111" s="40">
        <v>351.7</v>
      </c>
      <c r="C111" s="21" t="s">
        <v>219</v>
      </c>
      <c r="D111" s="47">
        <v>0</v>
      </c>
      <c r="E111" s="47">
        <v>99959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99959</v>
      </c>
      <c r="P111" s="48">
        <f t="shared" si="14"/>
        <v>0.52452642073778666</v>
      </c>
      <c r="Q111" s="9"/>
    </row>
    <row r="112" spans="1:17">
      <c r="A112" s="13"/>
      <c r="B112" s="40">
        <v>352</v>
      </c>
      <c r="C112" s="21" t="s">
        <v>120</v>
      </c>
      <c r="D112" s="47">
        <v>2087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2087</v>
      </c>
      <c r="P112" s="48">
        <f t="shared" si="14"/>
        <v>1.0951356456944955E-2</v>
      </c>
      <c r="Q112" s="9"/>
    </row>
    <row r="113" spans="1:120">
      <c r="A113" s="13"/>
      <c r="B113" s="40">
        <v>354</v>
      </c>
      <c r="C113" s="21" t="s">
        <v>121</v>
      </c>
      <c r="D113" s="47">
        <v>408886</v>
      </c>
      <c r="E113" s="47">
        <v>81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408967</v>
      </c>
      <c r="P113" s="48">
        <f t="shared" si="14"/>
        <v>2.1460198352311486</v>
      </c>
      <c r="Q113" s="9"/>
    </row>
    <row r="114" spans="1:120">
      <c r="A114" s="13"/>
      <c r="B114" s="40">
        <v>358.2</v>
      </c>
      <c r="C114" s="21" t="s">
        <v>221</v>
      </c>
      <c r="D114" s="47">
        <v>0</v>
      </c>
      <c r="E114" s="47">
        <v>3167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3167</v>
      </c>
      <c r="P114" s="48">
        <f t="shared" si="14"/>
        <v>1.6618565356561893E-2</v>
      </c>
      <c r="Q114" s="9"/>
    </row>
    <row r="115" spans="1:120">
      <c r="A115" s="13"/>
      <c r="B115" s="40">
        <v>359</v>
      </c>
      <c r="C115" s="21" t="s">
        <v>122</v>
      </c>
      <c r="D115" s="47">
        <v>44885</v>
      </c>
      <c r="E115" s="47">
        <v>486005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530890</v>
      </c>
      <c r="P115" s="48">
        <f t="shared" si="14"/>
        <v>2.7858004932570708</v>
      </c>
      <c r="Q115" s="9"/>
    </row>
    <row r="116" spans="1:120" ht="15.75">
      <c r="A116" s="29" t="s">
        <v>4</v>
      </c>
      <c r="B116" s="30"/>
      <c r="C116" s="31"/>
      <c r="D116" s="32">
        <f t="shared" ref="D116:N116" si="17">SUM(D117:D123)</f>
        <v>7941221</v>
      </c>
      <c r="E116" s="32">
        <f t="shared" si="17"/>
        <v>4194471</v>
      </c>
      <c r="F116" s="32">
        <f t="shared" si="17"/>
        <v>188553</v>
      </c>
      <c r="G116" s="32">
        <f t="shared" si="17"/>
        <v>499504</v>
      </c>
      <c r="H116" s="32">
        <f t="shared" si="17"/>
        <v>0</v>
      </c>
      <c r="I116" s="32">
        <f t="shared" si="17"/>
        <v>2737267</v>
      </c>
      <c r="J116" s="32">
        <f t="shared" si="17"/>
        <v>1531506</v>
      </c>
      <c r="K116" s="32">
        <f t="shared" si="17"/>
        <v>0</v>
      </c>
      <c r="L116" s="32">
        <f t="shared" si="17"/>
        <v>0</v>
      </c>
      <c r="M116" s="32">
        <f t="shared" si="17"/>
        <v>0</v>
      </c>
      <c r="N116" s="32">
        <f t="shared" si="17"/>
        <v>38146</v>
      </c>
      <c r="O116" s="32">
        <f>SUM(D116:N116)</f>
        <v>17130668</v>
      </c>
      <c r="P116" s="46">
        <f t="shared" si="14"/>
        <v>89.891735320354726</v>
      </c>
      <c r="Q116" s="10"/>
    </row>
    <row r="117" spans="1:120">
      <c r="A117" s="12"/>
      <c r="B117" s="25">
        <v>361.1</v>
      </c>
      <c r="C117" s="20" t="s">
        <v>123</v>
      </c>
      <c r="D117" s="47">
        <v>405941</v>
      </c>
      <c r="E117" s="47">
        <v>1358183</v>
      </c>
      <c r="F117" s="47">
        <v>15918</v>
      </c>
      <c r="G117" s="47">
        <v>783558</v>
      </c>
      <c r="H117" s="47">
        <v>0</v>
      </c>
      <c r="I117" s="47">
        <v>1115149</v>
      </c>
      <c r="J117" s="47">
        <v>162243</v>
      </c>
      <c r="K117" s="47">
        <v>0</v>
      </c>
      <c r="L117" s="47">
        <v>0</v>
      </c>
      <c r="M117" s="47">
        <v>0</v>
      </c>
      <c r="N117" s="47">
        <v>188</v>
      </c>
      <c r="O117" s="47">
        <f>SUM(D117:N117)</f>
        <v>3841180</v>
      </c>
      <c r="P117" s="48">
        <f t="shared" si="14"/>
        <v>20.156268037991289</v>
      </c>
      <c r="Q117" s="9"/>
    </row>
    <row r="118" spans="1:120">
      <c r="A118" s="12"/>
      <c r="B118" s="25">
        <v>361.3</v>
      </c>
      <c r="C118" s="20" t="s">
        <v>124</v>
      </c>
      <c r="D118" s="47">
        <v>-357909</v>
      </c>
      <c r="E118" s="47">
        <v>-1334766</v>
      </c>
      <c r="F118" s="47">
        <v>-16033</v>
      </c>
      <c r="G118" s="47">
        <v>-769406</v>
      </c>
      <c r="H118" s="47">
        <v>0</v>
      </c>
      <c r="I118" s="47">
        <v>-931474</v>
      </c>
      <c r="J118" s="47">
        <v>-158068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3" si="18">SUM(D118:N118)</f>
        <v>-3567656</v>
      </c>
      <c r="P118" s="48">
        <f t="shared" si="14"/>
        <v>-18.720973920344232</v>
      </c>
      <c r="Q118" s="9"/>
    </row>
    <row r="119" spans="1:120">
      <c r="A119" s="12"/>
      <c r="B119" s="25">
        <v>362</v>
      </c>
      <c r="C119" s="20" t="s">
        <v>125</v>
      </c>
      <c r="D119" s="47">
        <v>51744</v>
      </c>
      <c r="E119" s="47">
        <v>276900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328644</v>
      </c>
      <c r="P119" s="48">
        <f t="shared" si="14"/>
        <v>1.7245316681534344</v>
      </c>
      <c r="Q119" s="9"/>
    </row>
    <row r="120" spans="1:120">
      <c r="A120" s="12"/>
      <c r="B120" s="25">
        <v>364</v>
      </c>
      <c r="C120" s="20" t="s">
        <v>222</v>
      </c>
      <c r="D120" s="47">
        <v>520632</v>
      </c>
      <c r="E120" s="47">
        <v>302250</v>
      </c>
      <c r="F120" s="47">
        <v>0</v>
      </c>
      <c r="G120" s="47">
        <v>0</v>
      </c>
      <c r="H120" s="47">
        <v>0</v>
      </c>
      <c r="I120" s="47">
        <v>194750</v>
      </c>
      <c r="J120" s="47">
        <v>885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1018517</v>
      </c>
      <c r="P120" s="48">
        <f t="shared" si="14"/>
        <v>5.3445820433436531</v>
      </c>
      <c r="Q120" s="9"/>
    </row>
    <row r="121" spans="1:120">
      <c r="A121" s="12"/>
      <c r="B121" s="25">
        <v>365</v>
      </c>
      <c r="C121" s="20" t="s">
        <v>223</v>
      </c>
      <c r="D121" s="47">
        <v>0</v>
      </c>
      <c r="E121" s="47">
        <v>19404</v>
      </c>
      <c r="F121" s="47">
        <v>0</v>
      </c>
      <c r="G121" s="47">
        <v>0</v>
      </c>
      <c r="H121" s="47">
        <v>0</v>
      </c>
      <c r="I121" s="47">
        <v>94139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113543</v>
      </c>
      <c r="P121" s="48">
        <f t="shared" si="14"/>
        <v>0.59580731489741301</v>
      </c>
      <c r="Q121" s="9"/>
    </row>
    <row r="122" spans="1:120">
      <c r="A122" s="12"/>
      <c r="B122" s="25">
        <v>366</v>
      </c>
      <c r="C122" s="20" t="s">
        <v>128</v>
      </c>
      <c r="D122" s="47">
        <v>15693</v>
      </c>
      <c r="E122" s="47">
        <v>8431</v>
      </c>
      <c r="F122" s="47">
        <v>188668</v>
      </c>
      <c r="G122" s="47">
        <v>482113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694905</v>
      </c>
      <c r="P122" s="48">
        <f t="shared" si="14"/>
        <v>3.6464553707299157</v>
      </c>
      <c r="Q122" s="9"/>
    </row>
    <row r="123" spans="1:120">
      <c r="A123" s="12"/>
      <c r="B123" s="25">
        <v>369.9</v>
      </c>
      <c r="C123" s="20" t="s">
        <v>129</v>
      </c>
      <c r="D123" s="47">
        <v>7305120</v>
      </c>
      <c r="E123" s="47">
        <v>3564069</v>
      </c>
      <c r="F123" s="47">
        <v>0</v>
      </c>
      <c r="G123" s="47">
        <v>3239</v>
      </c>
      <c r="H123" s="47">
        <v>0</v>
      </c>
      <c r="I123" s="47">
        <v>2264703</v>
      </c>
      <c r="J123" s="47">
        <v>1526446</v>
      </c>
      <c r="K123" s="47">
        <v>0</v>
      </c>
      <c r="L123" s="47">
        <v>0</v>
      </c>
      <c r="M123" s="47">
        <v>0</v>
      </c>
      <c r="N123" s="47">
        <v>37958</v>
      </c>
      <c r="O123" s="47">
        <f t="shared" si="18"/>
        <v>14701535</v>
      </c>
      <c r="P123" s="48">
        <f t="shared" si="14"/>
        <v>77.145064805583246</v>
      </c>
      <c r="Q123" s="9"/>
    </row>
    <row r="124" spans="1:120" ht="15.75">
      <c r="A124" s="29" t="s">
        <v>67</v>
      </c>
      <c r="B124" s="30"/>
      <c r="C124" s="31"/>
      <c r="D124" s="32">
        <f t="shared" ref="D124:N124" si="19">SUM(D125:D127)</f>
        <v>103408130</v>
      </c>
      <c r="E124" s="32">
        <f t="shared" si="19"/>
        <v>31695550</v>
      </c>
      <c r="F124" s="32">
        <f t="shared" si="19"/>
        <v>2385203</v>
      </c>
      <c r="G124" s="32">
        <f t="shared" si="19"/>
        <v>27151615</v>
      </c>
      <c r="H124" s="32">
        <f t="shared" si="19"/>
        <v>0</v>
      </c>
      <c r="I124" s="32">
        <f t="shared" si="19"/>
        <v>21615753</v>
      </c>
      <c r="J124" s="32">
        <f t="shared" si="19"/>
        <v>0</v>
      </c>
      <c r="K124" s="32">
        <f t="shared" si="19"/>
        <v>0</v>
      </c>
      <c r="L124" s="32">
        <f t="shared" si="19"/>
        <v>0</v>
      </c>
      <c r="M124" s="32">
        <f t="shared" si="19"/>
        <v>0</v>
      </c>
      <c r="N124" s="32">
        <f t="shared" si="19"/>
        <v>0</v>
      </c>
      <c r="O124" s="32">
        <f>SUM(D124:N124)</f>
        <v>186256251</v>
      </c>
      <c r="P124" s="46">
        <f t="shared" si="14"/>
        <v>977.36396599674663</v>
      </c>
      <c r="Q124" s="9"/>
    </row>
    <row r="125" spans="1:120">
      <c r="A125" s="12"/>
      <c r="B125" s="25">
        <v>381</v>
      </c>
      <c r="C125" s="20" t="s">
        <v>130</v>
      </c>
      <c r="D125" s="47">
        <v>103408130</v>
      </c>
      <c r="E125" s="47">
        <v>23358550</v>
      </c>
      <c r="F125" s="47">
        <v>2385203</v>
      </c>
      <c r="G125" s="47">
        <v>18075615</v>
      </c>
      <c r="H125" s="47">
        <v>0</v>
      </c>
      <c r="I125" s="47">
        <v>160560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>SUM(D125:N125)</f>
        <v>147388058</v>
      </c>
      <c r="P125" s="48">
        <f t="shared" si="14"/>
        <v>773.40640184709036</v>
      </c>
      <c r="Q125" s="9"/>
    </row>
    <row r="126" spans="1:120">
      <c r="A126" s="12"/>
      <c r="B126" s="25">
        <v>384</v>
      </c>
      <c r="C126" s="20" t="s">
        <v>131</v>
      </c>
      <c r="D126" s="47">
        <v>0</v>
      </c>
      <c r="E126" s="47">
        <v>8337000</v>
      </c>
      <c r="F126" s="47">
        <v>0</v>
      </c>
      <c r="G126" s="47">
        <v>9076000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17413000</v>
      </c>
      <c r="P126" s="48">
        <f t="shared" si="14"/>
        <v>91.373248675027554</v>
      </c>
      <c r="Q126" s="9"/>
    </row>
    <row r="127" spans="1:120" ht="15.75" thickBot="1">
      <c r="A127" s="12"/>
      <c r="B127" s="25">
        <v>389.9</v>
      </c>
      <c r="C127" s="20" t="s">
        <v>138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21455193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21455193</v>
      </c>
      <c r="P127" s="48">
        <f t="shared" si="14"/>
        <v>112.58431547462875</v>
      </c>
      <c r="Q127" s="9"/>
    </row>
    <row r="128" spans="1:120" ht="16.5" thickBot="1">
      <c r="A128" s="14" t="s">
        <v>97</v>
      </c>
      <c r="B128" s="23"/>
      <c r="C128" s="22"/>
      <c r="D128" s="15">
        <f t="shared" ref="D128:N128" si="20">SUM(D5,D14,D29,D59,D107,D116,D124)</f>
        <v>207300960</v>
      </c>
      <c r="E128" s="15">
        <f t="shared" si="20"/>
        <v>356097581</v>
      </c>
      <c r="F128" s="15">
        <f t="shared" si="20"/>
        <v>10646672</v>
      </c>
      <c r="G128" s="15">
        <f t="shared" si="20"/>
        <v>89595417</v>
      </c>
      <c r="H128" s="15">
        <f t="shared" si="20"/>
        <v>0</v>
      </c>
      <c r="I128" s="15">
        <f t="shared" si="20"/>
        <v>151251952</v>
      </c>
      <c r="J128" s="15">
        <f t="shared" si="20"/>
        <v>45073942</v>
      </c>
      <c r="K128" s="15">
        <f t="shared" si="20"/>
        <v>0</v>
      </c>
      <c r="L128" s="15">
        <f t="shared" si="20"/>
        <v>0</v>
      </c>
      <c r="M128" s="15">
        <f t="shared" si="20"/>
        <v>0</v>
      </c>
      <c r="N128" s="15">
        <f t="shared" si="20"/>
        <v>38146</v>
      </c>
      <c r="O128" s="15">
        <f>SUM(D128:N128)</f>
        <v>860004670</v>
      </c>
      <c r="P128" s="38">
        <f t="shared" si="14"/>
        <v>4512.8019625334518</v>
      </c>
      <c r="Q128" s="6"/>
      <c r="R128" s="2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</row>
    <row r="129" spans="1:16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9"/>
    </row>
    <row r="130" spans="1:16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3"/>
      <c r="M130" s="52" t="s">
        <v>270</v>
      </c>
      <c r="N130" s="52"/>
      <c r="O130" s="52"/>
      <c r="P130" s="44">
        <v>190570</v>
      </c>
    </row>
    <row r="131" spans="1:16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5"/>
    </row>
    <row r="132" spans="1:16" ht="15.75" customHeight="1" thickBot="1">
      <c r="A132" s="56" t="s">
        <v>150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8"/>
    </row>
  </sheetData>
  <mergeCells count="10">
    <mergeCell ref="M130:O130"/>
    <mergeCell ref="A131:P131"/>
    <mergeCell ref="A132:P1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34677881</v>
      </c>
      <c r="E5" s="27">
        <f t="shared" si="0"/>
        <v>103500426</v>
      </c>
      <c r="F5" s="27">
        <f t="shared" si="0"/>
        <v>8166378</v>
      </c>
      <c r="G5" s="27">
        <f t="shared" si="0"/>
        <v>53722368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200067053</v>
      </c>
      <c r="O5" s="33">
        <f t="shared" ref="O5:O36" si="1">(N5/O$132)</f>
        <v>1064.7301441161444</v>
      </c>
      <c r="P5" s="6"/>
    </row>
    <row r="6" spans="1:133">
      <c r="A6" s="12"/>
      <c r="B6" s="25">
        <v>311</v>
      </c>
      <c r="C6" s="20" t="s">
        <v>3</v>
      </c>
      <c r="D6" s="47">
        <v>34277947</v>
      </c>
      <c r="E6" s="47">
        <v>93939300</v>
      </c>
      <c r="F6" s="47">
        <v>3442562</v>
      </c>
      <c r="G6" s="47">
        <v>21570390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153230199</v>
      </c>
      <c r="O6" s="48">
        <f t="shared" si="1"/>
        <v>815.47066055006815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4439963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4439963</v>
      </c>
      <c r="O7" s="48">
        <f t="shared" si="1"/>
        <v>23.628890284400544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198079</v>
      </c>
      <c r="F8" s="47">
        <v>0</v>
      </c>
      <c r="G8" s="47">
        <v>792315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990394</v>
      </c>
      <c r="O8" s="48">
        <f t="shared" si="1"/>
        <v>5.2707446355585832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4922964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4922964</v>
      </c>
      <c r="O9" s="48">
        <f t="shared" si="1"/>
        <v>26.19935711852861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3607338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3607338</v>
      </c>
      <c r="O10" s="48">
        <f t="shared" si="1"/>
        <v>19.197771202316076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27752325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27752325</v>
      </c>
      <c r="O11" s="48">
        <f t="shared" si="1"/>
        <v>147.69416829870573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4723816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4723816</v>
      </c>
      <c r="O12" s="48">
        <f t="shared" si="1"/>
        <v>25.139518051771116</v>
      </c>
      <c r="P12" s="9"/>
    </row>
    <row r="13" spans="1:133">
      <c r="A13" s="12"/>
      <c r="B13" s="25">
        <v>316</v>
      </c>
      <c r="C13" s="20" t="s">
        <v>179</v>
      </c>
      <c r="D13" s="47">
        <v>399934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400054</v>
      </c>
      <c r="O13" s="48">
        <f t="shared" si="1"/>
        <v>2.1290339747956404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10464771</v>
      </c>
      <c r="E14" s="32">
        <f t="shared" si="3"/>
        <v>78888140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16469042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105821953</v>
      </c>
      <c r="O14" s="46">
        <f t="shared" si="1"/>
        <v>563.17030504938691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6965330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6965330</v>
      </c>
      <c r="O15" s="48">
        <f t="shared" si="1"/>
        <v>37.068556284059945</v>
      </c>
      <c r="P15" s="9"/>
    </row>
    <row r="16" spans="1:133">
      <c r="A16" s="12"/>
      <c r="B16" s="25">
        <v>323.10000000000002</v>
      </c>
      <c r="C16" s="20" t="s">
        <v>19</v>
      </c>
      <c r="D16" s="47">
        <v>9640539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9640539</v>
      </c>
      <c r="O16" s="48">
        <f t="shared" si="1"/>
        <v>51.305661401566759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1180478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1180478</v>
      </c>
      <c r="O17" s="48">
        <f t="shared" si="1"/>
        <v>6.2823463044959125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256555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256555</v>
      </c>
      <c r="O18" s="48">
        <f t="shared" si="1"/>
        <v>1.3653514560626703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5828837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5828837</v>
      </c>
      <c r="O19" s="48">
        <f t="shared" si="1"/>
        <v>31.020292276907355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710663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710663</v>
      </c>
      <c r="O20" s="48">
        <f t="shared" si="1"/>
        <v>3.782053601839237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894698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894698</v>
      </c>
      <c r="O21" s="48">
        <f t="shared" si="1"/>
        <v>4.7614633004087192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12600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12600</v>
      </c>
      <c r="O22" s="48">
        <f t="shared" si="1"/>
        <v>6.7055517711171658E-2</v>
      </c>
      <c r="P22" s="9"/>
    </row>
    <row r="23" spans="1:16">
      <c r="A23" s="12"/>
      <c r="B23" s="25">
        <v>324.91000000000003</v>
      </c>
      <c r="C23" s="20" t="s">
        <v>26</v>
      </c>
      <c r="D23" s="47">
        <v>0</v>
      </c>
      <c r="E23" s="47">
        <v>867602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867602</v>
      </c>
      <c r="O23" s="48">
        <f t="shared" si="1"/>
        <v>4.6172620061307903</v>
      </c>
      <c r="P23" s="9"/>
    </row>
    <row r="24" spans="1:16">
      <c r="A24" s="12"/>
      <c r="B24" s="25">
        <v>324.92</v>
      </c>
      <c r="C24" s="20" t="s">
        <v>27</v>
      </c>
      <c r="D24" s="47">
        <v>0</v>
      </c>
      <c r="E24" s="47">
        <v>231209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231209</v>
      </c>
      <c r="O24" s="48">
        <f t="shared" si="1"/>
        <v>1.2304634281335149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16467821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16467821</v>
      </c>
      <c r="O25" s="48">
        <f t="shared" si="1"/>
        <v>87.639544661103542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61398671</v>
      </c>
      <c r="F26" s="47">
        <v>0</v>
      </c>
      <c r="G26" s="47">
        <v>0</v>
      </c>
      <c r="H26" s="47">
        <v>0</v>
      </c>
      <c r="I26" s="47">
        <v>1221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61399892</v>
      </c>
      <c r="O26" s="48">
        <f t="shared" si="1"/>
        <v>326.76202741825614</v>
      </c>
      <c r="P26" s="9"/>
    </row>
    <row r="27" spans="1:16">
      <c r="A27" s="12"/>
      <c r="B27" s="25">
        <v>329</v>
      </c>
      <c r="C27" s="20" t="s">
        <v>30</v>
      </c>
      <c r="D27" s="47">
        <v>824232</v>
      </c>
      <c r="E27" s="47">
        <v>541497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1365729</v>
      </c>
      <c r="O27" s="48">
        <f t="shared" si="1"/>
        <v>7.2682273927111716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SUM(D29:D59)</f>
        <v>21158814</v>
      </c>
      <c r="E28" s="32">
        <f t="shared" si="5"/>
        <v>46814487</v>
      </c>
      <c r="F28" s="32">
        <f t="shared" si="5"/>
        <v>0</v>
      </c>
      <c r="G28" s="32">
        <f t="shared" si="5"/>
        <v>4116681</v>
      </c>
      <c r="H28" s="32">
        <f t="shared" si="5"/>
        <v>0</v>
      </c>
      <c r="I28" s="32">
        <f t="shared" si="5"/>
        <v>521907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72611889</v>
      </c>
      <c r="O28" s="46">
        <f t="shared" si="1"/>
        <v>386.43077848262942</v>
      </c>
      <c r="P28" s="10"/>
    </row>
    <row r="29" spans="1:16">
      <c r="A29" s="12"/>
      <c r="B29" s="25">
        <v>331.1</v>
      </c>
      <c r="C29" s="20" t="s">
        <v>31</v>
      </c>
      <c r="D29" s="47">
        <v>145756</v>
      </c>
      <c r="E29" s="47">
        <v>15345616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15491372</v>
      </c>
      <c r="O29" s="48">
        <f t="shared" si="1"/>
        <v>82.443013453678475</v>
      </c>
      <c r="P29" s="9"/>
    </row>
    <row r="30" spans="1:16">
      <c r="A30" s="12"/>
      <c r="B30" s="25">
        <v>331.2</v>
      </c>
      <c r="C30" s="20" t="s">
        <v>32</v>
      </c>
      <c r="D30" s="47">
        <v>126126</v>
      </c>
      <c r="E30" s="47">
        <v>7687808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7813934</v>
      </c>
      <c r="O30" s="48">
        <f t="shared" si="1"/>
        <v>41.584713470708444</v>
      </c>
      <c r="P30" s="9"/>
    </row>
    <row r="31" spans="1:16">
      <c r="A31" s="12"/>
      <c r="B31" s="25">
        <v>331.39</v>
      </c>
      <c r="C31" s="20" t="s">
        <v>38</v>
      </c>
      <c r="D31" s="47">
        <v>0</v>
      </c>
      <c r="E31" s="47">
        <v>57473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9" si="6">SUM(D31:M31)</f>
        <v>57473</v>
      </c>
      <c r="O31" s="48">
        <f t="shared" si="1"/>
        <v>0.30586363249318799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4345983</v>
      </c>
      <c r="F32" s="47">
        <v>0</v>
      </c>
      <c r="G32" s="47">
        <v>38184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4384167</v>
      </c>
      <c r="O32" s="48">
        <f t="shared" si="1"/>
        <v>23.331951422002724</v>
      </c>
      <c r="P32" s="9"/>
    </row>
    <row r="33" spans="1:16">
      <c r="A33" s="12"/>
      <c r="B33" s="25">
        <v>331.5</v>
      </c>
      <c r="C33" s="20" t="s">
        <v>34</v>
      </c>
      <c r="D33" s="47">
        <v>74148</v>
      </c>
      <c r="E33" s="47">
        <v>200535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274683</v>
      </c>
      <c r="O33" s="48">
        <f t="shared" si="1"/>
        <v>1.4618262517029972</v>
      </c>
      <c r="P33" s="9"/>
    </row>
    <row r="34" spans="1:16">
      <c r="A34" s="12"/>
      <c r="B34" s="25">
        <v>331.61</v>
      </c>
      <c r="C34" s="20" t="s">
        <v>266</v>
      </c>
      <c r="D34" s="47">
        <v>273905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273905</v>
      </c>
      <c r="O34" s="48">
        <f t="shared" si="1"/>
        <v>1.4576858395776566</v>
      </c>
      <c r="P34" s="9"/>
    </row>
    <row r="35" spans="1:16">
      <c r="A35" s="12"/>
      <c r="B35" s="25">
        <v>331.62</v>
      </c>
      <c r="C35" s="20" t="s">
        <v>40</v>
      </c>
      <c r="D35" s="47">
        <v>0</v>
      </c>
      <c r="E35" s="47">
        <v>685960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685960</v>
      </c>
      <c r="O35" s="48">
        <f t="shared" si="1"/>
        <v>3.6505875340599454</v>
      </c>
      <c r="P35" s="9"/>
    </row>
    <row r="36" spans="1:16">
      <c r="A36" s="12"/>
      <c r="B36" s="25">
        <v>331.69</v>
      </c>
      <c r="C36" s="20" t="s">
        <v>41</v>
      </c>
      <c r="D36" s="47">
        <v>0</v>
      </c>
      <c r="E36" s="47">
        <v>631205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631205</v>
      </c>
      <c r="O36" s="48">
        <f t="shared" si="1"/>
        <v>3.3591887346730247</v>
      </c>
      <c r="P36" s="9"/>
    </row>
    <row r="37" spans="1:16">
      <c r="A37" s="12"/>
      <c r="B37" s="25">
        <v>331.9</v>
      </c>
      <c r="C37" s="20" t="s">
        <v>36</v>
      </c>
      <c r="D37" s="47">
        <v>0</v>
      </c>
      <c r="E37" s="47">
        <v>66645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66645</v>
      </c>
      <c r="O37" s="48">
        <f t="shared" ref="O37:O68" si="7">(N37/O$132)</f>
        <v>0.35467579189373299</v>
      </c>
      <c r="P37" s="9"/>
    </row>
    <row r="38" spans="1:16">
      <c r="A38" s="12"/>
      <c r="B38" s="25">
        <v>334.1</v>
      </c>
      <c r="C38" s="20" t="s">
        <v>170</v>
      </c>
      <c r="D38" s="47">
        <v>17321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17321</v>
      </c>
      <c r="O38" s="48">
        <f t="shared" si="7"/>
        <v>9.2180049386920981E-2</v>
      </c>
      <c r="P38" s="9"/>
    </row>
    <row r="39" spans="1:16">
      <c r="A39" s="12"/>
      <c r="B39" s="25">
        <v>334.2</v>
      </c>
      <c r="C39" s="20" t="s">
        <v>37</v>
      </c>
      <c r="D39" s="47">
        <v>113594</v>
      </c>
      <c r="E39" s="47">
        <v>475322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588916</v>
      </c>
      <c r="O39" s="48">
        <f t="shared" si="7"/>
        <v>3.1341323228882834</v>
      </c>
      <c r="P39" s="9"/>
    </row>
    <row r="40" spans="1:16">
      <c r="A40" s="12"/>
      <c r="B40" s="25">
        <v>334.35</v>
      </c>
      <c r="C40" s="20" t="s">
        <v>267</v>
      </c>
      <c r="D40" s="47">
        <v>202168</v>
      </c>
      <c r="E40" s="47">
        <v>0</v>
      </c>
      <c r="F40" s="47">
        <v>0</v>
      </c>
      <c r="G40" s="47">
        <v>0</v>
      </c>
      <c r="H40" s="47">
        <v>0</v>
      </c>
      <c r="I40" s="47">
        <v>408138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610306</v>
      </c>
      <c r="O40" s="48">
        <f t="shared" si="7"/>
        <v>3.2479670470027249</v>
      </c>
      <c r="P40" s="9"/>
    </row>
    <row r="41" spans="1:16">
      <c r="A41" s="12"/>
      <c r="B41" s="25">
        <v>334.36</v>
      </c>
      <c r="C41" s="20" t="s">
        <v>237</v>
      </c>
      <c r="D41" s="47">
        <v>0</v>
      </c>
      <c r="E41" s="47">
        <v>622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7" si="8">SUM(D41:M41)</f>
        <v>622</v>
      </c>
      <c r="O41" s="48">
        <f t="shared" si="7"/>
        <v>3.310200953678474E-3</v>
      </c>
      <c r="P41" s="9"/>
    </row>
    <row r="42" spans="1:16">
      <c r="A42" s="12"/>
      <c r="B42" s="25">
        <v>334.39</v>
      </c>
      <c r="C42" s="20" t="s">
        <v>42</v>
      </c>
      <c r="D42" s="47">
        <v>0</v>
      </c>
      <c r="E42" s="47">
        <v>12571824</v>
      </c>
      <c r="F42" s="47">
        <v>0</v>
      </c>
      <c r="G42" s="47">
        <v>3280826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15852650</v>
      </c>
      <c r="O42" s="48">
        <f t="shared" si="7"/>
        <v>84.365686733651231</v>
      </c>
      <c r="P42" s="9"/>
    </row>
    <row r="43" spans="1:16">
      <c r="A43" s="12"/>
      <c r="B43" s="25">
        <v>334.5</v>
      </c>
      <c r="C43" s="20" t="s">
        <v>44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2924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2924</v>
      </c>
      <c r="O43" s="48">
        <f t="shared" si="7"/>
        <v>1.5561137602179836E-2</v>
      </c>
      <c r="P43" s="9"/>
    </row>
    <row r="44" spans="1:16">
      <c r="A44" s="12"/>
      <c r="B44" s="25">
        <v>334.61</v>
      </c>
      <c r="C44" s="20" t="s">
        <v>45</v>
      </c>
      <c r="D44" s="47">
        <v>18619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18619</v>
      </c>
      <c r="O44" s="48">
        <f t="shared" si="7"/>
        <v>9.9087832084468669E-2</v>
      </c>
      <c r="P44" s="9"/>
    </row>
    <row r="45" spans="1:16">
      <c r="A45" s="12"/>
      <c r="B45" s="25">
        <v>334.62</v>
      </c>
      <c r="C45" s="20" t="s">
        <v>152</v>
      </c>
      <c r="D45" s="47">
        <v>0</v>
      </c>
      <c r="E45" s="47">
        <v>762087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762087</v>
      </c>
      <c r="O45" s="48">
        <f t="shared" si="7"/>
        <v>4.055725263964578</v>
      </c>
      <c r="P45" s="9"/>
    </row>
    <row r="46" spans="1:16">
      <c r="A46" s="12"/>
      <c r="B46" s="25">
        <v>334.69</v>
      </c>
      <c r="C46" s="20" t="s">
        <v>46</v>
      </c>
      <c r="D46" s="47">
        <v>140000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140000</v>
      </c>
      <c r="O46" s="48">
        <f t="shared" si="7"/>
        <v>0.74506130790190739</v>
      </c>
      <c r="P46" s="9"/>
    </row>
    <row r="47" spans="1:16">
      <c r="A47" s="12"/>
      <c r="B47" s="25">
        <v>334.7</v>
      </c>
      <c r="C47" s="20" t="s">
        <v>47</v>
      </c>
      <c r="D47" s="47">
        <v>169341</v>
      </c>
      <c r="E47" s="47">
        <v>23692</v>
      </c>
      <c r="F47" s="47">
        <v>0</v>
      </c>
      <c r="G47" s="47">
        <v>500004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693037</v>
      </c>
      <c r="O47" s="48">
        <f t="shared" si="7"/>
        <v>3.6882503831743869</v>
      </c>
      <c r="P47" s="9"/>
    </row>
    <row r="48" spans="1:16">
      <c r="A48" s="12"/>
      <c r="B48" s="25">
        <v>334.82</v>
      </c>
      <c r="C48" s="20" t="s">
        <v>228</v>
      </c>
      <c r="D48" s="47">
        <v>0</v>
      </c>
      <c r="E48" s="47">
        <v>442496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442496</v>
      </c>
      <c r="O48" s="48">
        <f t="shared" si="7"/>
        <v>2.3549046321525884</v>
      </c>
      <c r="P48" s="9"/>
    </row>
    <row r="49" spans="1:16">
      <c r="A49" s="12"/>
      <c r="B49" s="25">
        <v>335.12</v>
      </c>
      <c r="C49" s="20" t="s">
        <v>181</v>
      </c>
      <c r="D49" s="47">
        <v>5014326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5014326</v>
      </c>
      <c r="O49" s="48">
        <f t="shared" si="7"/>
        <v>26.685573484332426</v>
      </c>
      <c r="P49" s="9"/>
    </row>
    <row r="50" spans="1:16">
      <c r="A50" s="12"/>
      <c r="B50" s="25">
        <v>335.13</v>
      </c>
      <c r="C50" s="20" t="s">
        <v>182</v>
      </c>
      <c r="D50" s="47">
        <v>53689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53689</v>
      </c>
      <c r="O50" s="48">
        <f t="shared" si="7"/>
        <v>0.28572568971389645</v>
      </c>
      <c r="P50" s="9"/>
    </row>
    <row r="51" spans="1:16">
      <c r="A51" s="12"/>
      <c r="B51" s="25">
        <v>335.14</v>
      </c>
      <c r="C51" s="20" t="s">
        <v>183</v>
      </c>
      <c r="D51" s="47">
        <v>0</v>
      </c>
      <c r="E51" s="47">
        <v>73389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73389</v>
      </c>
      <c r="O51" s="48">
        <f t="shared" si="7"/>
        <v>0.39056645946866486</v>
      </c>
      <c r="P51" s="9"/>
    </row>
    <row r="52" spans="1:16">
      <c r="A52" s="12"/>
      <c r="B52" s="25">
        <v>335.15</v>
      </c>
      <c r="C52" s="20" t="s">
        <v>184</v>
      </c>
      <c r="D52" s="47">
        <v>72443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72443</v>
      </c>
      <c r="O52" s="48">
        <f t="shared" si="7"/>
        <v>0.38553197377384196</v>
      </c>
      <c r="P52" s="9"/>
    </row>
    <row r="53" spans="1:16">
      <c r="A53" s="12"/>
      <c r="B53" s="25">
        <v>335.16</v>
      </c>
      <c r="C53" s="20" t="s">
        <v>185</v>
      </c>
      <c r="D53" s="47">
        <v>0</v>
      </c>
      <c r="E53" s="47">
        <v>0</v>
      </c>
      <c r="F53" s="47">
        <v>0</v>
      </c>
      <c r="G53" s="47">
        <v>297667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297667</v>
      </c>
      <c r="O53" s="48">
        <f t="shared" si="7"/>
        <v>1.5841440309945505</v>
      </c>
      <c r="P53" s="9"/>
    </row>
    <row r="54" spans="1:16">
      <c r="A54" s="12"/>
      <c r="B54" s="25">
        <v>335.18</v>
      </c>
      <c r="C54" s="20" t="s">
        <v>186</v>
      </c>
      <c r="D54" s="47">
        <v>14737378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14737378</v>
      </c>
      <c r="O54" s="48">
        <f t="shared" si="7"/>
        <v>78.430358055177109</v>
      </c>
      <c r="P54" s="9"/>
    </row>
    <row r="55" spans="1:16">
      <c r="A55" s="12"/>
      <c r="B55" s="25">
        <v>335.21</v>
      </c>
      <c r="C55" s="20" t="s">
        <v>148</v>
      </c>
      <c r="D55" s="47">
        <v>0</v>
      </c>
      <c r="E55" s="47">
        <v>65530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65530</v>
      </c>
      <c r="O55" s="48">
        <f t="shared" si="7"/>
        <v>0.34874191076294275</v>
      </c>
      <c r="P55" s="9"/>
    </row>
    <row r="56" spans="1:16">
      <c r="A56" s="12"/>
      <c r="B56" s="25">
        <v>335.49</v>
      </c>
      <c r="C56" s="20" t="s">
        <v>55</v>
      </c>
      <c r="D56" s="47">
        <v>0</v>
      </c>
      <c r="E56" s="47">
        <v>3117340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3117340</v>
      </c>
      <c r="O56" s="48">
        <f t="shared" si="7"/>
        <v>16.590067268392371</v>
      </c>
      <c r="P56" s="9"/>
    </row>
    <row r="57" spans="1:16">
      <c r="A57" s="12"/>
      <c r="B57" s="25">
        <v>335.5</v>
      </c>
      <c r="C57" s="20" t="s">
        <v>56</v>
      </c>
      <c r="D57" s="47">
        <v>0</v>
      </c>
      <c r="E57" s="47">
        <v>41180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41180</v>
      </c>
      <c r="O57" s="48">
        <f t="shared" si="7"/>
        <v>0.21915446185286103</v>
      </c>
      <c r="P57" s="9"/>
    </row>
    <row r="58" spans="1:16">
      <c r="A58" s="12"/>
      <c r="B58" s="25">
        <v>337.3</v>
      </c>
      <c r="C58" s="20" t="s">
        <v>58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110845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110845</v>
      </c>
      <c r="O58" s="48">
        <f t="shared" si="7"/>
        <v>0.58990229053133514</v>
      </c>
      <c r="P58" s="9"/>
    </row>
    <row r="59" spans="1:16">
      <c r="A59" s="12"/>
      <c r="B59" s="25">
        <v>337.7</v>
      </c>
      <c r="C59" s="20" t="s">
        <v>60</v>
      </c>
      <c r="D59" s="47">
        <v>0</v>
      </c>
      <c r="E59" s="47">
        <v>219780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219780</v>
      </c>
      <c r="O59" s="48">
        <f t="shared" si="7"/>
        <v>1.1696398160762942</v>
      </c>
      <c r="P59" s="9"/>
    </row>
    <row r="60" spans="1:16" ht="15.75">
      <c r="A60" s="29" t="s">
        <v>65</v>
      </c>
      <c r="B60" s="30"/>
      <c r="C60" s="31"/>
      <c r="D60" s="32">
        <f t="shared" ref="D60:M60" si="9">SUM(D61:D106)</f>
        <v>19826195</v>
      </c>
      <c r="E60" s="32">
        <f t="shared" si="9"/>
        <v>20285249</v>
      </c>
      <c r="F60" s="32">
        <f t="shared" si="9"/>
        <v>0</v>
      </c>
      <c r="G60" s="32">
        <f t="shared" si="9"/>
        <v>98046</v>
      </c>
      <c r="H60" s="32">
        <f t="shared" si="9"/>
        <v>0</v>
      </c>
      <c r="I60" s="32">
        <f t="shared" si="9"/>
        <v>108673913</v>
      </c>
      <c r="J60" s="32">
        <f t="shared" si="9"/>
        <v>41539657</v>
      </c>
      <c r="K60" s="32">
        <f t="shared" si="9"/>
        <v>0</v>
      </c>
      <c r="L60" s="32">
        <f t="shared" si="9"/>
        <v>0</v>
      </c>
      <c r="M60" s="32">
        <f t="shared" si="9"/>
        <v>0</v>
      </c>
      <c r="N60" s="32">
        <f>SUM(D60:M60)</f>
        <v>190423060</v>
      </c>
      <c r="O60" s="46">
        <f t="shared" si="7"/>
        <v>1013.4061009877385</v>
      </c>
      <c r="P60" s="10"/>
    </row>
    <row r="61" spans="1:16">
      <c r="A61" s="12"/>
      <c r="B61" s="25">
        <v>341.1</v>
      </c>
      <c r="C61" s="20" t="s">
        <v>187</v>
      </c>
      <c r="D61" s="47">
        <v>1337847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1337847</v>
      </c>
      <c r="O61" s="48">
        <f t="shared" si="7"/>
        <v>7.1198431113760217</v>
      </c>
      <c r="P61" s="9"/>
    </row>
    <row r="62" spans="1:16">
      <c r="A62" s="12"/>
      <c r="B62" s="25">
        <v>341.15</v>
      </c>
      <c r="C62" s="20" t="s">
        <v>188</v>
      </c>
      <c r="D62" s="47">
        <v>0</v>
      </c>
      <c r="E62" s="47">
        <v>779159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06" si="10">SUM(D62:M62)</f>
        <v>779159</v>
      </c>
      <c r="O62" s="48">
        <f t="shared" si="7"/>
        <v>4.1465801685967305</v>
      </c>
      <c r="P62" s="9"/>
    </row>
    <row r="63" spans="1:16">
      <c r="A63" s="12"/>
      <c r="B63" s="25">
        <v>341.16</v>
      </c>
      <c r="C63" s="20" t="s">
        <v>189</v>
      </c>
      <c r="D63" s="47">
        <v>0</v>
      </c>
      <c r="E63" s="47">
        <v>609471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609471</v>
      </c>
      <c r="O63" s="48">
        <f t="shared" si="7"/>
        <v>3.2435232884877383</v>
      </c>
      <c r="P63" s="9"/>
    </row>
    <row r="64" spans="1:16">
      <c r="A64" s="12"/>
      <c r="B64" s="25">
        <v>341.2</v>
      </c>
      <c r="C64" s="20" t="s">
        <v>190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41539657</v>
      </c>
      <c r="K64" s="47">
        <v>0</v>
      </c>
      <c r="L64" s="47">
        <v>0</v>
      </c>
      <c r="M64" s="47">
        <v>0</v>
      </c>
      <c r="N64" s="47">
        <f t="shared" si="10"/>
        <v>41539657</v>
      </c>
      <c r="O64" s="48">
        <f t="shared" si="7"/>
        <v>221.06850838726157</v>
      </c>
      <c r="P64" s="9"/>
    </row>
    <row r="65" spans="1:16">
      <c r="A65" s="12"/>
      <c r="B65" s="25">
        <v>341.52</v>
      </c>
      <c r="C65" s="20" t="s">
        <v>191</v>
      </c>
      <c r="D65" s="47">
        <v>0</v>
      </c>
      <c r="E65" s="47">
        <v>80777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80777</v>
      </c>
      <c r="O65" s="48">
        <f t="shared" si="7"/>
        <v>0.42988440905994552</v>
      </c>
      <c r="P65" s="9"/>
    </row>
    <row r="66" spans="1:16">
      <c r="A66" s="12"/>
      <c r="B66" s="25">
        <v>341.8</v>
      </c>
      <c r="C66" s="20" t="s">
        <v>192</v>
      </c>
      <c r="D66" s="47">
        <v>5718524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5718524</v>
      </c>
      <c r="O66" s="48">
        <f t="shared" si="7"/>
        <v>30.433221219346049</v>
      </c>
      <c r="P66" s="9"/>
    </row>
    <row r="67" spans="1:16">
      <c r="A67" s="12"/>
      <c r="B67" s="25">
        <v>341.9</v>
      </c>
      <c r="C67" s="20" t="s">
        <v>193</v>
      </c>
      <c r="D67" s="47">
        <v>883813</v>
      </c>
      <c r="E67" s="47">
        <v>129414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1013227</v>
      </c>
      <c r="O67" s="48">
        <f t="shared" si="7"/>
        <v>5.3922588130108995</v>
      </c>
      <c r="P67" s="9"/>
    </row>
    <row r="68" spans="1:16">
      <c r="A68" s="12"/>
      <c r="B68" s="25">
        <v>342.4</v>
      </c>
      <c r="C68" s="20" t="s">
        <v>241</v>
      </c>
      <c r="D68" s="47">
        <v>7649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7649</v>
      </c>
      <c r="O68" s="48">
        <f t="shared" si="7"/>
        <v>4.0706956743869212E-2</v>
      </c>
      <c r="P68" s="9"/>
    </row>
    <row r="69" spans="1:16">
      <c r="A69" s="12"/>
      <c r="B69" s="25">
        <v>342.6</v>
      </c>
      <c r="C69" s="20" t="s">
        <v>73</v>
      </c>
      <c r="D69" s="47">
        <v>7184195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7184195</v>
      </c>
      <c r="O69" s="48">
        <f t="shared" ref="O69:O100" si="11">(N69/O$132)</f>
        <v>38.233326592302454</v>
      </c>
      <c r="P69" s="9"/>
    </row>
    <row r="70" spans="1:16">
      <c r="A70" s="12"/>
      <c r="B70" s="25">
        <v>342.9</v>
      </c>
      <c r="C70" s="20" t="s">
        <v>74</v>
      </c>
      <c r="D70" s="47">
        <v>3064139</v>
      </c>
      <c r="E70" s="47">
        <v>1526803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4590942</v>
      </c>
      <c r="O70" s="48">
        <f t="shared" si="11"/>
        <v>24.432380364441418</v>
      </c>
      <c r="P70" s="9"/>
    </row>
    <row r="71" spans="1:16">
      <c r="A71" s="12"/>
      <c r="B71" s="25">
        <v>343.3</v>
      </c>
      <c r="C71" s="20" t="s">
        <v>75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52377508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52377508</v>
      </c>
      <c r="O71" s="48">
        <f t="shared" si="11"/>
        <v>278.74610439373299</v>
      </c>
      <c r="P71" s="9"/>
    </row>
    <row r="72" spans="1:16">
      <c r="A72" s="12"/>
      <c r="B72" s="25">
        <v>343.4</v>
      </c>
      <c r="C72" s="20" t="s">
        <v>76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25803526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25803526</v>
      </c>
      <c r="O72" s="48">
        <f t="shared" si="11"/>
        <v>137.32292021457766</v>
      </c>
      <c r="P72" s="9"/>
    </row>
    <row r="73" spans="1:16">
      <c r="A73" s="12"/>
      <c r="B73" s="25">
        <v>343.5</v>
      </c>
      <c r="C73" s="20" t="s">
        <v>77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43893772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43893772</v>
      </c>
      <c r="O73" s="48">
        <f t="shared" si="11"/>
        <v>233.59679410762942</v>
      </c>
      <c r="P73" s="9"/>
    </row>
    <row r="74" spans="1:16">
      <c r="A74" s="12"/>
      <c r="B74" s="25">
        <v>343.6</v>
      </c>
      <c r="C74" s="20" t="s">
        <v>78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224879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224879</v>
      </c>
      <c r="O74" s="48">
        <f t="shared" si="11"/>
        <v>1.1967760132833787</v>
      </c>
      <c r="P74" s="9"/>
    </row>
    <row r="75" spans="1:16">
      <c r="A75" s="12"/>
      <c r="B75" s="25">
        <v>343.7</v>
      </c>
      <c r="C75" s="20" t="s">
        <v>231</v>
      </c>
      <c r="D75" s="47">
        <v>0</v>
      </c>
      <c r="E75" s="47">
        <v>783550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783550</v>
      </c>
      <c r="O75" s="48">
        <f t="shared" si="11"/>
        <v>4.1699484843324255</v>
      </c>
      <c r="P75" s="9"/>
    </row>
    <row r="76" spans="1:16">
      <c r="A76" s="12"/>
      <c r="B76" s="25">
        <v>343.9</v>
      </c>
      <c r="C76" s="20" t="s">
        <v>79</v>
      </c>
      <c r="D76" s="47">
        <v>125</v>
      </c>
      <c r="E76" s="47">
        <v>0</v>
      </c>
      <c r="F76" s="47">
        <v>0</v>
      </c>
      <c r="G76" s="47">
        <v>0</v>
      </c>
      <c r="H76" s="47">
        <v>0</v>
      </c>
      <c r="I76" s="47">
        <v>-13791613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-13791488</v>
      </c>
      <c r="O76" s="48">
        <f t="shared" si="11"/>
        <v>-73.396457765667577</v>
      </c>
      <c r="P76" s="9"/>
    </row>
    <row r="77" spans="1:16">
      <c r="A77" s="12"/>
      <c r="B77" s="25">
        <v>344.9</v>
      </c>
      <c r="C77" s="20" t="s">
        <v>194</v>
      </c>
      <c r="D77" s="47">
        <v>53800</v>
      </c>
      <c r="E77" s="47">
        <v>104076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157876</v>
      </c>
      <c r="O77" s="48">
        <f t="shared" si="11"/>
        <v>0.84019499318801094</v>
      </c>
      <c r="P77" s="9"/>
    </row>
    <row r="78" spans="1:16">
      <c r="A78" s="12"/>
      <c r="B78" s="25">
        <v>346.4</v>
      </c>
      <c r="C78" s="20" t="s">
        <v>81</v>
      </c>
      <c r="D78" s="47">
        <v>374160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374160</v>
      </c>
      <c r="O78" s="48">
        <f t="shared" si="11"/>
        <v>1.9912295640326976</v>
      </c>
      <c r="P78" s="9"/>
    </row>
    <row r="79" spans="1:16">
      <c r="A79" s="12"/>
      <c r="B79" s="25">
        <v>347.1</v>
      </c>
      <c r="C79" s="20" t="s">
        <v>83</v>
      </c>
      <c r="D79" s="47">
        <v>15027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15027</v>
      </c>
      <c r="O79" s="48">
        <f t="shared" si="11"/>
        <v>7.9971687670299732E-2</v>
      </c>
      <c r="P79" s="9"/>
    </row>
    <row r="80" spans="1:16">
      <c r="A80" s="12"/>
      <c r="B80" s="25">
        <v>347.2</v>
      </c>
      <c r="C80" s="20" t="s">
        <v>84</v>
      </c>
      <c r="D80" s="47">
        <v>379839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379839</v>
      </c>
      <c r="O80" s="48">
        <f t="shared" si="11"/>
        <v>2.0214524438010901</v>
      </c>
      <c r="P80" s="9"/>
    </row>
    <row r="81" spans="1:16">
      <c r="A81" s="12"/>
      <c r="B81" s="25">
        <v>347.4</v>
      </c>
      <c r="C81" s="20" t="s">
        <v>85</v>
      </c>
      <c r="D81" s="47">
        <v>32090</v>
      </c>
      <c r="E81" s="47">
        <v>2845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34935</v>
      </c>
      <c r="O81" s="48">
        <f t="shared" si="11"/>
        <v>0.18591940565395096</v>
      </c>
      <c r="P81" s="9"/>
    </row>
    <row r="82" spans="1:16">
      <c r="A82" s="12"/>
      <c r="B82" s="25">
        <v>347.9</v>
      </c>
      <c r="C82" s="20" t="s">
        <v>87</v>
      </c>
      <c r="D82" s="47">
        <v>365817</v>
      </c>
      <c r="E82" s="47">
        <v>921149</v>
      </c>
      <c r="F82" s="47">
        <v>0</v>
      </c>
      <c r="G82" s="47">
        <v>98046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1385012</v>
      </c>
      <c r="O82" s="48">
        <f t="shared" si="11"/>
        <v>7.3708489441416898</v>
      </c>
      <c r="P82" s="9"/>
    </row>
    <row r="83" spans="1:16">
      <c r="A83" s="12"/>
      <c r="B83" s="25">
        <v>348.12</v>
      </c>
      <c r="C83" s="20" t="s">
        <v>195</v>
      </c>
      <c r="D83" s="47">
        <v>0</v>
      </c>
      <c r="E83" s="47">
        <v>39466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6" si="12">SUM(D83:M83)</f>
        <v>39466</v>
      </c>
      <c r="O83" s="48">
        <f t="shared" si="11"/>
        <v>0.21003278269754769</v>
      </c>
      <c r="P83" s="9"/>
    </row>
    <row r="84" spans="1:16">
      <c r="A84" s="12"/>
      <c r="B84" s="25">
        <v>348.13</v>
      </c>
      <c r="C84" s="20" t="s">
        <v>196</v>
      </c>
      <c r="D84" s="47">
        <v>0</v>
      </c>
      <c r="E84" s="47">
        <v>54729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54729</v>
      </c>
      <c r="O84" s="48">
        <f t="shared" si="11"/>
        <v>0.2912604308583106</v>
      </c>
      <c r="P84" s="9"/>
    </row>
    <row r="85" spans="1:16">
      <c r="A85" s="12"/>
      <c r="B85" s="25">
        <v>348.22</v>
      </c>
      <c r="C85" s="20" t="s">
        <v>198</v>
      </c>
      <c r="D85" s="47">
        <v>0</v>
      </c>
      <c r="E85" s="47">
        <v>9153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9153</v>
      </c>
      <c r="O85" s="48">
        <f t="shared" si="11"/>
        <v>4.8711043937329702E-2</v>
      </c>
      <c r="P85" s="9"/>
    </row>
    <row r="86" spans="1:16">
      <c r="A86" s="12"/>
      <c r="B86" s="25">
        <v>348.23</v>
      </c>
      <c r="C86" s="20" t="s">
        <v>199</v>
      </c>
      <c r="D86" s="47">
        <v>0</v>
      </c>
      <c r="E86" s="47">
        <v>101235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101235</v>
      </c>
      <c r="O86" s="48">
        <f t="shared" si="11"/>
        <v>0.5387591536103542</v>
      </c>
      <c r="P86" s="9"/>
    </row>
    <row r="87" spans="1:16">
      <c r="A87" s="12"/>
      <c r="B87" s="25">
        <v>348.31</v>
      </c>
      <c r="C87" s="20" t="s">
        <v>200</v>
      </c>
      <c r="D87" s="47">
        <v>0</v>
      </c>
      <c r="E87" s="47">
        <v>629541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629541</v>
      </c>
      <c r="O87" s="48">
        <f t="shared" si="11"/>
        <v>3.3503331488419619</v>
      </c>
      <c r="P87" s="9"/>
    </row>
    <row r="88" spans="1:16">
      <c r="A88" s="12"/>
      <c r="B88" s="25">
        <v>348.32</v>
      </c>
      <c r="C88" s="20" t="s">
        <v>201</v>
      </c>
      <c r="D88" s="47">
        <v>0</v>
      </c>
      <c r="E88" s="47">
        <v>3047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3047</v>
      </c>
      <c r="O88" s="48">
        <f t="shared" si="11"/>
        <v>1.6215727179836513E-2</v>
      </c>
      <c r="P88" s="9"/>
    </row>
    <row r="89" spans="1:16">
      <c r="A89" s="12"/>
      <c r="B89" s="25">
        <v>348.41</v>
      </c>
      <c r="C89" s="20" t="s">
        <v>202</v>
      </c>
      <c r="D89" s="47">
        <v>0</v>
      </c>
      <c r="E89" s="47">
        <v>402274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402274</v>
      </c>
      <c r="O89" s="48">
        <f t="shared" si="11"/>
        <v>2.1408485183923704</v>
      </c>
      <c r="P89" s="9"/>
    </row>
    <row r="90" spans="1:16">
      <c r="A90" s="12"/>
      <c r="B90" s="25">
        <v>348.42</v>
      </c>
      <c r="C90" s="20" t="s">
        <v>203</v>
      </c>
      <c r="D90" s="47">
        <v>0</v>
      </c>
      <c r="E90" s="47">
        <v>116590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116590</v>
      </c>
      <c r="O90" s="48">
        <f t="shared" si="11"/>
        <v>0.62047641348773841</v>
      </c>
      <c r="P90" s="9"/>
    </row>
    <row r="91" spans="1:16">
      <c r="A91" s="12"/>
      <c r="B91" s="25">
        <v>348.48</v>
      </c>
      <c r="C91" s="20" t="s">
        <v>204</v>
      </c>
      <c r="D91" s="47">
        <v>0</v>
      </c>
      <c r="E91" s="47">
        <v>13582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13582</v>
      </c>
      <c r="O91" s="48">
        <f t="shared" si="11"/>
        <v>7.2281590599455034E-2</v>
      </c>
      <c r="P91" s="9"/>
    </row>
    <row r="92" spans="1:16">
      <c r="A92" s="12"/>
      <c r="B92" s="25">
        <v>348.52</v>
      </c>
      <c r="C92" s="20" t="s">
        <v>205</v>
      </c>
      <c r="D92" s="47">
        <v>0</v>
      </c>
      <c r="E92" s="47">
        <v>92632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92632</v>
      </c>
      <c r="O92" s="48">
        <f t="shared" si="11"/>
        <v>0.49297513623978201</v>
      </c>
      <c r="P92" s="9"/>
    </row>
    <row r="93" spans="1:16">
      <c r="A93" s="12"/>
      <c r="B93" s="25">
        <v>348.53</v>
      </c>
      <c r="C93" s="20" t="s">
        <v>206</v>
      </c>
      <c r="D93" s="47">
        <v>0</v>
      </c>
      <c r="E93" s="47">
        <v>241338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241338</v>
      </c>
      <c r="O93" s="48">
        <f t="shared" si="11"/>
        <v>1.2843686137602179</v>
      </c>
      <c r="P93" s="9"/>
    </row>
    <row r="94" spans="1:16">
      <c r="A94" s="12"/>
      <c r="B94" s="25">
        <v>348.62</v>
      </c>
      <c r="C94" s="20" t="s">
        <v>207</v>
      </c>
      <c r="D94" s="47">
        <v>0</v>
      </c>
      <c r="E94" s="47">
        <v>430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430</v>
      </c>
      <c r="O94" s="48">
        <f t="shared" si="11"/>
        <v>2.2884025885558583E-3</v>
      </c>
      <c r="P94" s="9"/>
    </row>
    <row r="95" spans="1:16">
      <c r="A95" s="12"/>
      <c r="B95" s="25">
        <v>348.71</v>
      </c>
      <c r="C95" s="20" t="s">
        <v>208</v>
      </c>
      <c r="D95" s="47">
        <v>0</v>
      </c>
      <c r="E95" s="47">
        <v>242535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242535</v>
      </c>
      <c r="O95" s="48">
        <f t="shared" si="11"/>
        <v>1.2907388879427792</v>
      </c>
      <c r="P95" s="9"/>
    </row>
    <row r="96" spans="1:16">
      <c r="A96" s="12"/>
      <c r="B96" s="25">
        <v>348.72</v>
      </c>
      <c r="C96" s="20" t="s">
        <v>209</v>
      </c>
      <c r="D96" s="47">
        <v>0</v>
      </c>
      <c r="E96" s="47">
        <v>15438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15438</v>
      </c>
      <c r="O96" s="48">
        <f t="shared" si="11"/>
        <v>8.2158974795640327E-2</v>
      </c>
      <c r="P96" s="9"/>
    </row>
    <row r="97" spans="1:16">
      <c r="A97" s="12"/>
      <c r="B97" s="25">
        <v>348.88</v>
      </c>
      <c r="C97" s="20" t="s">
        <v>210</v>
      </c>
      <c r="D97" s="47">
        <v>0</v>
      </c>
      <c r="E97" s="47">
        <v>297211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297211</v>
      </c>
      <c r="O97" s="48">
        <f t="shared" si="11"/>
        <v>1.5817172598773841</v>
      </c>
      <c r="P97" s="9"/>
    </row>
    <row r="98" spans="1:16">
      <c r="A98" s="12"/>
      <c r="B98" s="25">
        <v>348.92099999999999</v>
      </c>
      <c r="C98" s="20" t="s">
        <v>211</v>
      </c>
      <c r="D98" s="47">
        <v>0</v>
      </c>
      <c r="E98" s="47">
        <v>31598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31598</v>
      </c>
      <c r="O98" s="48">
        <f t="shared" si="11"/>
        <v>0.16816033719346049</v>
      </c>
      <c r="P98" s="9"/>
    </row>
    <row r="99" spans="1:16">
      <c r="A99" s="12"/>
      <c r="B99" s="25">
        <v>348.92200000000003</v>
      </c>
      <c r="C99" s="20" t="s">
        <v>212</v>
      </c>
      <c r="D99" s="47">
        <v>0</v>
      </c>
      <c r="E99" s="47">
        <v>31598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31598</v>
      </c>
      <c r="O99" s="48">
        <f t="shared" si="11"/>
        <v>0.16816033719346049</v>
      </c>
      <c r="P99" s="9"/>
    </row>
    <row r="100" spans="1:16">
      <c r="A100" s="12"/>
      <c r="B100" s="25">
        <v>348.923</v>
      </c>
      <c r="C100" s="20" t="s">
        <v>213</v>
      </c>
      <c r="D100" s="47">
        <v>0</v>
      </c>
      <c r="E100" s="47">
        <v>31599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31599</v>
      </c>
      <c r="O100" s="48">
        <f t="shared" si="11"/>
        <v>0.16816565905994552</v>
      </c>
      <c r="P100" s="9"/>
    </row>
    <row r="101" spans="1:16">
      <c r="A101" s="12"/>
      <c r="B101" s="25">
        <v>348.92399999999998</v>
      </c>
      <c r="C101" s="20" t="s">
        <v>214</v>
      </c>
      <c r="D101" s="47">
        <v>0</v>
      </c>
      <c r="E101" s="47">
        <v>31598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31598</v>
      </c>
      <c r="O101" s="48">
        <f t="shared" ref="O101:O130" si="13">(N101/O$132)</f>
        <v>0.16816033719346049</v>
      </c>
      <c r="P101" s="9"/>
    </row>
    <row r="102" spans="1:16">
      <c r="A102" s="12"/>
      <c r="B102" s="25">
        <v>348.93099999999998</v>
      </c>
      <c r="C102" s="20" t="s">
        <v>215</v>
      </c>
      <c r="D102" s="47">
        <v>255331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255331</v>
      </c>
      <c r="O102" s="48">
        <f t="shared" si="13"/>
        <v>1.3588374914850136</v>
      </c>
      <c r="P102" s="9"/>
    </row>
    <row r="103" spans="1:16">
      <c r="A103" s="12"/>
      <c r="B103" s="25">
        <v>348.93200000000002</v>
      </c>
      <c r="C103" s="20" t="s">
        <v>216</v>
      </c>
      <c r="D103" s="47">
        <v>0</v>
      </c>
      <c r="E103" s="47">
        <v>15304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15304</v>
      </c>
      <c r="O103" s="48">
        <f t="shared" si="13"/>
        <v>8.1445844686648505E-2</v>
      </c>
      <c r="P103" s="9"/>
    </row>
    <row r="104" spans="1:16">
      <c r="A104" s="12"/>
      <c r="B104" s="25">
        <v>348.93299999999999</v>
      </c>
      <c r="C104" s="20" t="s">
        <v>217</v>
      </c>
      <c r="D104" s="47">
        <v>15262</v>
      </c>
      <c r="E104" s="47">
        <v>377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15639</v>
      </c>
      <c r="O104" s="48">
        <f t="shared" si="13"/>
        <v>8.322866995912806E-2</v>
      </c>
      <c r="P104" s="9"/>
    </row>
    <row r="105" spans="1:16">
      <c r="A105" s="12"/>
      <c r="B105" s="25">
        <v>348.99</v>
      </c>
      <c r="C105" s="20" t="s">
        <v>218</v>
      </c>
      <c r="D105" s="47">
        <v>0</v>
      </c>
      <c r="E105" s="47">
        <v>120531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120531</v>
      </c>
      <c r="O105" s="48">
        <f t="shared" si="13"/>
        <v>0.6414498893051771</v>
      </c>
      <c r="P105" s="9"/>
    </row>
    <row r="106" spans="1:16">
      <c r="A106" s="12"/>
      <c r="B106" s="25">
        <v>349</v>
      </c>
      <c r="C106" s="20" t="s">
        <v>1</v>
      </c>
      <c r="D106" s="47">
        <v>138577</v>
      </c>
      <c r="E106" s="47">
        <v>12826199</v>
      </c>
      <c r="F106" s="47">
        <v>0</v>
      </c>
      <c r="G106" s="47">
        <v>0</v>
      </c>
      <c r="H106" s="47">
        <v>0</v>
      </c>
      <c r="I106" s="47">
        <v>165841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13130617</v>
      </c>
      <c r="O106" s="48">
        <f t="shared" si="13"/>
        <v>69.879390539850135</v>
      </c>
      <c r="P106" s="9"/>
    </row>
    <row r="107" spans="1:16" ht="15.75">
      <c r="A107" s="29" t="s">
        <v>66</v>
      </c>
      <c r="B107" s="30"/>
      <c r="C107" s="31"/>
      <c r="D107" s="32">
        <f t="shared" ref="D107:M107" si="14">SUM(D108:D116)</f>
        <v>286319</v>
      </c>
      <c r="E107" s="32">
        <f t="shared" si="14"/>
        <v>1321343</v>
      </c>
      <c r="F107" s="32">
        <f t="shared" si="14"/>
        <v>0</v>
      </c>
      <c r="G107" s="32">
        <f t="shared" si="14"/>
        <v>0</v>
      </c>
      <c r="H107" s="32">
        <f t="shared" si="14"/>
        <v>0</v>
      </c>
      <c r="I107" s="32">
        <f t="shared" si="14"/>
        <v>0</v>
      </c>
      <c r="J107" s="32">
        <f t="shared" si="14"/>
        <v>0</v>
      </c>
      <c r="K107" s="32">
        <f t="shared" si="14"/>
        <v>0</v>
      </c>
      <c r="L107" s="32">
        <f t="shared" si="14"/>
        <v>0</v>
      </c>
      <c r="M107" s="32">
        <f t="shared" si="14"/>
        <v>0</v>
      </c>
      <c r="N107" s="32">
        <f>SUM(D107:M107)</f>
        <v>1607662</v>
      </c>
      <c r="O107" s="46">
        <f t="shared" si="13"/>
        <v>8.5557625170299723</v>
      </c>
      <c r="P107" s="10"/>
    </row>
    <row r="108" spans="1:16">
      <c r="A108" s="13"/>
      <c r="B108" s="40">
        <v>351.1</v>
      </c>
      <c r="C108" s="21" t="s">
        <v>115</v>
      </c>
      <c r="D108" s="47">
        <v>0</v>
      </c>
      <c r="E108" s="47">
        <v>142490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142490</v>
      </c>
      <c r="O108" s="48">
        <f t="shared" si="13"/>
        <v>0.75831275544959131</v>
      </c>
      <c r="P108" s="9"/>
    </row>
    <row r="109" spans="1:16">
      <c r="A109" s="13"/>
      <c r="B109" s="40">
        <v>351.2</v>
      </c>
      <c r="C109" s="21" t="s">
        <v>117</v>
      </c>
      <c r="D109" s="47">
        <v>0</v>
      </c>
      <c r="E109" s="47">
        <v>131569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6" si="15">SUM(D109:M109)</f>
        <v>131569</v>
      </c>
      <c r="O109" s="48">
        <f t="shared" si="13"/>
        <v>0.70019265156675747</v>
      </c>
      <c r="P109" s="9"/>
    </row>
    <row r="110" spans="1:16">
      <c r="A110" s="13"/>
      <c r="B110" s="40">
        <v>351.5</v>
      </c>
      <c r="C110" s="21" t="s">
        <v>118</v>
      </c>
      <c r="D110" s="47">
        <v>0</v>
      </c>
      <c r="E110" s="47">
        <v>795002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795002</v>
      </c>
      <c r="O110" s="48">
        <f t="shared" si="13"/>
        <v>4.2308944993188007</v>
      </c>
      <c r="P110" s="9"/>
    </row>
    <row r="111" spans="1:16">
      <c r="A111" s="13"/>
      <c r="B111" s="40">
        <v>351.6</v>
      </c>
      <c r="C111" s="21" t="s">
        <v>119</v>
      </c>
      <c r="D111" s="47">
        <v>0</v>
      </c>
      <c r="E111" s="47">
        <v>36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36</v>
      </c>
      <c r="O111" s="48">
        <f t="shared" si="13"/>
        <v>1.9158719346049047E-4</v>
      </c>
      <c r="P111" s="9"/>
    </row>
    <row r="112" spans="1:16">
      <c r="A112" s="13"/>
      <c r="B112" s="40">
        <v>351.7</v>
      </c>
      <c r="C112" s="21" t="s">
        <v>219</v>
      </c>
      <c r="D112" s="47">
        <v>0</v>
      </c>
      <c r="E112" s="47">
        <v>79115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79115</v>
      </c>
      <c r="O112" s="48">
        <f t="shared" si="13"/>
        <v>0.42103946696185285</v>
      </c>
      <c r="P112" s="9"/>
    </row>
    <row r="113" spans="1:16">
      <c r="A113" s="13"/>
      <c r="B113" s="40">
        <v>352</v>
      </c>
      <c r="C113" s="21" t="s">
        <v>120</v>
      </c>
      <c r="D113" s="47">
        <v>7151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7151</v>
      </c>
      <c r="O113" s="48">
        <f t="shared" si="13"/>
        <v>3.8056667234332424E-2</v>
      </c>
      <c r="P113" s="9"/>
    </row>
    <row r="114" spans="1:16">
      <c r="A114" s="13"/>
      <c r="B114" s="40">
        <v>354</v>
      </c>
      <c r="C114" s="21" t="s">
        <v>121</v>
      </c>
      <c r="D114" s="47">
        <v>270662</v>
      </c>
      <c r="E114" s="47">
        <v>822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271484</v>
      </c>
      <c r="O114" s="48">
        <f t="shared" si="13"/>
        <v>1.4448016008174387</v>
      </c>
      <c r="P114" s="9"/>
    </row>
    <row r="115" spans="1:16">
      <c r="A115" s="13"/>
      <c r="B115" s="40">
        <v>358.2</v>
      </c>
      <c r="C115" s="21" t="s">
        <v>221</v>
      </c>
      <c r="D115" s="47">
        <v>0</v>
      </c>
      <c r="E115" s="47">
        <v>2267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2267</v>
      </c>
      <c r="O115" s="48">
        <f t="shared" si="13"/>
        <v>1.2064671321525885E-2</v>
      </c>
      <c r="P115" s="9"/>
    </row>
    <row r="116" spans="1:16">
      <c r="A116" s="13"/>
      <c r="B116" s="40">
        <v>359</v>
      </c>
      <c r="C116" s="21" t="s">
        <v>122</v>
      </c>
      <c r="D116" s="47">
        <v>8506</v>
      </c>
      <c r="E116" s="47">
        <v>170042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178548</v>
      </c>
      <c r="O116" s="48">
        <f t="shared" si="13"/>
        <v>0.95020861716621252</v>
      </c>
      <c r="P116" s="9"/>
    </row>
    <row r="117" spans="1:16" ht="15.75">
      <c r="A117" s="29" t="s">
        <v>4</v>
      </c>
      <c r="B117" s="30"/>
      <c r="C117" s="31"/>
      <c r="D117" s="32">
        <f t="shared" ref="D117:M117" si="16">SUM(D118:D125)</f>
        <v>8558305</v>
      </c>
      <c r="E117" s="32">
        <f t="shared" si="16"/>
        <v>12754868</v>
      </c>
      <c r="F117" s="32">
        <f t="shared" si="16"/>
        <v>424413</v>
      </c>
      <c r="G117" s="32">
        <f t="shared" si="16"/>
        <v>3030924</v>
      </c>
      <c r="H117" s="32">
        <f t="shared" si="16"/>
        <v>0</v>
      </c>
      <c r="I117" s="32">
        <f t="shared" si="16"/>
        <v>7551548</v>
      </c>
      <c r="J117" s="32">
        <f t="shared" si="16"/>
        <v>2336645</v>
      </c>
      <c r="K117" s="32">
        <f t="shared" si="16"/>
        <v>0</v>
      </c>
      <c r="L117" s="32">
        <f t="shared" si="16"/>
        <v>0</v>
      </c>
      <c r="M117" s="32">
        <f t="shared" si="16"/>
        <v>470</v>
      </c>
      <c r="N117" s="32">
        <f>SUM(D117:M117)</f>
        <v>34657173</v>
      </c>
      <c r="O117" s="46">
        <f t="shared" si="13"/>
        <v>184.44084745401906</v>
      </c>
      <c r="P117" s="10"/>
    </row>
    <row r="118" spans="1:16">
      <c r="A118" s="12"/>
      <c r="B118" s="25">
        <v>361.1</v>
      </c>
      <c r="C118" s="20" t="s">
        <v>123</v>
      </c>
      <c r="D118" s="47">
        <v>962113</v>
      </c>
      <c r="E118" s="47">
        <v>3198859</v>
      </c>
      <c r="F118" s="47">
        <v>40841</v>
      </c>
      <c r="G118" s="47">
        <v>1888660</v>
      </c>
      <c r="H118" s="47">
        <v>0</v>
      </c>
      <c r="I118" s="47">
        <v>2264302</v>
      </c>
      <c r="J118" s="47">
        <v>373959</v>
      </c>
      <c r="K118" s="47">
        <v>0</v>
      </c>
      <c r="L118" s="47">
        <v>0</v>
      </c>
      <c r="M118" s="47">
        <v>470</v>
      </c>
      <c r="N118" s="47">
        <f>SUM(D118:M118)</f>
        <v>8729204</v>
      </c>
      <c r="O118" s="48">
        <f t="shared" si="13"/>
        <v>46.455658208446863</v>
      </c>
      <c r="P118" s="9"/>
    </row>
    <row r="119" spans="1:16">
      <c r="A119" s="12"/>
      <c r="B119" s="25">
        <v>361.3</v>
      </c>
      <c r="C119" s="20" t="s">
        <v>124</v>
      </c>
      <c r="D119" s="47">
        <v>465229</v>
      </c>
      <c r="E119" s="47">
        <v>1661180</v>
      </c>
      <c r="F119" s="47">
        <v>21846</v>
      </c>
      <c r="G119" s="47">
        <v>1065854</v>
      </c>
      <c r="H119" s="47">
        <v>0</v>
      </c>
      <c r="I119" s="47">
        <v>1195854</v>
      </c>
      <c r="J119" s="47">
        <v>220782</v>
      </c>
      <c r="K119" s="47">
        <v>0</v>
      </c>
      <c r="L119" s="47">
        <v>0</v>
      </c>
      <c r="M119" s="47">
        <v>0</v>
      </c>
      <c r="N119" s="47">
        <f t="shared" ref="N119:N125" si="17">SUM(D119:M119)</f>
        <v>4630745</v>
      </c>
      <c r="O119" s="48">
        <f t="shared" si="13"/>
        <v>24.644206616144412</v>
      </c>
      <c r="P119" s="9"/>
    </row>
    <row r="120" spans="1:16">
      <c r="A120" s="12"/>
      <c r="B120" s="25">
        <v>362</v>
      </c>
      <c r="C120" s="20" t="s">
        <v>125</v>
      </c>
      <c r="D120" s="47">
        <v>53099</v>
      </c>
      <c r="E120" s="47">
        <v>274986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328085</v>
      </c>
      <c r="O120" s="48">
        <f t="shared" si="13"/>
        <v>1.7460245657356948</v>
      </c>
      <c r="P120" s="9"/>
    </row>
    <row r="121" spans="1:16">
      <c r="A121" s="12"/>
      <c r="B121" s="25">
        <v>364</v>
      </c>
      <c r="C121" s="20" t="s">
        <v>222</v>
      </c>
      <c r="D121" s="47">
        <v>761698</v>
      </c>
      <c r="E121" s="47">
        <v>4003210</v>
      </c>
      <c r="F121" s="47">
        <v>0</v>
      </c>
      <c r="G121" s="47">
        <v>0</v>
      </c>
      <c r="H121" s="47">
        <v>0</v>
      </c>
      <c r="I121" s="47">
        <v>348365</v>
      </c>
      <c r="J121" s="47">
        <v>4290</v>
      </c>
      <c r="K121" s="47">
        <v>0</v>
      </c>
      <c r="L121" s="47">
        <v>0</v>
      </c>
      <c r="M121" s="47">
        <v>0</v>
      </c>
      <c r="N121" s="47">
        <f t="shared" si="17"/>
        <v>5117563</v>
      </c>
      <c r="O121" s="48">
        <f t="shared" si="13"/>
        <v>27.234987014645778</v>
      </c>
      <c r="P121" s="9"/>
    </row>
    <row r="122" spans="1:16">
      <c r="A122" s="12"/>
      <c r="B122" s="25">
        <v>365</v>
      </c>
      <c r="C122" s="20" t="s">
        <v>223</v>
      </c>
      <c r="D122" s="47">
        <v>0</v>
      </c>
      <c r="E122" s="47">
        <v>8088</v>
      </c>
      <c r="F122" s="47">
        <v>0</v>
      </c>
      <c r="G122" s="47">
        <v>0</v>
      </c>
      <c r="H122" s="47">
        <v>0</v>
      </c>
      <c r="I122" s="47">
        <v>61858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69946</v>
      </c>
      <c r="O122" s="48">
        <f t="shared" si="13"/>
        <v>0.37224327316076294</v>
      </c>
      <c r="P122" s="9"/>
    </row>
    <row r="123" spans="1:16">
      <c r="A123" s="12"/>
      <c r="B123" s="25">
        <v>366</v>
      </c>
      <c r="C123" s="20" t="s">
        <v>128</v>
      </c>
      <c r="D123" s="47">
        <v>36276</v>
      </c>
      <c r="E123" s="47">
        <v>11194</v>
      </c>
      <c r="F123" s="47">
        <v>361726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409196</v>
      </c>
      <c r="O123" s="48">
        <f t="shared" si="13"/>
        <v>2.1776864782016347</v>
      </c>
      <c r="P123" s="9"/>
    </row>
    <row r="124" spans="1:16">
      <c r="A124" s="12"/>
      <c r="B124" s="25">
        <v>369.3</v>
      </c>
      <c r="C124" s="20" t="s">
        <v>174</v>
      </c>
      <c r="D124" s="47">
        <v>0</v>
      </c>
      <c r="E124" s="47">
        <v>90540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90540</v>
      </c>
      <c r="O124" s="48">
        <f t="shared" si="13"/>
        <v>0.4818417915531335</v>
      </c>
      <c r="P124" s="9"/>
    </row>
    <row r="125" spans="1:16">
      <c r="A125" s="12"/>
      <c r="B125" s="25">
        <v>369.9</v>
      </c>
      <c r="C125" s="20" t="s">
        <v>129</v>
      </c>
      <c r="D125" s="47">
        <v>6279890</v>
      </c>
      <c r="E125" s="47">
        <v>3506811</v>
      </c>
      <c r="F125" s="47">
        <v>0</v>
      </c>
      <c r="G125" s="47">
        <v>76410</v>
      </c>
      <c r="H125" s="47">
        <v>0</v>
      </c>
      <c r="I125" s="47">
        <v>3681169</v>
      </c>
      <c r="J125" s="47">
        <v>1737614</v>
      </c>
      <c r="K125" s="47">
        <v>0</v>
      </c>
      <c r="L125" s="47">
        <v>0</v>
      </c>
      <c r="M125" s="47">
        <v>0</v>
      </c>
      <c r="N125" s="47">
        <f t="shared" si="17"/>
        <v>15281894</v>
      </c>
      <c r="O125" s="48">
        <f t="shared" si="13"/>
        <v>81.328199506130787</v>
      </c>
      <c r="P125" s="9"/>
    </row>
    <row r="126" spans="1:16" ht="15.75">
      <c r="A126" s="29" t="s">
        <v>67</v>
      </c>
      <c r="B126" s="30"/>
      <c r="C126" s="31"/>
      <c r="D126" s="32">
        <f t="shared" ref="D126:M126" si="18">SUM(D127:D129)</f>
        <v>87018126</v>
      </c>
      <c r="E126" s="32">
        <f t="shared" si="18"/>
        <v>64892109</v>
      </c>
      <c r="F126" s="32">
        <f t="shared" si="18"/>
        <v>23209269</v>
      </c>
      <c r="G126" s="32">
        <f t="shared" si="18"/>
        <v>18667286</v>
      </c>
      <c r="H126" s="32">
        <f t="shared" si="18"/>
        <v>0</v>
      </c>
      <c r="I126" s="32">
        <f t="shared" si="18"/>
        <v>17684912</v>
      </c>
      <c r="J126" s="32">
        <f t="shared" si="18"/>
        <v>0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>SUM(D126:M126)</f>
        <v>211471702</v>
      </c>
      <c r="O126" s="46">
        <f t="shared" si="13"/>
        <v>1125.4241634025886</v>
      </c>
      <c r="P126" s="9"/>
    </row>
    <row r="127" spans="1:16">
      <c r="A127" s="12"/>
      <c r="B127" s="25">
        <v>381</v>
      </c>
      <c r="C127" s="20" t="s">
        <v>130</v>
      </c>
      <c r="D127" s="47">
        <v>87018126</v>
      </c>
      <c r="E127" s="47">
        <v>19029109</v>
      </c>
      <c r="F127" s="47">
        <v>2234269</v>
      </c>
      <c r="G127" s="47">
        <v>9611286</v>
      </c>
      <c r="H127" s="47">
        <v>0</v>
      </c>
      <c r="I127" s="47">
        <v>166847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118059637</v>
      </c>
      <c r="O127" s="48">
        <f t="shared" si="13"/>
        <v>628.29762538317436</v>
      </c>
      <c r="P127" s="9"/>
    </row>
    <row r="128" spans="1:16">
      <c r="A128" s="12"/>
      <c r="B128" s="25">
        <v>384</v>
      </c>
      <c r="C128" s="20" t="s">
        <v>131</v>
      </c>
      <c r="D128" s="47">
        <v>0</v>
      </c>
      <c r="E128" s="47">
        <v>45863000</v>
      </c>
      <c r="F128" s="47">
        <v>20975000</v>
      </c>
      <c r="G128" s="47">
        <v>9056000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75894000</v>
      </c>
      <c r="O128" s="48">
        <f t="shared" si="13"/>
        <v>403.89773501362396</v>
      </c>
      <c r="P128" s="9"/>
    </row>
    <row r="129" spans="1:119" ht="15.75" thickBot="1">
      <c r="A129" s="12"/>
      <c r="B129" s="25">
        <v>389.9</v>
      </c>
      <c r="C129" s="20" t="s">
        <v>224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17518065</v>
      </c>
      <c r="J129" s="47">
        <v>0</v>
      </c>
      <c r="K129" s="47">
        <v>0</v>
      </c>
      <c r="L129" s="47">
        <v>0</v>
      </c>
      <c r="M129" s="47">
        <v>0</v>
      </c>
      <c r="N129" s="47">
        <f>SUM(D129:M129)</f>
        <v>17518065</v>
      </c>
      <c r="O129" s="48">
        <f t="shared" si="13"/>
        <v>93.228803005790198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19">SUM(D5,D14,D28,D60,D107,D117,D126)</f>
        <v>181990411</v>
      </c>
      <c r="E130" s="15">
        <f t="shared" si="19"/>
        <v>328456622</v>
      </c>
      <c r="F130" s="15">
        <f t="shared" si="19"/>
        <v>31800060</v>
      </c>
      <c r="G130" s="15">
        <f t="shared" si="19"/>
        <v>79635305</v>
      </c>
      <c r="H130" s="15">
        <f t="shared" si="19"/>
        <v>0</v>
      </c>
      <c r="I130" s="15">
        <f t="shared" si="19"/>
        <v>150901322</v>
      </c>
      <c r="J130" s="15">
        <f t="shared" si="19"/>
        <v>43876302</v>
      </c>
      <c r="K130" s="15">
        <f t="shared" si="19"/>
        <v>0</v>
      </c>
      <c r="L130" s="15">
        <f t="shared" si="19"/>
        <v>0</v>
      </c>
      <c r="M130" s="15">
        <f t="shared" si="19"/>
        <v>470</v>
      </c>
      <c r="N130" s="15">
        <f>SUM(D130:M130)</f>
        <v>816660492</v>
      </c>
      <c r="O130" s="38">
        <f t="shared" si="13"/>
        <v>4346.1581020095364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2" t="s">
        <v>268</v>
      </c>
      <c r="M132" s="52"/>
      <c r="N132" s="52"/>
      <c r="O132" s="44">
        <v>187904</v>
      </c>
    </row>
    <row r="133" spans="1:119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  <row r="134" spans="1:119" ht="15.75" customHeight="1" thickBot="1">
      <c r="A134" s="56" t="s">
        <v>150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8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32736381</v>
      </c>
      <c r="E5" s="27">
        <f t="shared" si="0"/>
        <v>96983250</v>
      </c>
      <c r="F5" s="27">
        <f t="shared" si="0"/>
        <v>7996043</v>
      </c>
      <c r="G5" s="27">
        <f t="shared" si="0"/>
        <v>52318877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190034551</v>
      </c>
      <c r="O5" s="33">
        <f t="shared" ref="O5:O36" si="1">(N5/O$130)</f>
        <v>1045.4670792760082</v>
      </c>
      <c r="P5" s="6"/>
    </row>
    <row r="6" spans="1:133">
      <c r="A6" s="12"/>
      <c r="B6" s="25">
        <v>311</v>
      </c>
      <c r="C6" s="20" t="s">
        <v>3</v>
      </c>
      <c r="D6" s="47">
        <v>32248693</v>
      </c>
      <c r="E6" s="47">
        <v>87286276</v>
      </c>
      <c r="F6" s="47">
        <v>3208105</v>
      </c>
      <c r="G6" s="47">
        <v>20118818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142861892</v>
      </c>
      <c r="O6" s="48">
        <f t="shared" si="1"/>
        <v>785.94868240083622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4336758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4336758</v>
      </c>
      <c r="O7" s="48">
        <f t="shared" si="1"/>
        <v>23.858491500247567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206744</v>
      </c>
      <c r="F8" s="47">
        <v>0</v>
      </c>
      <c r="G8" s="47">
        <v>826977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1033721</v>
      </c>
      <c r="O8" s="48">
        <f t="shared" si="1"/>
        <v>5.6869725477251469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5153352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5153352</v>
      </c>
      <c r="O9" s="48">
        <f t="shared" si="1"/>
        <v>28.350949001485393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3744534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3744534</v>
      </c>
      <c r="O10" s="48">
        <f t="shared" si="1"/>
        <v>20.600396104967817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27628548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27628548</v>
      </c>
      <c r="O11" s="48">
        <f t="shared" si="1"/>
        <v>151.99729328271991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4787938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4787938</v>
      </c>
      <c r="O12" s="48">
        <f t="shared" si="1"/>
        <v>26.340639269406392</v>
      </c>
      <c r="P12" s="9"/>
    </row>
    <row r="13" spans="1:133">
      <c r="A13" s="12"/>
      <c r="B13" s="25">
        <v>316</v>
      </c>
      <c r="C13" s="20" t="s">
        <v>179</v>
      </c>
      <c r="D13" s="47">
        <v>487688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487808</v>
      </c>
      <c r="O13" s="48">
        <f t="shared" si="1"/>
        <v>2.6836551686196843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10537310</v>
      </c>
      <c r="E14" s="32">
        <f t="shared" si="3"/>
        <v>73508269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635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84046214</v>
      </c>
      <c r="O14" s="46">
        <f t="shared" si="1"/>
        <v>462.37670682730925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6693092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6693092</v>
      </c>
      <c r="O15" s="48">
        <f t="shared" si="1"/>
        <v>36.821763767398359</v>
      </c>
      <c r="P15" s="9"/>
    </row>
    <row r="16" spans="1:133">
      <c r="A16" s="12"/>
      <c r="B16" s="25">
        <v>323.10000000000002</v>
      </c>
      <c r="C16" s="20" t="s">
        <v>19</v>
      </c>
      <c r="D16" s="47">
        <v>9821490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9821490</v>
      </c>
      <c r="O16" s="48">
        <f t="shared" si="1"/>
        <v>54.032513616108268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788828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788828</v>
      </c>
      <c r="O17" s="48">
        <f t="shared" si="1"/>
        <v>4.3397040215657148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82890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82890</v>
      </c>
      <c r="O18" s="48">
        <f t="shared" si="1"/>
        <v>0.45601584419871266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3963639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3963639</v>
      </c>
      <c r="O19" s="48">
        <f t="shared" si="1"/>
        <v>21.805793035154316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568170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568170</v>
      </c>
      <c r="O20" s="48">
        <f t="shared" si="1"/>
        <v>3.1257633272817298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612143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612143</v>
      </c>
      <c r="O21" s="48">
        <f t="shared" si="1"/>
        <v>3.3676789349177532</v>
      </c>
      <c r="P21" s="9"/>
    </row>
    <row r="22" spans="1:16">
      <c r="A22" s="12"/>
      <c r="B22" s="25">
        <v>324.70999999999998</v>
      </c>
      <c r="C22" s="20" t="s">
        <v>26</v>
      </c>
      <c r="D22" s="47">
        <v>0</v>
      </c>
      <c r="E22" s="47">
        <v>584430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584430</v>
      </c>
      <c r="O22" s="48">
        <f t="shared" si="1"/>
        <v>3.2152170325136162</v>
      </c>
      <c r="P22" s="9"/>
    </row>
    <row r="23" spans="1:16">
      <c r="A23" s="12"/>
      <c r="B23" s="25">
        <v>324.72000000000003</v>
      </c>
      <c r="C23" s="20" t="s">
        <v>27</v>
      </c>
      <c r="D23" s="47">
        <v>0</v>
      </c>
      <c r="E23" s="47">
        <v>62120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62120</v>
      </c>
      <c r="O23" s="48">
        <f t="shared" si="1"/>
        <v>0.34175056389943337</v>
      </c>
      <c r="P23" s="9"/>
    </row>
    <row r="24" spans="1:16">
      <c r="A24" s="12"/>
      <c r="B24" s="25">
        <v>325.2</v>
      </c>
      <c r="C24" s="20" t="s">
        <v>29</v>
      </c>
      <c r="D24" s="47">
        <v>0</v>
      </c>
      <c r="E24" s="47">
        <v>59580334</v>
      </c>
      <c r="F24" s="47">
        <v>0</v>
      </c>
      <c r="G24" s="47">
        <v>0</v>
      </c>
      <c r="H24" s="47">
        <v>0</v>
      </c>
      <c r="I24" s="47">
        <v>635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59580969</v>
      </c>
      <c r="O24" s="48">
        <f t="shared" si="1"/>
        <v>327.7821917808219</v>
      </c>
      <c r="P24" s="9"/>
    </row>
    <row r="25" spans="1:16">
      <c r="A25" s="12"/>
      <c r="B25" s="25">
        <v>329</v>
      </c>
      <c r="C25" s="20" t="s">
        <v>30</v>
      </c>
      <c r="D25" s="47">
        <v>715820</v>
      </c>
      <c r="E25" s="47">
        <v>572623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1288443</v>
      </c>
      <c r="O25" s="48">
        <f t="shared" si="1"/>
        <v>7.0883149034494144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SUM(D27:D57)</f>
        <v>21545494</v>
      </c>
      <c r="E26" s="32">
        <f t="shared" si="5"/>
        <v>14481746</v>
      </c>
      <c r="F26" s="32">
        <f t="shared" si="5"/>
        <v>0</v>
      </c>
      <c r="G26" s="32">
        <f t="shared" si="5"/>
        <v>2874667</v>
      </c>
      <c r="H26" s="32">
        <f t="shared" si="5"/>
        <v>0</v>
      </c>
      <c r="I26" s="32">
        <f t="shared" si="5"/>
        <v>2116276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41018183</v>
      </c>
      <c r="O26" s="46">
        <f t="shared" si="1"/>
        <v>225.65980634868239</v>
      </c>
      <c r="P26" s="10"/>
    </row>
    <row r="27" spans="1:16">
      <c r="A27" s="12"/>
      <c r="B27" s="25">
        <v>331.1</v>
      </c>
      <c r="C27" s="20" t="s">
        <v>31</v>
      </c>
      <c r="D27" s="47">
        <v>227273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227273</v>
      </c>
      <c r="O27" s="48">
        <f t="shared" si="1"/>
        <v>1.2503328382021235</v>
      </c>
      <c r="P27" s="9"/>
    </row>
    <row r="28" spans="1:16">
      <c r="A28" s="12"/>
      <c r="B28" s="25">
        <v>331.2</v>
      </c>
      <c r="C28" s="20" t="s">
        <v>32</v>
      </c>
      <c r="D28" s="47">
        <v>98585</v>
      </c>
      <c r="E28" s="47">
        <v>1855123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1953708</v>
      </c>
      <c r="O28" s="48">
        <f t="shared" si="1"/>
        <v>10.748242284205315</v>
      </c>
      <c r="P28" s="9"/>
    </row>
    <row r="29" spans="1:16">
      <c r="A29" s="12"/>
      <c r="B29" s="25">
        <v>331.39</v>
      </c>
      <c r="C29" s="20" t="s">
        <v>38</v>
      </c>
      <c r="D29" s="47">
        <v>0</v>
      </c>
      <c r="E29" s="47">
        <v>487013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6" si="6">SUM(D29:M29)</f>
        <v>487013</v>
      </c>
      <c r="O29" s="48">
        <f t="shared" si="1"/>
        <v>2.679281509600044</v>
      </c>
      <c r="P29" s="9"/>
    </row>
    <row r="30" spans="1:16">
      <c r="A30" s="12"/>
      <c r="B30" s="25">
        <v>331.49</v>
      </c>
      <c r="C30" s="20" t="s">
        <v>39</v>
      </c>
      <c r="D30" s="47">
        <v>0</v>
      </c>
      <c r="E30" s="47">
        <v>3348392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3348392</v>
      </c>
      <c r="O30" s="48">
        <f t="shared" si="1"/>
        <v>18.421037574957364</v>
      </c>
      <c r="P30" s="9"/>
    </row>
    <row r="31" spans="1:16">
      <c r="A31" s="12"/>
      <c r="B31" s="25">
        <v>331.5</v>
      </c>
      <c r="C31" s="20" t="s">
        <v>34</v>
      </c>
      <c r="D31" s="47">
        <v>0</v>
      </c>
      <c r="E31" s="47">
        <v>77356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77356</v>
      </c>
      <c r="O31" s="48">
        <f t="shared" si="1"/>
        <v>0.42557077625570777</v>
      </c>
      <c r="P31" s="9"/>
    </row>
    <row r="32" spans="1:16">
      <c r="A32" s="12"/>
      <c r="B32" s="25">
        <v>331.62</v>
      </c>
      <c r="C32" s="20" t="s">
        <v>40</v>
      </c>
      <c r="D32" s="47">
        <v>0</v>
      </c>
      <c r="E32" s="47">
        <v>468919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468919</v>
      </c>
      <c r="O32" s="48">
        <f t="shared" si="1"/>
        <v>2.5797381306046101</v>
      </c>
      <c r="P32" s="9"/>
    </row>
    <row r="33" spans="1:16">
      <c r="A33" s="12"/>
      <c r="B33" s="25">
        <v>331.69</v>
      </c>
      <c r="C33" s="20" t="s">
        <v>41</v>
      </c>
      <c r="D33" s="47">
        <v>0</v>
      </c>
      <c r="E33" s="47">
        <v>476656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476656</v>
      </c>
      <c r="O33" s="48">
        <f t="shared" si="1"/>
        <v>2.6223029102712219</v>
      </c>
      <c r="P33" s="9"/>
    </row>
    <row r="34" spans="1:16">
      <c r="A34" s="12"/>
      <c r="B34" s="25">
        <v>331.9</v>
      </c>
      <c r="C34" s="20" t="s">
        <v>36</v>
      </c>
      <c r="D34" s="47">
        <v>0</v>
      </c>
      <c r="E34" s="47">
        <v>117335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117335</v>
      </c>
      <c r="O34" s="48">
        <f t="shared" si="1"/>
        <v>0.64551356109368985</v>
      </c>
      <c r="P34" s="9"/>
    </row>
    <row r="35" spans="1:16">
      <c r="A35" s="12"/>
      <c r="B35" s="25">
        <v>334.1</v>
      </c>
      <c r="C35" s="20" t="s">
        <v>170</v>
      </c>
      <c r="D35" s="47">
        <v>14565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14565</v>
      </c>
      <c r="O35" s="48">
        <f t="shared" si="1"/>
        <v>8.0128734114540356E-2</v>
      </c>
      <c r="P35" s="9"/>
    </row>
    <row r="36" spans="1:16">
      <c r="A36" s="12"/>
      <c r="B36" s="25">
        <v>334.2</v>
      </c>
      <c r="C36" s="20" t="s">
        <v>37</v>
      </c>
      <c r="D36" s="47">
        <v>117358</v>
      </c>
      <c r="E36" s="47">
        <v>1524678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1642036</v>
      </c>
      <c r="O36" s="48">
        <f t="shared" si="1"/>
        <v>9.0335919018539919</v>
      </c>
      <c r="P36" s="9"/>
    </row>
    <row r="37" spans="1:16">
      <c r="A37" s="12"/>
      <c r="B37" s="25">
        <v>334.36</v>
      </c>
      <c r="C37" s="20" t="s">
        <v>237</v>
      </c>
      <c r="D37" s="47">
        <v>297832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4" si="7">SUM(D37:M37)</f>
        <v>297832</v>
      </c>
      <c r="O37" s="48">
        <f t="shared" ref="O37:O68" si="8">(N37/O$130)</f>
        <v>1.6385102052043792</v>
      </c>
      <c r="P37" s="9"/>
    </row>
    <row r="38" spans="1:16">
      <c r="A38" s="12"/>
      <c r="B38" s="25">
        <v>334.39</v>
      </c>
      <c r="C38" s="20" t="s">
        <v>42</v>
      </c>
      <c r="D38" s="47">
        <v>0</v>
      </c>
      <c r="E38" s="47">
        <v>39243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39243</v>
      </c>
      <c r="O38" s="48">
        <f t="shared" si="8"/>
        <v>0.21589371183363593</v>
      </c>
      <c r="P38" s="9"/>
    </row>
    <row r="39" spans="1:16">
      <c r="A39" s="12"/>
      <c r="B39" s="25">
        <v>334.49</v>
      </c>
      <c r="C39" s="20" t="s">
        <v>43</v>
      </c>
      <c r="D39" s="47">
        <v>0</v>
      </c>
      <c r="E39" s="47">
        <v>0</v>
      </c>
      <c r="F39" s="47">
        <v>0</v>
      </c>
      <c r="G39" s="47">
        <v>1400705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1400705</v>
      </c>
      <c r="O39" s="48">
        <f t="shared" si="8"/>
        <v>7.7059195686857018</v>
      </c>
      <c r="P39" s="9"/>
    </row>
    <row r="40" spans="1:16">
      <c r="A40" s="12"/>
      <c r="B40" s="25">
        <v>334.5</v>
      </c>
      <c r="C40" s="20" t="s">
        <v>44</v>
      </c>
      <c r="D40" s="47">
        <v>0</v>
      </c>
      <c r="E40" s="47">
        <v>0</v>
      </c>
      <c r="F40" s="47">
        <v>0</v>
      </c>
      <c r="G40" s="47">
        <v>676291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676291</v>
      </c>
      <c r="O40" s="48">
        <f t="shared" si="8"/>
        <v>3.7205864554106838</v>
      </c>
      <c r="P40" s="9"/>
    </row>
    <row r="41" spans="1:16">
      <c r="A41" s="12"/>
      <c r="B41" s="25">
        <v>334.61</v>
      </c>
      <c r="C41" s="20" t="s">
        <v>45</v>
      </c>
      <c r="D41" s="47">
        <v>60060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60060</v>
      </c>
      <c r="O41" s="48">
        <f t="shared" si="8"/>
        <v>0.33041756065357319</v>
      </c>
      <c r="P41" s="9"/>
    </row>
    <row r="42" spans="1:16">
      <c r="A42" s="12"/>
      <c r="B42" s="25">
        <v>334.62</v>
      </c>
      <c r="C42" s="20" t="s">
        <v>152</v>
      </c>
      <c r="D42" s="47">
        <v>0</v>
      </c>
      <c r="E42" s="47">
        <v>896922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896922</v>
      </c>
      <c r="O42" s="48">
        <f t="shared" si="8"/>
        <v>4.9343786103317377</v>
      </c>
      <c r="P42" s="9"/>
    </row>
    <row r="43" spans="1:16">
      <c r="A43" s="12"/>
      <c r="B43" s="25">
        <v>334.69</v>
      </c>
      <c r="C43" s="20" t="s">
        <v>46</v>
      </c>
      <c r="D43" s="47">
        <v>35000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35000</v>
      </c>
      <c r="O43" s="48">
        <f t="shared" si="8"/>
        <v>0.1925510260218958</v>
      </c>
      <c r="P43" s="9"/>
    </row>
    <row r="44" spans="1:16">
      <c r="A44" s="12"/>
      <c r="B44" s="25">
        <v>334.7</v>
      </c>
      <c r="C44" s="20" t="s">
        <v>47</v>
      </c>
      <c r="D44" s="47">
        <v>185457</v>
      </c>
      <c r="E44" s="47">
        <v>125000</v>
      </c>
      <c r="F44" s="47">
        <v>0</v>
      </c>
      <c r="G44" s="47">
        <v>500004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810461</v>
      </c>
      <c r="O44" s="48">
        <f t="shared" si="8"/>
        <v>4.4587170600209056</v>
      </c>
      <c r="P44" s="9"/>
    </row>
    <row r="45" spans="1:16">
      <c r="A45" s="12"/>
      <c r="B45" s="25">
        <v>334.82</v>
      </c>
      <c r="C45" s="20" t="s">
        <v>228</v>
      </c>
      <c r="D45" s="47">
        <v>0</v>
      </c>
      <c r="E45" s="47">
        <v>484200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484200</v>
      </c>
      <c r="O45" s="48">
        <f t="shared" si="8"/>
        <v>2.6638059085657697</v>
      </c>
      <c r="P45" s="9"/>
    </row>
    <row r="46" spans="1:16">
      <c r="A46" s="12"/>
      <c r="B46" s="25">
        <v>335.12</v>
      </c>
      <c r="C46" s="20" t="s">
        <v>181</v>
      </c>
      <c r="D46" s="47">
        <v>5354854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5354854</v>
      </c>
      <c r="O46" s="48">
        <f t="shared" si="8"/>
        <v>29.459503768498653</v>
      </c>
      <c r="P46" s="9"/>
    </row>
    <row r="47" spans="1:16">
      <c r="A47" s="12"/>
      <c r="B47" s="25">
        <v>335.13</v>
      </c>
      <c r="C47" s="20" t="s">
        <v>182</v>
      </c>
      <c r="D47" s="47">
        <v>43509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43509</v>
      </c>
      <c r="O47" s="48">
        <f t="shared" si="8"/>
        <v>0.23936293117676183</v>
      </c>
      <c r="P47" s="9"/>
    </row>
    <row r="48" spans="1:16">
      <c r="A48" s="12"/>
      <c r="B48" s="25">
        <v>335.14</v>
      </c>
      <c r="C48" s="20" t="s">
        <v>183</v>
      </c>
      <c r="D48" s="47">
        <v>0</v>
      </c>
      <c r="E48" s="47">
        <v>80863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80863</v>
      </c>
      <c r="O48" s="48">
        <f t="shared" si="8"/>
        <v>0.44486438906310172</v>
      </c>
      <c r="P48" s="9"/>
    </row>
    <row r="49" spans="1:16">
      <c r="A49" s="12"/>
      <c r="B49" s="25">
        <v>335.15</v>
      </c>
      <c r="C49" s="20" t="s">
        <v>184</v>
      </c>
      <c r="D49" s="47">
        <v>75159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75159</v>
      </c>
      <c r="O49" s="48">
        <f t="shared" si="8"/>
        <v>0.41348407327941905</v>
      </c>
      <c r="P49" s="9"/>
    </row>
    <row r="50" spans="1:16">
      <c r="A50" s="12"/>
      <c r="B50" s="25">
        <v>335.16</v>
      </c>
      <c r="C50" s="20" t="s">
        <v>185</v>
      </c>
      <c r="D50" s="47">
        <v>0</v>
      </c>
      <c r="E50" s="47">
        <v>0</v>
      </c>
      <c r="F50" s="47">
        <v>0</v>
      </c>
      <c r="G50" s="47">
        <v>297667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297667</v>
      </c>
      <c r="O50" s="48">
        <f t="shared" si="8"/>
        <v>1.6376024646531331</v>
      </c>
      <c r="P50" s="9"/>
    </row>
    <row r="51" spans="1:16">
      <c r="A51" s="12"/>
      <c r="B51" s="25">
        <v>335.18</v>
      </c>
      <c r="C51" s="20" t="s">
        <v>186</v>
      </c>
      <c r="D51" s="47">
        <v>15035842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15035842</v>
      </c>
      <c r="O51" s="48">
        <f t="shared" si="8"/>
        <v>82.719051548660389</v>
      </c>
      <c r="P51" s="9"/>
    </row>
    <row r="52" spans="1:16">
      <c r="A52" s="12"/>
      <c r="B52" s="25">
        <v>335.21</v>
      </c>
      <c r="C52" s="20" t="s">
        <v>148</v>
      </c>
      <c r="D52" s="47">
        <v>0</v>
      </c>
      <c r="E52" s="47">
        <v>64921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64921</v>
      </c>
      <c r="O52" s="48">
        <f t="shared" si="8"/>
        <v>0.35716014743907137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3479940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3479940</v>
      </c>
      <c r="O53" s="48">
        <f t="shared" si="8"/>
        <v>19.144743356989601</v>
      </c>
      <c r="P53" s="9"/>
    </row>
    <row r="54" spans="1:16">
      <c r="A54" s="12"/>
      <c r="B54" s="25">
        <v>335.5</v>
      </c>
      <c r="C54" s="20" t="s">
        <v>56</v>
      </c>
      <c r="D54" s="47">
        <v>0</v>
      </c>
      <c r="E54" s="47">
        <v>706744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706744</v>
      </c>
      <c r="O54" s="48">
        <f t="shared" si="8"/>
        <v>3.8881223524233923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2116276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2116276</v>
      </c>
      <c r="O55" s="48">
        <f t="shared" si="8"/>
        <v>11.642603289871817</v>
      </c>
      <c r="P55" s="9"/>
    </row>
    <row r="56" spans="1:16">
      <c r="A56" s="12"/>
      <c r="B56" s="25">
        <v>337.7</v>
      </c>
      <c r="C56" s="20" t="s">
        <v>60</v>
      </c>
      <c r="D56" s="47">
        <v>0</v>
      </c>
      <c r="E56" s="47">
        <v>248141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248141</v>
      </c>
      <c r="O56" s="48">
        <f t="shared" si="8"/>
        <v>1.3651372613742643</v>
      </c>
      <c r="P56" s="9"/>
    </row>
    <row r="57" spans="1:16">
      <c r="A57" s="12"/>
      <c r="B57" s="25">
        <v>338</v>
      </c>
      <c r="C57" s="20" t="s">
        <v>260</v>
      </c>
      <c r="D57" s="47">
        <v>0</v>
      </c>
      <c r="E57" s="47">
        <v>300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300</v>
      </c>
      <c r="O57" s="48">
        <f t="shared" si="8"/>
        <v>1.6504373659019639E-3</v>
      </c>
      <c r="P57" s="9"/>
    </row>
    <row r="58" spans="1:16" ht="15.75">
      <c r="A58" s="29" t="s">
        <v>65</v>
      </c>
      <c r="B58" s="30"/>
      <c r="C58" s="31"/>
      <c r="D58" s="32">
        <f t="shared" ref="D58:M58" si="9">SUM(D59:D105)</f>
        <v>20853414</v>
      </c>
      <c r="E58" s="32">
        <f t="shared" si="9"/>
        <v>24761252</v>
      </c>
      <c r="F58" s="32">
        <f t="shared" si="9"/>
        <v>0</v>
      </c>
      <c r="G58" s="32">
        <f t="shared" si="9"/>
        <v>141951</v>
      </c>
      <c r="H58" s="32">
        <f t="shared" si="9"/>
        <v>0</v>
      </c>
      <c r="I58" s="32">
        <f t="shared" si="9"/>
        <v>97341714</v>
      </c>
      <c r="J58" s="32">
        <f t="shared" si="9"/>
        <v>40546604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>SUM(D58:M58)</f>
        <v>183644935</v>
      </c>
      <c r="O58" s="46">
        <f t="shared" si="8"/>
        <v>1010.3148759421247</v>
      </c>
      <c r="P58" s="10"/>
    </row>
    <row r="59" spans="1:16">
      <c r="A59" s="12"/>
      <c r="B59" s="25">
        <v>341.1</v>
      </c>
      <c r="C59" s="20" t="s">
        <v>187</v>
      </c>
      <c r="D59" s="47">
        <v>1071551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1071551</v>
      </c>
      <c r="O59" s="48">
        <f t="shared" si="8"/>
        <v>5.8950926995653852</v>
      </c>
      <c r="P59" s="9"/>
    </row>
    <row r="60" spans="1:16">
      <c r="A60" s="12"/>
      <c r="B60" s="25">
        <v>341.15</v>
      </c>
      <c r="C60" s="20" t="s">
        <v>188</v>
      </c>
      <c r="D60" s="47">
        <v>0</v>
      </c>
      <c r="E60" s="47">
        <v>622413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05" si="10">SUM(D60:M60)</f>
        <v>622413</v>
      </c>
      <c r="O60" s="48">
        <f t="shared" si="8"/>
        <v>3.4241789074104636</v>
      </c>
      <c r="P60" s="9"/>
    </row>
    <row r="61" spans="1:16">
      <c r="A61" s="12"/>
      <c r="B61" s="25">
        <v>341.16</v>
      </c>
      <c r="C61" s="20" t="s">
        <v>189</v>
      </c>
      <c r="D61" s="47">
        <v>0</v>
      </c>
      <c r="E61" s="47">
        <v>484998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484998</v>
      </c>
      <c r="O61" s="48">
        <f t="shared" si="8"/>
        <v>2.6681960719590689</v>
      </c>
      <c r="P61" s="9"/>
    </row>
    <row r="62" spans="1:16">
      <c r="A62" s="12"/>
      <c r="B62" s="25">
        <v>341.2</v>
      </c>
      <c r="C62" s="20" t="s">
        <v>190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40546604</v>
      </c>
      <c r="K62" s="47">
        <v>0</v>
      </c>
      <c r="L62" s="47">
        <v>0</v>
      </c>
      <c r="M62" s="47">
        <v>0</v>
      </c>
      <c r="N62" s="47">
        <f t="shared" si="10"/>
        <v>40546604</v>
      </c>
      <c r="O62" s="48">
        <f t="shared" si="8"/>
        <v>223.06543434010013</v>
      </c>
      <c r="P62" s="9"/>
    </row>
    <row r="63" spans="1:16">
      <c r="A63" s="12"/>
      <c r="B63" s="25">
        <v>341.52</v>
      </c>
      <c r="C63" s="20" t="s">
        <v>191</v>
      </c>
      <c r="D63" s="47">
        <v>0</v>
      </c>
      <c r="E63" s="47">
        <v>90119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90119</v>
      </c>
      <c r="O63" s="48">
        <f t="shared" si="8"/>
        <v>0.49578588325906364</v>
      </c>
      <c r="P63" s="9"/>
    </row>
    <row r="64" spans="1:16">
      <c r="A64" s="12"/>
      <c r="B64" s="25">
        <v>341.8</v>
      </c>
      <c r="C64" s="20" t="s">
        <v>192</v>
      </c>
      <c r="D64" s="47">
        <v>5744968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5744968</v>
      </c>
      <c r="O64" s="48">
        <f t="shared" si="8"/>
        <v>31.605699510370247</v>
      </c>
      <c r="P64" s="9"/>
    </row>
    <row r="65" spans="1:16">
      <c r="A65" s="12"/>
      <c r="B65" s="25">
        <v>341.9</v>
      </c>
      <c r="C65" s="20" t="s">
        <v>193</v>
      </c>
      <c r="D65" s="47">
        <v>831682</v>
      </c>
      <c r="E65" s="47">
        <v>90163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921845</v>
      </c>
      <c r="O65" s="48">
        <f t="shared" si="8"/>
        <v>5.0714914452329865</v>
      </c>
      <c r="P65" s="9"/>
    </row>
    <row r="66" spans="1:16">
      <c r="A66" s="12"/>
      <c r="B66" s="25">
        <v>342.4</v>
      </c>
      <c r="C66" s="20" t="s">
        <v>241</v>
      </c>
      <c r="D66" s="47">
        <v>12656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12656</v>
      </c>
      <c r="O66" s="48">
        <f t="shared" si="8"/>
        <v>6.9626451009517518E-2</v>
      </c>
      <c r="P66" s="9"/>
    </row>
    <row r="67" spans="1:16">
      <c r="A67" s="12"/>
      <c r="B67" s="25">
        <v>342.6</v>
      </c>
      <c r="C67" s="20" t="s">
        <v>73</v>
      </c>
      <c r="D67" s="47">
        <v>8068785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8068785</v>
      </c>
      <c r="O67" s="48">
        <f t="shared" si="8"/>
        <v>44.390080871430932</v>
      </c>
      <c r="P67" s="9"/>
    </row>
    <row r="68" spans="1:16">
      <c r="A68" s="12"/>
      <c r="B68" s="25">
        <v>342.9</v>
      </c>
      <c r="C68" s="20" t="s">
        <v>74</v>
      </c>
      <c r="D68" s="47">
        <v>3139671</v>
      </c>
      <c r="E68" s="47">
        <v>1538504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4678175</v>
      </c>
      <c r="O68" s="48">
        <f t="shared" si="8"/>
        <v>25.736782747428069</v>
      </c>
      <c r="P68" s="9"/>
    </row>
    <row r="69" spans="1:16">
      <c r="A69" s="12"/>
      <c r="B69" s="25">
        <v>343.3</v>
      </c>
      <c r="C69" s="20" t="s">
        <v>75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47526431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47526431</v>
      </c>
      <c r="O69" s="48">
        <f t="shared" ref="O69:O100" si="11">(N69/O$130)</f>
        <v>261.46465863453813</v>
      </c>
      <c r="P69" s="9"/>
    </row>
    <row r="70" spans="1:16">
      <c r="A70" s="12"/>
      <c r="B70" s="25">
        <v>343.4</v>
      </c>
      <c r="C70" s="20" t="s">
        <v>76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21364496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21364496</v>
      </c>
      <c r="O70" s="48">
        <f t="shared" si="11"/>
        <v>117.53587500687682</v>
      </c>
      <c r="P70" s="9"/>
    </row>
    <row r="71" spans="1:16">
      <c r="A71" s="12"/>
      <c r="B71" s="25">
        <v>343.5</v>
      </c>
      <c r="C71" s="20" t="s">
        <v>77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38235117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38235117</v>
      </c>
      <c r="O71" s="48">
        <f t="shared" si="11"/>
        <v>210.34888595477801</v>
      </c>
      <c r="P71" s="9"/>
    </row>
    <row r="72" spans="1:16">
      <c r="A72" s="12"/>
      <c r="B72" s="25">
        <v>343.6</v>
      </c>
      <c r="C72" s="20" t="s">
        <v>78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309542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309542</v>
      </c>
      <c r="O72" s="48">
        <f t="shared" si="11"/>
        <v>1.7029322770534192</v>
      </c>
      <c r="P72" s="9"/>
    </row>
    <row r="73" spans="1:16">
      <c r="A73" s="12"/>
      <c r="B73" s="25">
        <v>343.7</v>
      </c>
      <c r="C73" s="20" t="s">
        <v>231</v>
      </c>
      <c r="D73" s="47">
        <v>0</v>
      </c>
      <c r="E73" s="47">
        <v>717075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717075</v>
      </c>
      <c r="O73" s="48">
        <f t="shared" si="11"/>
        <v>3.9449579138471695</v>
      </c>
      <c r="P73" s="9"/>
    </row>
    <row r="74" spans="1:16">
      <c r="A74" s="12"/>
      <c r="B74" s="25">
        <v>343.9</v>
      </c>
      <c r="C74" s="20" t="s">
        <v>79</v>
      </c>
      <c r="D74" s="47">
        <v>1675</v>
      </c>
      <c r="E74" s="47">
        <v>0</v>
      </c>
      <c r="F74" s="47">
        <v>0</v>
      </c>
      <c r="G74" s="47">
        <v>0</v>
      </c>
      <c r="H74" s="47">
        <v>0</v>
      </c>
      <c r="I74" s="47">
        <v>-10413289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-10411614</v>
      </c>
      <c r="O74" s="48">
        <f t="shared" si="11"/>
        <v>-57.279055949826706</v>
      </c>
      <c r="P74" s="9"/>
    </row>
    <row r="75" spans="1:16">
      <c r="A75" s="12"/>
      <c r="B75" s="25">
        <v>344.9</v>
      </c>
      <c r="C75" s="20" t="s">
        <v>194</v>
      </c>
      <c r="D75" s="47">
        <v>64690</v>
      </c>
      <c r="E75" s="47">
        <v>230332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295022</v>
      </c>
      <c r="O75" s="48">
        <f t="shared" si="11"/>
        <v>1.623051108543764</v>
      </c>
      <c r="P75" s="9"/>
    </row>
    <row r="76" spans="1:16">
      <c r="A76" s="12"/>
      <c r="B76" s="25">
        <v>346.4</v>
      </c>
      <c r="C76" s="20" t="s">
        <v>81</v>
      </c>
      <c r="D76" s="47">
        <v>328575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328575</v>
      </c>
      <c r="O76" s="48">
        <f t="shared" si="11"/>
        <v>1.807641525004126</v>
      </c>
      <c r="P76" s="9"/>
    </row>
    <row r="77" spans="1:16">
      <c r="A77" s="12"/>
      <c r="B77" s="25">
        <v>347.1</v>
      </c>
      <c r="C77" s="20" t="s">
        <v>83</v>
      </c>
      <c r="D77" s="47">
        <v>27874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27874</v>
      </c>
      <c r="O77" s="48">
        <f t="shared" si="11"/>
        <v>0.15334763712383781</v>
      </c>
      <c r="P77" s="9"/>
    </row>
    <row r="78" spans="1:16">
      <c r="A78" s="12"/>
      <c r="B78" s="25">
        <v>347.2</v>
      </c>
      <c r="C78" s="20" t="s">
        <v>84</v>
      </c>
      <c r="D78" s="47">
        <v>593511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593511</v>
      </c>
      <c r="O78" s="48">
        <f t="shared" si="11"/>
        <v>3.2651757715794685</v>
      </c>
      <c r="P78" s="9"/>
    </row>
    <row r="79" spans="1:16">
      <c r="A79" s="12"/>
      <c r="B79" s="25">
        <v>347.4</v>
      </c>
      <c r="C79" s="20" t="s">
        <v>85</v>
      </c>
      <c r="D79" s="47">
        <v>48295</v>
      </c>
      <c r="E79" s="47">
        <v>10230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58525</v>
      </c>
      <c r="O79" s="48">
        <f t="shared" si="11"/>
        <v>0.32197282279804146</v>
      </c>
      <c r="P79" s="9"/>
    </row>
    <row r="80" spans="1:16">
      <c r="A80" s="12"/>
      <c r="B80" s="25">
        <v>347.5</v>
      </c>
      <c r="C80" s="20" t="s">
        <v>86</v>
      </c>
      <c r="D80" s="47">
        <v>147711</v>
      </c>
      <c r="E80" s="47">
        <v>1772107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1919818</v>
      </c>
      <c r="O80" s="48">
        <f t="shared" si="11"/>
        <v>10.561797876437256</v>
      </c>
      <c r="P80" s="9"/>
    </row>
    <row r="81" spans="1:16">
      <c r="A81" s="12"/>
      <c r="B81" s="25">
        <v>347.9</v>
      </c>
      <c r="C81" s="20" t="s">
        <v>87</v>
      </c>
      <c r="D81" s="47">
        <v>326935</v>
      </c>
      <c r="E81" s="47">
        <v>1275</v>
      </c>
      <c r="F81" s="47">
        <v>0</v>
      </c>
      <c r="G81" s="47">
        <v>141951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470161</v>
      </c>
      <c r="O81" s="48">
        <f t="shared" si="11"/>
        <v>2.5865709412994442</v>
      </c>
      <c r="P81" s="9"/>
    </row>
    <row r="82" spans="1:16">
      <c r="A82" s="12"/>
      <c r="B82" s="25">
        <v>348.12</v>
      </c>
      <c r="C82" s="20" t="s">
        <v>195</v>
      </c>
      <c r="D82" s="47">
        <v>0</v>
      </c>
      <c r="E82" s="47">
        <v>49158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5" si="12">SUM(D82:M82)</f>
        <v>49158</v>
      </c>
      <c r="O82" s="48">
        <f t="shared" si="11"/>
        <v>0.27044066677669581</v>
      </c>
      <c r="P82" s="9"/>
    </row>
    <row r="83" spans="1:16">
      <c r="A83" s="12"/>
      <c r="B83" s="25">
        <v>348.13</v>
      </c>
      <c r="C83" s="20" t="s">
        <v>196</v>
      </c>
      <c r="D83" s="47">
        <v>0</v>
      </c>
      <c r="E83" s="47">
        <v>72097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72097</v>
      </c>
      <c r="O83" s="48">
        <f t="shared" si="11"/>
        <v>0.39663860923144634</v>
      </c>
      <c r="P83" s="9"/>
    </row>
    <row r="84" spans="1:16">
      <c r="A84" s="12"/>
      <c r="B84" s="25">
        <v>348.22</v>
      </c>
      <c r="C84" s="20" t="s">
        <v>198</v>
      </c>
      <c r="D84" s="47">
        <v>0</v>
      </c>
      <c r="E84" s="47">
        <v>11392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11392</v>
      </c>
      <c r="O84" s="48">
        <f t="shared" si="11"/>
        <v>6.2672608241183911E-2</v>
      </c>
      <c r="P84" s="9"/>
    </row>
    <row r="85" spans="1:16">
      <c r="A85" s="12"/>
      <c r="B85" s="25">
        <v>348.23</v>
      </c>
      <c r="C85" s="20" t="s">
        <v>199</v>
      </c>
      <c r="D85" s="47">
        <v>0</v>
      </c>
      <c r="E85" s="47">
        <v>135213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135213</v>
      </c>
      <c r="O85" s="48">
        <f t="shared" si="11"/>
        <v>0.7438686251856742</v>
      </c>
      <c r="P85" s="9"/>
    </row>
    <row r="86" spans="1:16">
      <c r="A86" s="12"/>
      <c r="B86" s="25">
        <v>348.31</v>
      </c>
      <c r="C86" s="20" t="s">
        <v>200</v>
      </c>
      <c r="D86" s="47">
        <v>0</v>
      </c>
      <c r="E86" s="47">
        <v>739246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739246</v>
      </c>
      <c r="O86" s="48">
        <f t="shared" si="11"/>
        <v>4.0669307366452108</v>
      </c>
      <c r="P86" s="9"/>
    </row>
    <row r="87" spans="1:16">
      <c r="A87" s="12"/>
      <c r="B87" s="25">
        <v>348.32</v>
      </c>
      <c r="C87" s="20" t="s">
        <v>201</v>
      </c>
      <c r="D87" s="47">
        <v>0</v>
      </c>
      <c r="E87" s="47">
        <v>6032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6032</v>
      </c>
      <c r="O87" s="48">
        <f t="shared" si="11"/>
        <v>3.3184793970402159E-2</v>
      </c>
      <c r="P87" s="9"/>
    </row>
    <row r="88" spans="1:16">
      <c r="A88" s="12"/>
      <c r="B88" s="25">
        <v>348.41</v>
      </c>
      <c r="C88" s="20" t="s">
        <v>202</v>
      </c>
      <c r="D88" s="47">
        <v>0</v>
      </c>
      <c r="E88" s="47">
        <v>429192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429192</v>
      </c>
      <c r="O88" s="48">
        <f t="shared" si="11"/>
        <v>2.3611817131539858</v>
      </c>
      <c r="P88" s="9"/>
    </row>
    <row r="89" spans="1:16">
      <c r="A89" s="12"/>
      <c r="B89" s="25">
        <v>348.42</v>
      </c>
      <c r="C89" s="20" t="s">
        <v>203</v>
      </c>
      <c r="D89" s="47">
        <v>0</v>
      </c>
      <c r="E89" s="47">
        <v>207035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207035</v>
      </c>
      <c r="O89" s="48">
        <f t="shared" si="11"/>
        <v>1.138994333498377</v>
      </c>
      <c r="P89" s="9"/>
    </row>
    <row r="90" spans="1:16">
      <c r="A90" s="12"/>
      <c r="B90" s="25">
        <v>348.48</v>
      </c>
      <c r="C90" s="20" t="s">
        <v>204</v>
      </c>
      <c r="D90" s="47">
        <v>0</v>
      </c>
      <c r="E90" s="47">
        <v>12645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12645</v>
      </c>
      <c r="O90" s="48">
        <f t="shared" si="11"/>
        <v>6.9565934972767779E-2</v>
      </c>
      <c r="P90" s="9"/>
    </row>
    <row r="91" spans="1:16">
      <c r="A91" s="12"/>
      <c r="B91" s="25">
        <v>348.52</v>
      </c>
      <c r="C91" s="20" t="s">
        <v>205</v>
      </c>
      <c r="D91" s="47">
        <v>0</v>
      </c>
      <c r="E91" s="47">
        <v>110483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110483</v>
      </c>
      <c r="O91" s="48">
        <f t="shared" si="11"/>
        <v>0.60781757165648898</v>
      </c>
      <c r="P91" s="9"/>
    </row>
    <row r="92" spans="1:16">
      <c r="A92" s="12"/>
      <c r="B92" s="25">
        <v>348.53</v>
      </c>
      <c r="C92" s="20" t="s">
        <v>206</v>
      </c>
      <c r="D92" s="47">
        <v>0</v>
      </c>
      <c r="E92" s="47">
        <v>269955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269955</v>
      </c>
      <c r="O92" s="48">
        <f t="shared" si="11"/>
        <v>1.4851460637068823</v>
      </c>
      <c r="P92" s="9"/>
    </row>
    <row r="93" spans="1:16">
      <c r="A93" s="12"/>
      <c r="B93" s="25">
        <v>348.62</v>
      </c>
      <c r="C93" s="20" t="s">
        <v>207</v>
      </c>
      <c r="D93" s="47">
        <v>0</v>
      </c>
      <c r="E93" s="47">
        <v>768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768</v>
      </c>
      <c r="O93" s="48">
        <f t="shared" si="11"/>
        <v>4.2251196567090277E-3</v>
      </c>
      <c r="P93" s="9"/>
    </row>
    <row r="94" spans="1:16">
      <c r="A94" s="12"/>
      <c r="B94" s="25">
        <v>348.71</v>
      </c>
      <c r="C94" s="20" t="s">
        <v>208</v>
      </c>
      <c r="D94" s="47">
        <v>0</v>
      </c>
      <c r="E94" s="47">
        <v>259185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259185</v>
      </c>
      <c r="O94" s="48">
        <f t="shared" si="11"/>
        <v>1.4258953622710018</v>
      </c>
      <c r="P94" s="9"/>
    </row>
    <row r="95" spans="1:16">
      <c r="A95" s="12"/>
      <c r="B95" s="25">
        <v>348.72</v>
      </c>
      <c r="C95" s="20" t="s">
        <v>209</v>
      </c>
      <c r="D95" s="47">
        <v>0</v>
      </c>
      <c r="E95" s="47">
        <v>15024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15024</v>
      </c>
      <c r="O95" s="48">
        <f t="shared" si="11"/>
        <v>8.2653903284370361E-2</v>
      </c>
      <c r="P95" s="9"/>
    </row>
    <row r="96" spans="1:16">
      <c r="A96" s="12"/>
      <c r="B96" s="25">
        <v>348.88</v>
      </c>
      <c r="C96" s="20" t="s">
        <v>210</v>
      </c>
      <c r="D96" s="47">
        <v>0</v>
      </c>
      <c r="E96" s="47">
        <v>424353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424353</v>
      </c>
      <c r="O96" s="48">
        <f t="shared" si="11"/>
        <v>2.3345601584419873</v>
      </c>
      <c r="P96" s="9"/>
    </row>
    <row r="97" spans="1:16">
      <c r="A97" s="12"/>
      <c r="B97" s="25">
        <v>348.92099999999999</v>
      </c>
      <c r="C97" s="20" t="s">
        <v>211</v>
      </c>
      <c r="D97" s="47">
        <v>0</v>
      </c>
      <c r="E97" s="47">
        <v>37900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37900</v>
      </c>
      <c r="O97" s="48">
        <f t="shared" si="11"/>
        <v>0.20850525389228144</v>
      </c>
      <c r="P97" s="9"/>
    </row>
    <row r="98" spans="1:16">
      <c r="A98" s="12"/>
      <c r="B98" s="25">
        <v>348.92200000000003</v>
      </c>
      <c r="C98" s="20" t="s">
        <v>212</v>
      </c>
      <c r="D98" s="47">
        <v>0</v>
      </c>
      <c r="E98" s="47">
        <v>37900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37900</v>
      </c>
      <c r="O98" s="48">
        <f t="shared" si="11"/>
        <v>0.20850525389228144</v>
      </c>
      <c r="P98" s="9"/>
    </row>
    <row r="99" spans="1:16">
      <c r="A99" s="12"/>
      <c r="B99" s="25">
        <v>348.923</v>
      </c>
      <c r="C99" s="20" t="s">
        <v>213</v>
      </c>
      <c r="D99" s="47">
        <v>0</v>
      </c>
      <c r="E99" s="47">
        <v>37900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37900</v>
      </c>
      <c r="O99" s="48">
        <f t="shared" si="11"/>
        <v>0.20850525389228144</v>
      </c>
      <c r="P99" s="9"/>
    </row>
    <row r="100" spans="1:16">
      <c r="A100" s="12"/>
      <c r="B100" s="25">
        <v>348.92399999999998</v>
      </c>
      <c r="C100" s="20" t="s">
        <v>214</v>
      </c>
      <c r="D100" s="47">
        <v>0</v>
      </c>
      <c r="E100" s="47">
        <v>37900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37900</v>
      </c>
      <c r="O100" s="48">
        <f t="shared" si="11"/>
        <v>0.20850525389228144</v>
      </c>
      <c r="P100" s="9"/>
    </row>
    <row r="101" spans="1:16">
      <c r="A101" s="12"/>
      <c r="B101" s="25">
        <v>348.93099999999998</v>
      </c>
      <c r="C101" s="20" t="s">
        <v>215</v>
      </c>
      <c r="D101" s="47">
        <v>286657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286657</v>
      </c>
      <c r="O101" s="48">
        <f t="shared" ref="O101:O128" si="13">(N101/O$130)</f>
        <v>1.5770314133245309</v>
      </c>
      <c r="P101" s="9"/>
    </row>
    <row r="102" spans="1:16">
      <c r="A102" s="12"/>
      <c r="B102" s="25">
        <v>348.93200000000002</v>
      </c>
      <c r="C102" s="20" t="s">
        <v>216</v>
      </c>
      <c r="D102" s="47">
        <v>0</v>
      </c>
      <c r="E102" s="47">
        <v>13015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13015</v>
      </c>
      <c r="O102" s="48">
        <f t="shared" si="13"/>
        <v>7.1601474390713543E-2</v>
      </c>
      <c r="P102" s="9"/>
    </row>
    <row r="103" spans="1:16">
      <c r="A103" s="12"/>
      <c r="B103" s="25">
        <v>348.93299999999999</v>
      </c>
      <c r="C103" s="20" t="s">
        <v>217</v>
      </c>
      <c r="D103" s="47">
        <v>20914</v>
      </c>
      <c r="E103" s="47">
        <v>692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21606</v>
      </c>
      <c r="O103" s="48">
        <f t="shared" si="13"/>
        <v>0.11886449909225945</v>
      </c>
      <c r="P103" s="9"/>
    </row>
    <row r="104" spans="1:16">
      <c r="A104" s="12"/>
      <c r="B104" s="25">
        <v>348.99</v>
      </c>
      <c r="C104" s="20" t="s">
        <v>218</v>
      </c>
      <c r="D104" s="47">
        <v>0</v>
      </c>
      <c r="E104" s="47">
        <v>168893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168893</v>
      </c>
      <c r="O104" s="48">
        <f t="shared" si="13"/>
        <v>0.92915772679760134</v>
      </c>
      <c r="P104" s="9"/>
    </row>
    <row r="105" spans="1:16">
      <c r="A105" s="12"/>
      <c r="B105" s="25">
        <v>349</v>
      </c>
      <c r="C105" s="20" t="s">
        <v>1</v>
      </c>
      <c r="D105" s="47">
        <v>137264</v>
      </c>
      <c r="E105" s="47">
        <v>16128058</v>
      </c>
      <c r="F105" s="47">
        <v>0</v>
      </c>
      <c r="G105" s="47">
        <v>0</v>
      </c>
      <c r="H105" s="47">
        <v>0</v>
      </c>
      <c r="I105" s="47">
        <v>319417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16584739</v>
      </c>
      <c r="O105" s="48">
        <f t="shared" si="13"/>
        <v>91.240243164438581</v>
      </c>
      <c r="P105" s="9"/>
    </row>
    <row r="106" spans="1:16" ht="15.75">
      <c r="A106" s="29" t="s">
        <v>66</v>
      </c>
      <c r="B106" s="30"/>
      <c r="C106" s="31"/>
      <c r="D106" s="32">
        <f t="shared" ref="D106:M106" si="14">SUM(D107:D115)</f>
        <v>343236</v>
      </c>
      <c r="E106" s="32">
        <f t="shared" si="14"/>
        <v>1447657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0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>SUM(D106:M106)</f>
        <v>1790893</v>
      </c>
      <c r="O106" s="46">
        <f t="shared" si="13"/>
        <v>9.8525224184408877</v>
      </c>
      <c r="P106" s="10"/>
    </row>
    <row r="107" spans="1:16">
      <c r="A107" s="13"/>
      <c r="B107" s="40">
        <v>351.1</v>
      </c>
      <c r="C107" s="21" t="s">
        <v>115</v>
      </c>
      <c r="D107" s="47">
        <v>0</v>
      </c>
      <c r="E107" s="47">
        <v>174924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174924</v>
      </c>
      <c r="O107" s="48">
        <f t="shared" si="13"/>
        <v>0.96233701931011717</v>
      </c>
      <c r="P107" s="9"/>
    </row>
    <row r="108" spans="1:16">
      <c r="A108" s="13"/>
      <c r="B108" s="40">
        <v>351.2</v>
      </c>
      <c r="C108" s="21" t="s">
        <v>117</v>
      </c>
      <c r="D108" s="47">
        <v>0</v>
      </c>
      <c r="E108" s="47">
        <v>184070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5" si="15">SUM(D108:M108)</f>
        <v>184070</v>
      </c>
      <c r="O108" s="48">
        <f t="shared" si="13"/>
        <v>1.0126533531385817</v>
      </c>
      <c r="P108" s="9"/>
    </row>
    <row r="109" spans="1:16">
      <c r="A109" s="13"/>
      <c r="B109" s="40">
        <v>351.5</v>
      </c>
      <c r="C109" s="21" t="s">
        <v>118</v>
      </c>
      <c r="D109" s="47">
        <v>0</v>
      </c>
      <c r="E109" s="47">
        <v>842547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842547</v>
      </c>
      <c r="O109" s="48">
        <f t="shared" si="13"/>
        <v>4.6352368377620072</v>
      </c>
      <c r="P109" s="9"/>
    </row>
    <row r="110" spans="1:16">
      <c r="A110" s="13"/>
      <c r="B110" s="40">
        <v>351.6</v>
      </c>
      <c r="C110" s="21" t="s">
        <v>119</v>
      </c>
      <c r="D110" s="47">
        <v>0</v>
      </c>
      <c r="E110" s="47">
        <v>24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24</v>
      </c>
      <c r="O110" s="48">
        <f t="shared" si="13"/>
        <v>1.3203498927215712E-4</v>
      </c>
      <c r="P110" s="9"/>
    </row>
    <row r="111" spans="1:16">
      <c r="A111" s="13"/>
      <c r="B111" s="40">
        <v>351.7</v>
      </c>
      <c r="C111" s="21" t="s">
        <v>219</v>
      </c>
      <c r="D111" s="47">
        <v>0</v>
      </c>
      <c r="E111" s="47">
        <v>87363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87363</v>
      </c>
      <c r="O111" s="48">
        <f t="shared" si="13"/>
        <v>0.48062386532431095</v>
      </c>
      <c r="P111" s="9"/>
    </row>
    <row r="112" spans="1:16">
      <c r="A112" s="13"/>
      <c r="B112" s="40">
        <v>352</v>
      </c>
      <c r="C112" s="21" t="s">
        <v>120</v>
      </c>
      <c r="D112" s="47">
        <v>15235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15235</v>
      </c>
      <c r="O112" s="48">
        <f t="shared" si="13"/>
        <v>8.3814710898388073E-2</v>
      </c>
      <c r="P112" s="9"/>
    </row>
    <row r="113" spans="1:119">
      <c r="A113" s="13"/>
      <c r="B113" s="40">
        <v>354</v>
      </c>
      <c r="C113" s="21" t="s">
        <v>121</v>
      </c>
      <c r="D113" s="47">
        <v>320141</v>
      </c>
      <c r="E113" s="47">
        <v>1520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321661</v>
      </c>
      <c r="O113" s="48">
        <f t="shared" si="13"/>
        <v>1.7696044451779722</v>
      </c>
      <c r="P113" s="9"/>
    </row>
    <row r="114" spans="1:119">
      <c r="A114" s="13"/>
      <c r="B114" s="40">
        <v>358.2</v>
      </c>
      <c r="C114" s="21" t="s">
        <v>221</v>
      </c>
      <c r="D114" s="47">
        <v>0</v>
      </c>
      <c r="E114" s="47">
        <v>2233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2233</v>
      </c>
      <c r="O114" s="48">
        <f t="shared" si="13"/>
        <v>1.2284755460196951E-2</v>
      </c>
      <c r="P114" s="9"/>
    </row>
    <row r="115" spans="1:119">
      <c r="A115" s="13"/>
      <c r="B115" s="40">
        <v>359</v>
      </c>
      <c r="C115" s="21" t="s">
        <v>122</v>
      </c>
      <c r="D115" s="47">
        <v>7860</v>
      </c>
      <c r="E115" s="47">
        <v>154976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162836</v>
      </c>
      <c r="O115" s="48">
        <f t="shared" si="13"/>
        <v>0.89583539638004073</v>
      </c>
      <c r="P115" s="9"/>
    </row>
    <row r="116" spans="1:119" ht="15.75">
      <c r="A116" s="29" t="s">
        <v>4</v>
      </c>
      <c r="B116" s="30"/>
      <c r="C116" s="31"/>
      <c r="D116" s="32">
        <f t="shared" ref="D116:M116" si="16">SUM(D117:D123)</f>
        <v>9185116</v>
      </c>
      <c r="E116" s="32">
        <f t="shared" si="16"/>
        <v>21702387</v>
      </c>
      <c r="F116" s="32">
        <f t="shared" si="16"/>
        <v>220773</v>
      </c>
      <c r="G116" s="32">
        <f t="shared" si="16"/>
        <v>4063568</v>
      </c>
      <c r="H116" s="32">
        <f t="shared" si="16"/>
        <v>0</v>
      </c>
      <c r="I116" s="32">
        <f t="shared" si="16"/>
        <v>7081403</v>
      </c>
      <c r="J116" s="32">
        <f t="shared" si="16"/>
        <v>1805642</v>
      </c>
      <c r="K116" s="32">
        <f t="shared" si="16"/>
        <v>0</v>
      </c>
      <c r="L116" s="32">
        <f t="shared" si="16"/>
        <v>0</v>
      </c>
      <c r="M116" s="32">
        <f t="shared" si="16"/>
        <v>76700</v>
      </c>
      <c r="N116" s="32">
        <f>SUM(D116:M116)</f>
        <v>44135589</v>
      </c>
      <c r="O116" s="46">
        <f t="shared" si="13"/>
        <v>242.81008417230566</v>
      </c>
      <c r="P116" s="10"/>
    </row>
    <row r="117" spans="1:119">
      <c r="A117" s="12"/>
      <c r="B117" s="25">
        <v>361.1</v>
      </c>
      <c r="C117" s="20" t="s">
        <v>123</v>
      </c>
      <c r="D117" s="47">
        <v>1406266</v>
      </c>
      <c r="E117" s="47">
        <v>4249237</v>
      </c>
      <c r="F117" s="47">
        <v>57500</v>
      </c>
      <c r="G117" s="47">
        <v>2465014</v>
      </c>
      <c r="H117" s="47">
        <v>0</v>
      </c>
      <c r="I117" s="47">
        <v>2817113</v>
      </c>
      <c r="J117" s="47">
        <v>483926</v>
      </c>
      <c r="K117" s="47">
        <v>0</v>
      </c>
      <c r="L117" s="47">
        <v>0</v>
      </c>
      <c r="M117" s="47">
        <v>700</v>
      </c>
      <c r="N117" s="47">
        <f>SUM(D117:M117)</f>
        <v>11479756</v>
      </c>
      <c r="O117" s="48">
        <f t="shared" si="13"/>
        <v>63.155394179457559</v>
      </c>
      <c r="P117" s="9"/>
    </row>
    <row r="118" spans="1:119">
      <c r="A118" s="12"/>
      <c r="B118" s="25">
        <v>361.3</v>
      </c>
      <c r="C118" s="20" t="s">
        <v>124</v>
      </c>
      <c r="D118" s="47">
        <v>791411</v>
      </c>
      <c r="E118" s="47">
        <v>2422159</v>
      </c>
      <c r="F118" s="47">
        <v>29865</v>
      </c>
      <c r="G118" s="47">
        <v>1544897</v>
      </c>
      <c r="H118" s="47">
        <v>0</v>
      </c>
      <c r="I118" s="47">
        <v>1487532</v>
      </c>
      <c r="J118" s="47">
        <v>294893</v>
      </c>
      <c r="K118" s="47">
        <v>0</v>
      </c>
      <c r="L118" s="47">
        <v>0</v>
      </c>
      <c r="M118" s="47">
        <v>0</v>
      </c>
      <c r="N118" s="47">
        <f t="shared" ref="N118:N123" si="17">SUM(D118:M118)</f>
        <v>6570757</v>
      </c>
      <c r="O118" s="48">
        <f t="shared" si="13"/>
        <v>36.148742916872969</v>
      </c>
      <c r="P118" s="9"/>
    </row>
    <row r="119" spans="1:119">
      <c r="A119" s="12"/>
      <c r="B119" s="25">
        <v>362</v>
      </c>
      <c r="C119" s="20" t="s">
        <v>125</v>
      </c>
      <c r="D119" s="47">
        <v>43756</v>
      </c>
      <c r="E119" s="47">
        <v>290117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333873</v>
      </c>
      <c r="O119" s="48">
        <f t="shared" si="13"/>
        <v>1.8367882488859548</v>
      </c>
      <c r="P119" s="9"/>
    </row>
    <row r="120" spans="1:119">
      <c r="A120" s="12"/>
      <c r="B120" s="25">
        <v>364</v>
      </c>
      <c r="C120" s="20" t="s">
        <v>222</v>
      </c>
      <c r="D120" s="47">
        <v>661125</v>
      </c>
      <c r="E120" s="47">
        <v>11890963</v>
      </c>
      <c r="F120" s="47">
        <v>0</v>
      </c>
      <c r="G120" s="47">
        <v>0</v>
      </c>
      <c r="H120" s="47">
        <v>0</v>
      </c>
      <c r="I120" s="47">
        <v>482583</v>
      </c>
      <c r="J120" s="47">
        <v>7205</v>
      </c>
      <c r="K120" s="47">
        <v>0</v>
      </c>
      <c r="L120" s="47">
        <v>0</v>
      </c>
      <c r="M120" s="47">
        <v>0</v>
      </c>
      <c r="N120" s="47">
        <f t="shared" si="17"/>
        <v>13041876</v>
      </c>
      <c r="O120" s="48">
        <f t="shared" si="13"/>
        <v>71.749331572866808</v>
      </c>
      <c r="P120" s="9"/>
    </row>
    <row r="121" spans="1:119">
      <c r="A121" s="12"/>
      <c r="B121" s="25">
        <v>365</v>
      </c>
      <c r="C121" s="20" t="s">
        <v>223</v>
      </c>
      <c r="D121" s="47">
        <v>0</v>
      </c>
      <c r="E121" s="47">
        <v>15135</v>
      </c>
      <c r="F121" s="47">
        <v>0</v>
      </c>
      <c r="G121" s="47">
        <v>0</v>
      </c>
      <c r="H121" s="47">
        <v>0</v>
      </c>
      <c r="I121" s="47">
        <v>92280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107415</v>
      </c>
      <c r="O121" s="48">
        <f t="shared" si="13"/>
        <v>0.59093909886119822</v>
      </c>
      <c r="P121" s="9"/>
    </row>
    <row r="122" spans="1:119">
      <c r="A122" s="12"/>
      <c r="B122" s="25">
        <v>366</v>
      </c>
      <c r="C122" s="20" t="s">
        <v>128</v>
      </c>
      <c r="D122" s="47">
        <v>63564</v>
      </c>
      <c r="E122" s="47">
        <v>2686</v>
      </c>
      <c r="F122" s="47">
        <v>133408</v>
      </c>
      <c r="G122" s="47">
        <v>50000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249658</v>
      </c>
      <c r="O122" s="48">
        <f t="shared" si="13"/>
        <v>1.3734829729878417</v>
      </c>
      <c r="P122" s="9"/>
    </row>
    <row r="123" spans="1:119">
      <c r="A123" s="12"/>
      <c r="B123" s="25">
        <v>369.9</v>
      </c>
      <c r="C123" s="20" t="s">
        <v>129</v>
      </c>
      <c r="D123" s="47">
        <v>6218994</v>
      </c>
      <c r="E123" s="47">
        <v>2832090</v>
      </c>
      <c r="F123" s="47">
        <v>0</v>
      </c>
      <c r="G123" s="47">
        <v>3657</v>
      </c>
      <c r="H123" s="47">
        <v>0</v>
      </c>
      <c r="I123" s="47">
        <v>2201895</v>
      </c>
      <c r="J123" s="47">
        <v>1019618</v>
      </c>
      <c r="K123" s="47">
        <v>0</v>
      </c>
      <c r="L123" s="47">
        <v>0</v>
      </c>
      <c r="M123" s="47">
        <v>76000</v>
      </c>
      <c r="N123" s="47">
        <f t="shared" si="17"/>
        <v>12352254</v>
      </c>
      <c r="O123" s="48">
        <f t="shared" si="13"/>
        <v>67.955405182373326</v>
      </c>
      <c r="P123" s="9"/>
    </row>
    <row r="124" spans="1:119" ht="15.75">
      <c r="A124" s="29" t="s">
        <v>67</v>
      </c>
      <c r="B124" s="30"/>
      <c r="C124" s="31"/>
      <c r="D124" s="32">
        <f t="shared" ref="D124:M124" si="18">SUM(D125:D127)</f>
        <v>77773246</v>
      </c>
      <c r="E124" s="32">
        <f t="shared" si="18"/>
        <v>14884057</v>
      </c>
      <c r="F124" s="32">
        <f t="shared" si="18"/>
        <v>1704083</v>
      </c>
      <c r="G124" s="32">
        <f t="shared" si="18"/>
        <v>10726665</v>
      </c>
      <c r="H124" s="32">
        <f t="shared" si="18"/>
        <v>0</v>
      </c>
      <c r="I124" s="32">
        <f t="shared" si="18"/>
        <v>13231600</v>
      </c>
      <c r="J124" s="32">
        <f t="shared" si="18"/>
        <v>7504</v>
      </c>
      <c r="K124" s="32">
        <f t="shared" si="18"/>
        <v>0</v>
      </c>
      <c r="L124" s="32">
        <f t="shared" si="18"/>
        <v>0</v>
      </c>
      <c r="M124" s="32">
        <f t="shared" si="18"/>
        <v>0</v>
      </c>
      <c r="N124" s="32">
        <f>SUM(D124:M124)</f>
        <v>118327155</v>
      </c>
      <c r="O124" s="46">
        <f t="shared" si="13"/>
        <v>650.97186004291132</v>
      </c>
      <c r="P124" s="9"/>
    </row>
    <row r="125" spans="1:119">
      <c r="A125" s="12"/>
      <c r="B125" s="25">
        <v>381</v>
      </c>
      <c r="C125" s="20" t="s">
        <v>130</v>
      </c>
      <c r="D125" s="47">
        <v>77773246</v>
      </c>
      <c r="E125" s="47">
        <v>14884057</v>
      </c>
      <c r="F125" s="47">
        <v>1704083</v>
      </c>
      <c r="G125" s="47">
        <v>8006665</v>
      </c>
      <c r="H125" s="47">
        <v>0</v>
      </c>
      <c r="I125" s="47">
        <v>140192</v>
      </c>
      <c r="J125" s="47">
        <v>7504</v>
      </c>
      <c r="K125" s="47">
        <v>0</v>
      </c>
      <c r="L125" s="47">
        <v>0</v>
      </c>
      <c r="M125" s="47">
        <v>0</v>
      </c>
      <c r="N125" s="47">
        <f>SUM(D125:M125)</f>
        <v>102515747</v>
      </c>
      <c r="O125" s="48">
        <f t="shared" si="13"/>
        <v>563.98606480717388</v>
      </c>
      <c r="P125" s="9"/>
    </row>
    <row r="126" spans="1:119">
      <c r="A126" s="12"/>
      <c r="B126" s="25">
        <v>384</v>
      </c>
      <c r="C126" s="20" t="s">
        <v>131</v>
      </c>
      <c r="D126" s="47">
        <v>0</v>
      </c>
      <c r="E126" s="47">
        <v>0</v>
      </c>
      <c r="F126" s="47">
        <v>0</v>
      </c>
      <c r="G126" s="47">
        <v>2720000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>SUM(D126:M126)</f>
        <v>2720000</v>
      </c>
      <c r="O126" s="48">
        <f t="shared" si="13"/>
        <v>14.963965450844475</v>
      </c>
      <c r="P126" s="9"/>
    </row>
    <row r="127" spans="1:119" ht="15.75" thickBot="1">
      <c r="A127" s="12"/>
      <c r="B127" s="25">
        <v>389.9</v>
      </c>
      <c r="C127" s="20" t="s">
        <v>224</v>
      </c>
      <c r="D127" s="47">
        <v>0</v>
      </c>
      <c r="E127" s="47">
        <v>0</v>
      </c>
      <c r="F127" s="47">
        <v>0</v>
      </c>
      <c r="G127" s="47">
        <v>0</v>
      </c>
      <c r="H127" s="47">
        <v>0</v>
      </c>
      <c r="I127" s="47">
        <v>13091408</v>
      </c>
      <c r="J127" s="47">
        <v>0</v>
      </c>
      <c r="K127" s="47">
        <v>0</v>
      </c>
      <c r="L127" s="47">
        <v>0</v>
      </c>
      <c r="M127" s="47">
        <v>0</v>
      </c>
      <c r="N127" s="47">
        <f>SUM(D127:M127)</f>
        <v>13091408</v>
      </c>
      <c r="O127" s="48">
        <f t="shared" si="13"/>
        <v>72.021829784893001</v>
      </c>
      <c r="P127" s="9"/>
    </row>
    <row r="128" spans="1:119" ht="16.5" thickBot="1">
      <c r="A128" s="14" t="s">
        <v>97</v>
      </c>
      <c r="B128" s="23"/>
      <c r="C128" s="22"/>
      <c r="D128" s="15">
        <f t="shared" ref="D128:M128" si="19">SUM(D5,D14,D26,D58,D106,D116,D124)</f>
        <v>172974197</v>
      </c>
      <c r="E128" s="15">
        <f t="shared" si="19"/>
        <v>247768618</v>
      </c>
      <c r="F128" s="15">
        <f t="shared" si="19"/>
        <v>9920899</v>
      </c>
      <c r="G128" s="15">
        <f t="shared" si="19"/>
        <v>70125728</v>
      </c>
      <c r="H128" s="15">
        <f t="shared" si="19"/>
        <v>0</v>
      </c>
      <c r="I128" s="15">
        <f t="shared" si="19"/>
        <v>119771628</v>
      </c>
      <c r="J128" s="15">
        <f t="shared" si="19"/>
        <v>42359750</v>
      </c>
      <c r="K128" s="15">
        <f t="shared" si="19"/>
        <v>0</v>
      </c>
      <c r="L128" s="15">
        <f t="shared" si="19"/>
        <v>0</v>
      </c>
      <c r="M128" s="15">
        <f t="shared" si="19"/>
        <v>76700</v>
      </c>
      <c r="N128" s="15">
        <f>SUM(D128:M128)</f>
        <v>662997520</v>
      </c>
      <c r="O128" s="38">
        <f t="shared" si="13"/>
        <v>3647.4529350277826</v>
      </c>
      <c r="P128" s="6"/>
      <c r="Q128" s="2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</row>
    <row r="129" spans="1:15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9"/>
    </row>
    <row r="130" spans="1:15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52" t="s">
        <v>264</v>
      </c>
      <c r="M130" s="52"/>
      <c r="N130" s="52"/>
      <c r="O130" s="44">
        <v>181770</v>
      </c>
    </row>
    <row r="131" spans="1:15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5"/>
    </row>
    <row r="132" spans="1:15" ht="15.75" customHeight="1" thickBot="1">
      <c r="A132" s="56" t="s">
        <v>150</v>
      </c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8"/>
    </row>
  </sheetData>
  <mergeCells count="10">
    <mergeCell ref="L130:N130"/>
    <mergeCell ref="A131:O131"/>
    <mergeCell ref="A132:O1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31002859</v>
      </c>
      <c r="E5" s="27">
        <f t="shared" si="0"/>
        <v>89536504</v>
      </c>
      <c r="F5" s="27">
        <f t="shared" si="0"/>
        <v>7855587</v>
      </c>
      <c r="G5" s="27">
        <f t="shared" si="0"/>
        <v>50311938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178706888</v>
      </c>
      <c r="O5" s="33">
        <f t="shared" ref="O5:O36" si="1">(N5/O$132)</f>
        <v>1004.0446099996067</v>
      </c>
      <c r="P5" s="6"/>
    </row>
    <row r="6" spans="1:133">
      <c r="A6" s="12"/>
      <c r="B6" s="25">
        <v>311</v>
      </c>
      <c r="C6" s="20" t="s">
        <v>3</v>
      </c>
      <c r="D6" s="47">
        <v>30572068</v>
      </c>
      <c r="E6" s="47">
        <v>79885414</v>
      </c>
      <c r="F6" s="47">
        <v>2963264</v>
      </c>
      <c r="G6" s="47">
        <v>18601850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132022596</v>
      </c>
      <c r="O6" s="48">
        <f t="shared" si="1"/>
        <v>741.75415058403144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4159690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4159690</v>
      </c>
      <c r="O7" s="48">
        <f t="shared" si="1"/>
        <v>23.370751796479517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211865</v>
      </c>
      <c r="F8" s="47">
        <v>0</v>
      </c>
      <c r="G8" s="47">
        <v>846463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1058328</v>
      </c>
      <c r="O8" s="48">
        <f t="shared" si="1"/>
        <v>5.9460971868731987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5279415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5279415</v>
      </c>
      <c r="O9" s="48">
        <f t="shared" si="1"/>
        <v>29.661801142780092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3854593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3854593</v>
      </c>
      <c r="O10" s="48">
        <f t="shared" si="1"/>
        <v>21.656598515621926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27009032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27009032</v>
      </c>
      <c r="O11" s="48">
        <f t="shared" si="1"/>
        <v>151.74721749341245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4892323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4892323</v>
      </c>
      <c r="O12" s="48">
        <f t="shared" si="1"/>
        <v>27.486968149359225</v>
      </c>
      <c r="P12" s="9"/>
    </row>
    <row r="13" spans="1:133">
      <c r="A13" s="12"/>
      <c r="B13" s="25">
        <v>316</v>
      </c>
      <c r="C13" s="20" t="s">
        <v>179</v>
      </c>
      <c r="D13" s="47">
        <v>430791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430911</v>
      </c>
      <c r="O13" s="48">
        <f t="shared" si="1"/>
        <v>2.4210251310488968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SUM(D15:D26)</f>
        <v>10093163</v>
      </c>
      <c r="E14" s="32">
        <f t="shared" si="3"/>
        <v>71495647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652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81589462</v>
      </c>
      <c r="O14" s="46">
        <f t="shared" si="1"/>
        <v>458.40124278739461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5820570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5820570</v>
      </c>
      <c r="O15" s="48">
        <f t="shared" si="1"/>
        <v>32.7022198250434</v>
      </c>
      <c r="P15" s="9"/>
    </row>
    <row r="16" spans="1:133">
      <c r="A16" s="12"/>
      <c r="B16" s="25">
        <v>323.10000000000002</v>
      </c>
      <c r="C16" s="20" t="s">
        <v>19</v>
      </c>
      <c r="D16" s="47">
        <v>9447366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9447366</v>
      </c>
      <c r="O16" s="48">
        <f t="shared" si="1"/>
        <v>53.07896644136931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569661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569661</v>
      </c>
      <c r="O17" s="48">
        <f t="shared" si="1"/>
        <v>3.2005764465944142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72624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72624</v>
      </c>
      <c r="O18" s="48">
        <f t="shared" si="1"/>
        <v>0.40802979992920829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2531611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2531611</v>
      </c>
      <c r="O19" s="48">
        <f t="shared" si="1"/>
        <v>14.223572508104525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512064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512064</v>
      </c>
      <c r="O20" s="48">
        <f t="shared" si="1"/>
        <v>2.8769741610342328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509726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509726</v>
      </c>
      <c r="O21" s="48">
        <f t="shared" si="1"/>
        <v>2.8638383702180494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3247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3247</v>
      </c>
      <c r="O22" s="48">
        <f t="shared" si="1"/>
        <v>1.8242905380730052E-2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413650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413650</v>
      </c>
      <c r="O23" s="48">
        <f t="shared" si="1"/>
        <v>2.3240461382011044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55821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55821</v>
      </c>
      <c r="O24" s="48">
        <f t="shared" si="1"/>
        <v>0.31362402872119877</v>
      </c>
      <c r="P24" s="9"/>
    </row>
    <row r="25" spans="1:16">
      <c r="A25" s="12"/>
      <c r="B25" s="25">
        <v>325.2</v>
      </c>
      <c r="C25" s="20" t="s">
        <v>29</v>
      </c>
      <c r="D25" s="47">
        <v>0</v>
      </c>
      <c r="E25" s="47">
        <v>60448361</v>
      </c>
      <c r="F25" s="47">
        <v>0</v>
      </c>
      <c r="G25" s="47">
        <v>0</v>
      </c>
      <c r="H25" s="47">
        <v>0</v>
      </c>
      <c r="I25" s="47">
        <v>652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60449013</v>
      </c>
      <c r="O25" s="48">
        <f t="shared" si="1"/>
        <v>339.6260007753375</v>
      </c>
      <c r="P25" s="9"/>
    </row>
    <row r="26" spans="1:16">
      <c r="A26" s="12"/>
      <c r="B26" s="25">
        <v>329</v>
      </c>
      <c r="C26" s="20" t="s">
        <v>30</v>
      </c>
      <c r="D26" s="47">
        <v>645797</v>
      </c>
      <c r="E26" s="47">
        <v>558312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1204109</v>
      </c>
      <c r="O26" s="48">
        <f t="shared" si="1"/>
        <v>6.7651513874608824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SUM(D28:D58)</f>
        <v>20879560</v>
      </c>
      <c r="E27" s="32">
        <f t="shared" si="5"/>
        <v>17111419</v>
      </c>
      <c r="F27" s="32">
        <f t="shared" si="5"/>
        <v>0</v>
      </c>
      <c r="G27" s="32">
        <f t="shared" si="5"/>
        <v>1525697</v>
      </c>
      <c r="H27" s="32">
        <f t="shared" si="5"/>
        <v>0</v>
      </c>
      <c r="I27" s="32">
        <f t="shared" si="5"/>
        <v>2705534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42222210</v>
      </c>
      <c r="O27" s="46">
        <f t="shared" si="1"/>
        <v>237.22075207739891</v>
      </c>
      <c r="P27" s="10"/>
    </row>
    <row r="28" spans="1:16">
      <c r="A28" s="12"/>
      <c r="B28" s="25">
        <v>331.1</v>
      </c>
      <c r="C28" s="20" t="s">
        <v>31</v>
      </c>
      <c r="D28" s="47">
        <v>48201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48201</v>
      </c>
      <c r="O28" s="48">
        <f t="shared" si="1"/>
        <v>0.2708119132296179</v>
      </c>
      <c r="P28" s="9"/>
    </row>
    <row r="29" spans="1:16">
      <c r="A29" s="12"/>
      <c r="B29" s="25">
        <v>331.2</v>
      </c>
      <c r="C29" s="20" t="s">
        <v>32</v>
      </c>
      <c r="D29" s="47">
        <v>256586</v>
      </c>
      <c r="E29" s="47">
        <v>459296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715882</v>
      </c>
      <c r="O29" s="48">
        <f t="shared" si="1"/>
        <v>4.0221027378404042</v>
      </c>
      <c r="P29" s="9"/>
    </row>
    <row r="30" spans="1:16">
      <c r="A30" s="12"/>
      <c r="B30" s="25">
        <v>331.39</v>
      </c>
      <c r="C30" s="20" t="s">
        <v>38</v>
      </c>
      <c r="D30" s="47">
        <v>0</v>
      </c>
      <c r="E30" s="47">
        <v>398607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398607</v>
      </c>
      <c r="O30" s="48">
        <f t="shared" si="1"/>
        <v>2.2395287296263211</v>
      </c>
      <c r="P30" s="9"/>
    </row>
    <row r="31" spans="1:16">
      <c r="A31" s="12"/>
      <c r="B31" s="25">
        <v>331.49</v>
      </c>
      <c r="C31" s="20" t="s">
        <v>39</v>
      </c>
      <c r="D31" s="47">
        <v>0</v>
      </c>
      <c r="E31" s="47">
        <v>7961154</v>
      </c>
      <c r="F31" s="47">
        <v>0</v>
      </c>
      <c r="G31" s="47">
        <v>1904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7963058</v>
      </c>
      <c r="O31" s="48">
        <f t="shared" si="1"/>
        <v>44.739548393983831</v>
      </c>
      <c r="P31" s="9"/>
    </row>
    <row r="32" spans="1:16">
      <c r="A32" s="12"/>
      <c r="B32" s="25">
        <v>331.5</v>
      </c>
      <c r="C32" s="20" t="s">
        <v>34</v>
      </c>
      <c r="D32" s="47">
        <v>0</v>
      </c>
      <c r="E32" s="47">
        <v>377066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377066</v>
      </c>
      <c r="O32" s="48">
        <f t="shared" si="1"/>
        <v>2.1185030367386384</v>
      </c>
      <c r="P32" s="9"/>
    </row>
    <row r="33" spans="1:16">
      <c r="A33" s="12"/>
      <c r="B33" s="25">
        <v>331.62</v>
      </c>
      <c r="C33" s="20" t="s">
        <v>40</v>
      </c>
      <c r="D33" s="47">
        <v>0</v>
      </c>
      <c r="E33" s="47">
        <v>337102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337102</v>
      </c>
      <c r="O33" s="48">
        <f t="shared" si="1"/>
        <v>1.89396978431009</v>
      </c>
      <c r="P33" s="9"/>
    </row>
    <row r="34" spans="1:16">
      <c r="A34" s="12"/>
      <c r="B34" s="25">
        <v>331.69</v>
      </c>
      <c r="C34" s="20" t="s">
        <v>41</v>
      </c>
      <c r="D34" s="47">
        <v>0</v>
      </c>
      <c r="E34" s="47">
        <v>576669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576669</v>
      </c>
      <c r="O34" s="48">
        <f t="shared" si="1"/>
        <v>3.2399501087158051</v>
      </c>
      <c r="P34" s="9"/>
    </row>
    <row r="35" spans="1:16">
      <c r="A35" s="12"/>
      <c r="B35" s="25">
        <v>331.9</v>
      </c>
      <c r="C35" s="20" t="s">
        <v>36</v>
      </c>
      <c r="D35" s="47">
        <v>0</v>
      </c>
      <c r="E35" s="47">
        <v>125051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125051</v>
      </c>
      <c r="O35" s="48">
        <f t="shared" si="1"/>
        <v>0.70258502025428826</v>
      </c>
      <c r="P35" s="9"/>
    </row>
    <row r="36" spans="1:16">
      <c r="A36" s="12"/>
      <c r="B36" s="25">
        <v>334.1</v>
      </c>
      <c r="C36" s="20" t="s">
        <v>170</v>
      </c>
      <c r="D36" s="47">
        <v>8301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8301</v>
      </c>
      <c r="O36" s="48">
        <f t="shared" si="1"/>
        <v>4.6638237624096142E-2</v>
      </c>
      <c r="P36" s="9"/>
    </row>
    <row r="37" spans="1:16">
      <c r="A37" s="12"/>
      <c r="B37" s="25">
        <v>334.2</v>
      </c>
      <c r="C37" s="20" t="s">
        <v>37</v>
      </c>
      <c r="D37" s="47">
        <v>210414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210414</v>
      </c>
      <c r="O37" s="48">
        <f t="shared" ref="O37:O68" si="7">(N37/O$132)</f>
        <v>1.1821874631293297</v>
      </c>
      <c r="P37" s="9"/>
    </row>
    <row r="38" spans="1:16">
      <c r="A38" s="12"/>
      <c r="B38" s="25">
        <v>334.36</v>
      </c>
      <c r="C38" s="20" t="s">
        <v>237</v>
      </c>
      <c r="D38" s="47">
        <v>0</v>
      </c>
      <c r="E38" s="47">
        <v>59630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5" si="8">SUM(D38:M38)</f>
        <v>59630</v>
      </c>
      <c r="O38" s="48">
        <f t="shared" si="7"/>
        <v>0.33502446807912939</v>
      </c>
      <c r="P38" s="9"/>
    </row>
    <row r="39" spans="1:16">
      <c r="A39" s="12"/>
      <c r="B39" s="25">
        <v>334.39</v>
      </c>
      <c r="C39" s="20" t="s">
        <v>42</v>
      </c>
      <c r="D39" s="47">
        <v>0</v>
      </c>
      <c r="E39" s="47">
        <v>480961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480961</v>
      </c>
      <c r="O39" s="48">
        <f t="shared" si="7"/>
        <v>2.7022254434312618</v>
      </c>
      <c r="P39" s="9"/>
    </row>
    <row r="40" spans="1:16">
      <c r="A40" s="12"/>
      <c r="B40" s="25">
        <v>334.49</v>
      </c>
      <c r="C40" s="20" t="s">
        <v>43</v>
      </c>
      <c r="D40" s="47">
        <v>0</v>
      </c>
      <c r="E40" s="47">
        <v>0</v>
      </c>
      <c r="F40" s="47">
        <v>0</v>
      </c>
      <c r="G40" s="47">
        <v>672933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672933</v>
      </c>
      <c r="O40" s="48">
        <f t="shared" si="7"/>
        <v>3.7807985976503904</v>
      </c>
      <c r="P40" s="9"/>
    </row>
    <row r="41" spans="1:16">
      <c r="A41" s="12"/>
      <c r="B41" s="25">
        <v>334.5</v>
      </c>
      <c r="C41" s="20" t="s">
        <v>44</v>
      </c>
      <c r="D41" s="47">
        <v>0</v>
      </c>
      <c r="E41" s="47">
        <v>-171127</v>
      </c>
      <c r="F41" s="47">
        <v>0</v>
      </c>
      <c r="G41" s="47">
        <v>53189</v>
      </c>
      <c r="H41" s="47">
        <v>0</v>
      </c>
      <c r="I41" s="47">
        <v>1929896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1811958</v>
      </c>
      <c r="O41" s="48">
        <f t="shared" si="7"/>
        <v>10.180282829644861</v>
      </c>
      <c r="P41" s="9"/>
    </row>
    <row r="42" spans="1:16">
      <c r="A42" s="12"/>
      <c r="B42" s="25">
        <v>334.61</v>
      </c>
      <c r="C42" s="20" t="s">
        <v>45</v>
      </c>
      <c r="D42" s="47">
        <v>76520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76520</v>
      </c>
      <c r="O42" s="48">
        <f t="shared" si="7"/>
        <v>0.42991903903094048</v>
      </c>
      <c r="P42" s="9"/>
    </row>
    <row r="43" spans="1:16">
      <c r="A43" s="12"/>
      <c r="B43" s="25">
        <v>334.62</v>
      </c>
      <c r="C43" s="20" t="s">
        <v>152</v>
      </c>
      <c r="D43" s="47">
        <v>0</v>
      </c>
      <c r="E43" s="47">
        <v>833640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833640</v>
      </c>
      <c r="O43" s="48">
        <f t="shared" si="7"/>
        <v>4.6837128554332619</v>
      </c>
      <c r="P43" s="9"/>
    </row>
    <row r="44" spans="1:16">
      <c r="A44" s="12"/>
      <c r="B44" s="25">
        <v>334.69</v>
      </c>
      <c r="C44" s="20" t="s">
        <v>46</v>
      </c>
      <c r="D44" s="47">
        <v>0</v>
      </c>
      <c r="E44" s="47">
        <v>268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268</v>
      </c>
      <c r="O44" s="48">
        <f t="shared" si="7"/>
        <v>1.5057279464230533E-3</v>
      </c>
      <c r="P44" s="9"/>
    </row>
    <row r="45" spans="1:16">
      <c r="A45" s="12"/>
      <c r="B45" s="25">
        <v>334.7</v>
      </c>
      <c r="C45" s="20" t="s">
        <v>47</v>
      </c>
      <c r="D45" s="47">
        <v>0</v>
      </c>
      <c r="E45" s="47">
        <v>25000</v>
      </c>
      <c r="F45" s="47">
        <v>0</v>
      </c>
      <c r="G45" s="47">
        <v>500004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525004</v>
      </c>
      <c r="O45" s="48">
        <f t="shared" si="7"/>
        <v>2.9496760999398832</v>
      </c>
      <c r="P45" s="9"/>
    </row>
    <row r="46" spans="1:16">
      <c r="A46" s="12"/>
      <c r="B46" s="25">
        <v>334.82</v>
      </c>
      <c r="C46" s="20" t="s">
        <v>228</v>
      </c>
      <c r="D46" s="47">
        <v>0</v>
      </c>
      <c r="E46" s="47">
        <v>108016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108016</v>
      </c>
      <c r="O46" s="48">
        <f t="shared" si="7"/>
        <v>0.60687578306280798</v>
      </c>
      <c r="P46" s="9"/>
    </row>
    <row r="47" spans="1:16">
      <c r="A47" s="12"/>
      <c r="B47" s="25">
        <v>335.12</v>
      </c>
      <c r="C47" s="20" t="s">
        <v>181</v>
      </c>
      <c r="D47" s="47">
        <v>5072648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5072648</v>
      </c>
      <c r="O47" s="48">
        <f t="shared" si="7"/>
        <v>28.500103940175407</v>
      </c>
      <c r="P47" s="9"/>
    </row>
    <row r="48" spans="1:16">
      <c r="A48" s="12"/>
      <c r="B48" s="25">
        <v>335.13</v>
      </c>
      <c r="C48" s="20" t="s">
        <v>182</v>
      </c>
      <c r="D48" s="47">
        <v>36228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36228</v>
      </c>
      <c r="O48" s="48">
        <f t="shared" si="7"/>
        <v>0.203542955384382</v>
      </c>
      <c r="P48" s="9"/>
    </row>
    <row r="49" spans="1:16">
      <c r="A49" s="12"/>
      <c r="B49" s="25">
        <v>335.14</v>
      </c>
      <c r="C49" s="20" t="s">
        <v>183</v>
      </c>
      <c r="D49" s="47">
        <v>0</v>
      </c>
      <c r="E49" s="47">
        <v>75637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75637</v>
      </c>
      <c r="O49" s="48">
        <f t="shared" si="7"/>
        <v>0.42495800255074812</v>
      </c>
      <c r="P49" s="9"/>
    </row>
    <row r="50" spans="1:16">
      <c r="A50" s="12"/>
      <c r="B50" s="25">
        <v>335.15</v>
      </c>
      <c r="C50" s="20" t="s">
        <v>184</v>
      </c>
      <c r="D50" s="47">
        <v>69273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69273</v>
      </c>
      <c r="O50" s="48">
        <f t="shared" si="7"/>
        <v>0.38920258221106036</v>
      </c>
      <c r="P50" s="9"/>
    </row>
    <row r="51" spans="1:16">
      <c r="A51" s="12"/>
      <c r="B51" s="25">
        <v>335.16</v>
      </c>
      <c r="C51" s="20" t="s">
        <v>185</v>
      </c>
      <c r="D51" s="47">
        <v>0</v>
      </c>
      <c r="E51" s="47">
        <v>0</v>
      </c>
      <c r="F51" s="47">
        <v>0</v>
      </c>
      <c r="G51" s="47">
        <v>297667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297667</v>
      </c>
      <c r="O51" s="48">
        <f t="shared" si="7"/>
        <v>1.6724086590593694</v>
      </c>
      <c r="P51" s="9"/>
    </row>
    <row r="52" spans="1:16">
      <c r="A52" s="12"/>
      <c r="B52" s="25">
        <v>335.18</v>
      </c>
      <c r="C52" s="20" t="s">
        <v>186</v>
      </c>
      <c r="D52" s="47">
        <v>15101389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15101389</v>
      </c>
      <c r="O52" s="48">
        <f t="shared" si="7"/>
        <v>84.84546062352868</v>
      </c>
      <c r="P52" s="9"/>
    </row>
    <row r="53" spans="1:16">
      <c r="A53" s="12"/>
      <c r="B53" s="25">
        <v>335.21</v>
      </c>
      <c r="C53" s="20" t="s">
        <v>148</v>
      </c>
      <c r="D53" s="47">
        <v>0</v>
      </c>
      <c r="E53" s="47">
        <v>64829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64829</v>
      </c>
      <c r="O53" s="48">
        <f t="shared" si="7"/>
        <v>0.36423446656216463</v>
      </c>
      <c r="P53" s="9"/>
    </row>
    <row r="54" spans="1:16">
      <c r="A54" s="12"/>
      <c r="B54" s="25">
        <v>335.49</v>
      </c>
      <c r="C54" s="20" t="s">
        <v>55</v>
      </c>
      <c r="D54" s="47">
        <v>0</v>
      </c>
      <c r="E54" s="47">
        <v>3400246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3400246</v>
      </c>
      <c r="O54" s="48">
        <f t="shared" si="7"/>
        <v>19.103900846691051</v>
      </c>
      <c r="P54" s="9"/>
    </row>
    <row r="55" spans="1:16">
      <c r="A55" s="12"/>
      <c r="B55" s="25">
        <v>335.5</v>
      </c>
      <c r="C55" s="20" t="s">
        <v>56</v>
      </c>
      <c r="D55" s="47">
        <v>0</v>
      </c>
      <c r="E55" s="47">
        <v>761238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761238</v>
      </c>
      <c r="O55" s="48">
        <f t="shared" si="7"/>
        <v>4.2769303376089267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350000</v>
      </c>
      <c r="F56" s="47">
        <v>0</v>
      </c>
      <c r="G56" s="47">
        <v>0</v>
      </c>
      <c r="H56" s="47">
        <v>0</v>
      </c>
      <c r="I56" s="47">
        <v>775638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1125638</v>
      </c>
      <c r="O56" s="48">
        <f t="shared" si="7"/>
        <v>6.3242708737154958</v>
      </c>
      <c r="P56" s="9"/>
    </row>
    <row r="57" spans="1:16">
      <c r="A57" s="12"/>
      <c r="B57" s="25">
        <v>337.7</v>
      </c>
      <c r="C57" s="20" t="s">
        <v>60</v>
      </c>
      <c r="D57" s="47">
        <v>0</v>
      </c>
      <c r="E57" s="47">
        <v>601184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601184</v>
      </c>
      <c r="O57" s="48">
        <f t="shared" si="7"/>
        <v>3.3776848870984959</v>
      </c>
      <c r="P57" s="9"/>
    </row>
    <row r="58" spans="1:16">
      <c r="A58" s="12"/>
      <c r="B58" s="25">
        <v>338</v>
      </c>
      <c r="C58" s="20" t="s">
        <v>260</v>
      </c>
      <c r="D58" s="47">
        <v>0</v>
      </c>
      <c r="E58" s="47">
        <v>286952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286952</v>
      </c>
      <c r="O58" s="48">
        <f t="shared" si="7"/>
        <v>1.6122076331417463</v>
      </c>
      <c r="P58" s="9"/>
    </row>
    <row r="59" spans="1:16" ht="15.75">
      <c r="A59" s="29" t="s">
        <v>65</v>
      </c>
      <c r="B59" s="30"/>
      <c r="C59" s="31"/>
      <c r="D59" s="32">
        <f t="shared" ref="D59:M59" si="9">SUM(D60:D107)</f>
        <v>19718889</v>
      </c>
      <c r="E59" s="32">
        <f t="shared" si="9"/>
        <v>20759752</v>
      </c>
      <c r="F59" s="32">
        <f t="shared" si="9"/>
        <v>0</v>
      </c>
      <c r="G59" s="32">
        <f t="shared" si="9"/>
        <v>144832</v>
      </c>
      <c r="H59" s="32">
        <f t="shared" si="9"/>
        <v>0</v>
      </c>
      <c r="I59" s="32">
        <f t="shared" si="9"/>
        <v>89587821</v>
      </c>
      <c r="J59" s="32">
        <f t="shared" si="9"/>
        <v>38571781</v>
      </c>
      <c r="K59" s="32">
        <f t="shared" si="9"/>
        <v>0</v>
      </c>
      <c r="L59" s="32">
        <f t="shared" si="9"/>
        <v>0</v>
      </c>
      <c r="M59" s="32">
        <f t="shared" si="9"/>
        <v>0</v>
      </c>
      <c r="N59" s="32">
        <f>SUM(D59:M59)</f>
        <v>168783075</v>
      </c>
      <c r="O59" s="46">
        <f t="shared" si="7"/>
        <v>948.28877951760524</v>
      </c>
      <c r="P59" s="10"/>
    </row>
    <row r="60" spans="1:16">
      <c r="A60" s="12"/>
      <c r="B60" s="25">
        <v>341.1</v>
      </c>
      <c r="C60" s="20" t="s">
        <v>187</v>
      </c>
      <c r="D60" s="47">
        <v>1035544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1035544</v>
      </c>
      <c r="O60" s="48">
        <f t="shared" si="7"/>
        <v>5.8180878378758001</v>
      </c>
      <c r="P60" s="9"/>
    </row>
    <row r="61" spans="1:16">
      <c r="A61" s="12"/>
      <c r="B61" s="25">
        <v>341.15</v>
      </c>
      <c r="C61" s="20" t="s">
        <v>188</v>
      </c>
      <c r="D61" s="47">
        <v>0</v>
      </c>
      <c r="E61" s="47">
        <v>602777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107" si="10">SUM(D61:M61)</f>
        <v>602777</v>
      </c>
      <c r="O61" s="48">
        <f t="shared" si="7"/>
        <v>3.3866349789591377</v>
      </c>
      <c r="P61" s="9"/>
    </row>
    <row r="62" spans="1:16">
      <c r="A62" s="12"/>
      <c r="B62" s="25">
        <v>341.16</v>
      </c>
      <c r="C62" s="20" t="s">
        <v>189</v>
      </c>
      <c r="D62" s="47">
        <v>0</v>
      </c>
      <c r="E62" s="47">
        <v>470136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470136</v>
      </c>
      <c r="O62" s="48">
        <f t="shared" si="7"/>
        <v>2.6414063948490618</v>
      </c>
      <c r="P62" s="9"/>
    </row>
    <row r="63" spans="1:16">
      <c r="A63" s="12"/>
      <c r="B63" s="25">
        <v>341.2</v>
      </c>
      <c r="C63" s="20" t="s">
        <v>190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38571781</v>
      </c>
      <c r="K63" s="47">
        <v>0</v>
      </c>
      <c r="L63" s="47">
        <v>0</v>
      </c>
      <c r="M63" s="47">
        <v>0</v>
      </c>
      <c r="N63" s="47">
        <f t="shared" si="10"/>
        <v>38571781</v>
      </c>
      <c r="O63" s="48">
        <f t="shared" si="7"/>
        <v>216.71122610078265</v>
      </c>
      <c r="P63" s="9"/>
    </row>
    <row r="64" spans="1:16">
      <c r="A64" s="12"/>
      <c r="B64" s="25">
        <v>341.52</v>
      </c>
      <c r="C64" s="20" t="s">
        <v>191</v>
      </c>
      <c r="D64" s="47">
        <v>0</v>
      </c>
      <c r="E64" s="47">
        <v>103683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103683</v>
      </c>
      <c r="O64" s="48">
        <f t="shared" si="7"/>
        <v>0.58253130846634871</v>
      </c>
      <c r="P64" s="9"/>
    </row>
    <row r="65" spans="1:16">
      <c r="A65" s="12"/>
      <c r="B65" s="25">
        <v>341.8</v>
      </c>
      <c r="C65" s="20" t="s">
        <v>192</v>
      </c>
      <c r="D65" s="47">
        <v>5568127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5568127</v>
      </c>
      <c r="O65" s="48">
        <f t="shared" si="7"/>
        <v>31.283897138555062</v>
      </c>
      <c r="P65" s="9"/>
    </row>
    <row r="66" spans="1:16">
      <c r="A66" s="12"/>
      <c r="B66" s="25">
        <v>341.9</v>
      </c>
      <c r="C66" s="20" t="s">
        <v>193</v>
      </c>
      <c r="D66" s="47">
        <v>774314</v>
      </c>
      <c r="E66" s="47">
        <v>77341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851655</v>
      </c>
      <c r="O66" s="48">
        <f t="shared" si="7"/>
        <v>4.784928112727334</v>
      </c>
      <c r="P66" s="9"/>
    </row>
    <row r="67" spans="1:16">
      <c r="A67" s="12"/>
      <c r="B67" s="25">
        <v>342.4</v>
      </c>
      <c r="C67" s="20" t="s">
        <v>241</v>
      </c>
      <c r="D67" s="47">
        <v>5219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5219</v>
      </c>
      <c r="O67" s="48">
        <f t="shared" si="7"/>
        <v>2.9322366240231029E-2</v>
      </c>
      <c r="P67" s="9"/>
    </row>
    <row r="68" spans="1:16">
      <c r="A68" s="12"/>
      <c r="B68" s="25">
        <v>342.6</v>
      </c>
      <c r="C68" s="20" t="s">
        <v>73</v>
      </c>
      <c r="D68" s="47">
        <v>7622818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7622818</v>
      </c>
      <c r="O68" s="48">
        <f t="shared" si="7"/>
        <v>42.827948108569728</v>
      </c>
      <c r="P68" s="9"/>
    </row>
    <row r="69" spans="1:16">
      <c r="A69" s="12"/>
      <c r="B69" s="25">
        <v>342.9</v>
      </c>
      <c r="C69" s="20" t="s">
        <v>74</v>
      </c>
      <c r="D69" s="47">
        <v>2721566</v>
      </c>
      <c r="E69" s="47">
        <v>1463962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4185528</v>
      </c>
      <c r="O69" s="48">
        <f t="shared" ref="O69:O100" si="11">(N69/O$132)</f>
        <v>23.515919702000708</v>
      </c>
      <c r="P69" s="9"/>
    </row>
    <row r="70" spans="1:16">
      <c r="A70" s="12"/>
      <c r="B70" s="25">
        <v>343.3</v>
      </c>
      <c r="C70" s="20" t="s">
        <v>75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42008502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42008502</v>
      </c>
      <c r="O70" s="48">
        <f t="shared" si="11"/>
        <v>236.02005764465943</v>
      </c>
      <c r="P70" s="9"/>
    </row>
    <row r="71" spans="1:16">
      <c r="A71" s="12"/>
      <c r="B71" s="25">
        <v>343.4</v>
      </c>
      <c r="C71" s="20" t="s">
        <v>76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21168706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21168706</v>
      </c>
      <c r="O71" s="48">
        <f t="shared" si="11"/>
        <v>118.93400079781108</v>
      </c>
      <c r="P71" s="9"/>
    </row>
    <row r="72" spans="1:16">
      <c r="A72" s="12"/>
      <c r="B72" s="25">
        <v>343.5</v>
      </c>
      <c r="C72" s="20" t="s">
        <v>77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31665115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31665115</v>
      </c>
      <c r="O72" s="48">
        <f t="shared" si="11"/>
        <v>177.90689769477547</v>
      </c>
      <c r="P72" s="9"/>
    </row>
    <row r="73" spans="1:16">
      <c r="A73" s="12"/>
      <c r="B73" s="25">
        <v>343.6</v>
      </c>
      <c r="C73" s="20" t="s">
        <v>78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136134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136134</v>
      </c>
      <c r="O73" s="48">
        <f t="shared" si="11"/>
        <v>0.7648536129043132</v>
      </c>
      <c r="P73" s="9"/>
    </row>
    <row r="74" spans="1:16">
      <c r="A74" s="12"/>
      <c r="B74" s="25">
        <v>343.7</v>
      </c>
      <c r="C74" s="20" t="s">
        <v>231</v>
      </c>
      <c r="D74" s="47">
        <v>0</v>
      </c>
      <c r="E74" s="47">
        <v>485850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485850</v>
      </c>
      <c r="O74" s="48">
        <f t="shared" si="11"/>
        <v>2.7296937416777629</v>
      </c>
      <c r="P74" s="9"/>
    </row>
    <row r="75" spans="1:16">
      <c r="A75" s="12"/>
      <c r="B75" s="25">
        <v>343.9</v>
      </c>
      <c r="C75" s="20" t="s">
        <v>79</v>
      </c>
      <c r="D75" s="47">
        <v>1250</v>
      </c>
      <c r="E75" s="47">
        <v>0</v>
      </c>
      <c r="F75" s="47">
        <v>0</v>
      </c>
      <c r="G75" s="47">
        <v>0</v>
      </c>
      <c r="H75" s="47">
        <v>0</v>
      </c>
      <c r="I75" s="47">
        <v>-6019423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-6018173</v>
      </c>
      <c r="O75" s="48">
        <f t="shared" si="11"/>
        <v>-33.812430121300991</v>
      </c>
      <c r="P75" s="9"/>
    </row>
    <row r="76" spans="1:16">
      <c r="A76" s="12"/>
      <c r="B76" s="25">
        <v>344.9</v>
      </c>
      <c r="C76" s="20" t="s">
        <v>194</v>
      </c>
      <c r="D76" s="47">
        <v>58975</v>
      </c>
      <c r="E76" s="47">
        <v>228943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287918</v>
      </c>
      <c r="O76" s="48">
        <f t="shared" si="11"/>
        <v>1.617634995814301</v>
      </c>
      <c r="P76" s="9"/>
    </row>
    <row r="77" spans="1:16">
      <c r="A77" s="12"/>
      <c r="B77" s="25">
        <v>346.4</v>
      </c>
      <c r="C77" s="20" t="s">
        <v>81</v>
      </c>
      <c r="D77" s="47">
        <v>325104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325104</v>
      </c>
      <c r="O77" s="48">
        <f t="shared" si="11"/>
        <v>1.8265603667683594</v>
      </c>
      <c r="P77" s="9"/>
    </row>
    <row r="78" spans="1:16">
      <c r="A78" s="12"/>
      <c r="B78" s="25">
        <v>347.1</v>
      </c>
      <c r="C78" s="20" t="s">
        <v>83</v>
      </c>
      <c r="D78" s="47">
        <v>30130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30130</v>
      </c>
      <c r="O78" s="48">
        <f t="shared" si="11"/>
        <v>0.16928202621539776</v>
      </c>
      <c r="P78" s="9"/>
    </row>
    <row r="79" spans="1:16">
      <c r="A79" s="12"/>
      <c r="B79" s="25">
        <v>347.2</v>
      </c>
      <c r="C79" s="20" t="s">
        <v>84</v>
      </c>
      <c r="D79" s="47">
        <v>539870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539870</v>
      </c>
      <c r="O79" s="48">
        <f t="shared" si="11"/>
        <v>3.0331990538634845</v>
      </c>
      <c r="P79" s="9"/>
    </row>
    <row r="80" spans="1:16">
      <c r="A80" s="12"/>
      <c r="B80" s="25">
        <v>347.4</v>
      </c>
      <c r="C80" s="20" t="s">
        <v>85</v>
      </c>
      <c r="D80" s="47">
        <v>45575</v>
      </c>
      <c r="E80" s="47">
        <v>1986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47561</v>
      </c>
      <c r="O80" s="48">
        <f t="shared" si="11"/>
        <v>0.26721614499935387</v>
      </c>
      <c r="P80" s="9"/>
    </row>
    <row r="81" spans="1:16">
      <c r="A81" s="12"/>
      <c r="B81" s="25">
        <v>347.5</v>
      </c>
      <c r="C81" s="20" t="s">
        <v>86</v>
      </c>
      <c r="D81" s="47">
        <v>249346</v>
      </c>
      <c r="E81" s="47">
        <v>1818051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2067397</v>
      </c>
      <c r="O81" s="48">
        <f t="shared" si="11"/>
        <v>11.615438206161125</v>
      </c>
      <c r="P81" s="9"/>
    </row>
    <row r="82" spans="1:16">
      <c r="A82" s="12"/>
      <c r="B82" s="25">
        <v>347.9</v>
      </c>
      <c r="C82" s="20" t="s">
        <v>87</v>
      </c>
      <c r="D82" s="47">
        <v>287215</v>
      </c>
      <c r="E82" s="47">
        <v>1985</v>
      </c>
      <c r="F82" s="47">
        <v>0</v>
      </c>
      <c r="G82" s="47">
        <v>144832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434032</v>
      </c>
      <c r="O82" s="48">
        <f t="shared" si="11"/>
        <v>2.4385601195592939</v>
      </c>
      <c r="P82" s="9"/>
    </row>
    <row r="83" spans="1:16">
      <c r="A83" s="12"/>
      <c r="B83" s="25">
        <v>348.12</v>
      </c>
      <c r="C83" s="20" t="s">
        <v>195</v>
      </c>
      <c r="D83" s="47">
        <v>0</v>
      </c>
      <c r="E83" s="47">
        <v>49707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97" si="12">SUM(D83:M83)</f>
        <v>49707</v>
      </c>
      <c r="O83" s="48">
        <f t="shared" si="11"/>
        <v>0.27927320534645789</v>
      </c>
      <c r="P83" s="9"/>
    </row>
    <row r="84" spans="1:16">
      <c r="A84" s="12"/>
      <c r="B84" s="25">
        <v>348.13</v>
      </c>
      <c r="C84" s="20" t="s">
        <v>196</v>
      </c>
      <c r="D84" s="47">
        <v>0</v>
      </c>
      <c r="E84" s="47">
        <v>72782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72782</v>
      </c>
      <c r="O84" s="48">
        <f t="shared" si="11"/>
        <v>0.40891750521105474</v>
      </c>
      <c r="P84" s="9"/>
    </row>
    <row r="85" spans="1:16">
      <c r="A85" s="12"/>
      <c r="B85" s="25">
        <v>348.22</v>
      </c>
      <c r="C85" s="20" t="s">
        <v>198</v>
      </c>
      <c r="D85" s="47">
        <v>0</v>
      </c>
      <c r="E85" s="47">
        <v>9353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9353</v>
      </c>
      <c r="O85" s="48">
        <f t="shared" si="11"/>
        <v>5.2548781652592608E-2</v>
      </c>
      <c r="P85" s="9"/>
    </row>
    <row r="86" spans="1:16">
      <c r="A86" s="12"/>
      <c r="B86" s="25">
        <v>348.23</v>
      </c>
      <c r="C86" s="20" t="s">
        <v>199</v>
      </c>
      <c r="D86" s="47">
        <v>0</v>
      </c>
      <c r="E86" s="47">
        <v>124800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124800</v>
      </c>
      <c r="O86" s="48">
        <f t="shared" si="11"/>
        <v>0.70117480490148154</v>
      </c>
      <c r="P86" s="9"/>
    </row>
    <row r="87" spans="1:16">
      <c r="A87" s="12"/>
      <c r="B87" s="25">
        <v>348.31</v>
      </c>
      <c r="C87" s="20" t="s">
        <v>200</v>
      </c>
      <c r="D87" s="47">
        <v>0</v>
      </c>
      <c r="E87" s="47">
        <v>665339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665339</v>
      </c>
      <c r="O87" s="48">
        <f t="shared" si="11"/>
        <v>3.7381325602431636</v>
      </c>
      <c r="P87" s="9"/>
    </row>
    <row r="88" spans="1:16">
      <c r="A88" s="12"/>
      <c r="B88" s="25">
        <v>348.32</v>
      </c>
      <c r="C88" s="20" t="s">
        <v>201</v>
      </c>
      <c r="D88" s="47">
        <v>0</v>
      </c>
      <c r="E88" s="47">
        <v>4325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4325</v>
      </c>
      <c r="O88" s="48">
        <f t="shared" si="11"/>
        <v>2.4299527493580993E-2</v>
      </c>
      <c r="P88" s="9"/>
    </row>
    <row r="89" spans="1:16">
      <c r="A89" s="12"/>
      <c r="B89" s="25">
        <v>348.41</v>
      </c>
      <c r="C89" s="20" t="s">
        <v>202</v>
      </c>
      <c r="D89" s="47">
        <v>0</v>
      </c>
      <c r="E89" s="47">
        <v>386100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386100</v>
      </c>
      <c r="O89" s="48">
        <f t="shared" si="11"/>
        <v>2.1692595526639584</v>
      </c>
      <c r="P89" s="9"/>
    </row>
    <row r="90" spans="1:16">
      <c r="A90" s="12"/>
      <c r="B90" s="25">
        <v>348.42</v>
      </c>
      <c r="C90" s="20" t="s">
        <v>203</v>
      </c>
      <c r="D90" s="47">
        <v>0</v>
      </c>
      <c r="E90" s="47">
        <v>179352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179352</v>
      </c>
      <c r="O90" s="48">
        <f t="shared" si="11"/>
        <v>1.0076690994286099</v>
      </c>
      <c r="P90" s="9"/>
    </row>
    <row r="91" spans="1:16">
      <c r="A91" s="12"/>
      <c r="B91" s="25">
        <v>348.48</v>
      </c>
      <c r="C91" s="20" t="s">
        <v>204</v>
      </c>
      <c r="D91" s="47">
        <v>0</v>
      </c>
      <c r="E91" s="47">
        <v>11153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11153</v>
      </c>
      <c r="O91" s="48">
        <f t="shared" si="11"/>
        <v>6.2661879800210124E-2</v>
      </c>
      <c r="P91" s="9"/>
    </row>
    <row r="92" spans="1:16">
      <c r="A92" s="12"/>
      <c r="B92" s="25">
        <v>348.52</v>
      </c>
      <c r="C92" s="20" t="s">
        <v>205</v>
      </c>
      <c r="D92" s="47">
        <v>0</v>
      </c>
      <c r="E92" s="47">
        <v>113818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113818</v>
      </c>
      <c r="O92" s="48">
        <f t="shared" si="11"/>
        <v>0.63947366942529515</v>
      </c>
      <c r="P92" s="9"/>
    </row>
    <row r="93" spans="1:16">
      <c r="A93" s="12"/>
      <c r="B93" s="25">
        <v>348.53</v>
      </c>
      <c r="C93" s="20" t="s">
        <v>206</v>
      </c>
      <c r="D93" s="47">
        <v>0</v>
      </c>
      <c r="E93" s="47">
        <v>281765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281765</v>
      </c>
      <c r="O93" s="48">
        <f t="shared" si="11"/>
        <v>1.5830650553130285</v>
      </c>
      <c r="P93" s="9"/>
    </row>
    <row r="94" spans="1:16">
      <c r="A94" s="12"/>
      <c r="B94" s="25">
        <v>348.62</v>
      </c>
      <c r="C94" s="20" t="s">
        <v>207</v>
      </c>
      <c r="D94" s="47">
        <v>0</v>
      </c>
      <c r="E94" s="47">
        <v>909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909</v>
      </c>
      <c r="O94" s="48">
        <f t="shared" si="11"/>
        <v>5.1071145645468488E-3</v>
      </c>
      <c r="P94" s="9"/>
    </row>
    <row r="95" spans="1:16">
      <c r="A95" s="12"/>
      <c r="B95" s="25">
        <v>348.63</v>
      </c>
      <c r="C95" s="20" t="s">
        <v>261</v>
      </c>
      <c r="D95" s="47">
        <v>0</v>
      </c>
      <c r="E95" s="47">
        <v>50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50</v>
      </c>
      <c r="O95" s="48">
        <f t="shared" si="11"/>
        <v>2.809193929893756E-4</v>
      </c>
      <c r="P95" s="9"/>
    </row>
    <row r="96" spans="1:16">
      <c r="A96" s="12"/>
      <c r="B96" s="25">
        <v>348.71</v>
      </c>
      <c r="C96" s="20" t="s">
        <v>208</v>
      </c>
      <c r="D96" s="47">
        <v>0</v>
      </c>
      <c r="E96" s="47">
        <v>253565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253565</v>
      </c>
      <c r="O96" s="48">
        <f t="shared" si="11"/>
        <v>1.4246265176670205</v>
      </c>
      <c r="P96" s="9"/>
    </row>
    <row r="97" spans="1:16">
      <c r="A97" s="12"/>
      <c r="B97" s="25">
        <v>348.72</v>
      </c>
      <c r="C97" s="20" t="s">
        <v>209</v>
      </c>
      <c r="D97" s="47">
        <v>0</v>
      </c>
      <c r="E97" s="47">
        <v>13926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13926</v>
      </c>
      <c r="O97" s="48">
        <f t="shared" si="11"/>
        <v>7.8241669335400901E-2</v>
      </c>
      <c r="P97" s="9"/>
    </row>
    <row r="98" spans="1:16">
      <c r="A98" s="12"/>
      <c r="B98" s="25">
        <v>348.88</v>
      </c>
      <c r="C98" s="20" t="s">
        <v>210</v>
      </c>
      <c r="D98" s="47">
        <v>0</v>
      </c>
      <c r="E98" s="47">
        <v>374366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374366</v>
      </c>
      <c r="O98" s="48">
        <f t="shared" si="11"/>
        <v>2.1033333895172119</v>
      </c>
      <c r="P98" s="9"/>
    </row>
    <row r="99" spans="1:16">
      <c r="A99" s="12"/>
      <c r="B99" s="25">
        <v>348.92099999999999</v>
      </c>
      <c r="C99" s="20" t="s">
        <v>211</v>
      </c>
      <c r="D99" s="47">
        <v>0</v>
      </c>
      <c r="E99" s="47">
        <v>36490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36490</v>
      </c>
      <c r="O99" s="48">
        <f t="shared" si="11"/>
        <v>0.20501497300364632</v>
      </c>
      <c r="P99" s="9"/>
    </row>
    <row r="100" spans="1:16">
      <c r="A100" s="12"/>
      <c r="B100" s="25">
        <v>348.92200000000003</v>
      </c>
      <c r="C100" s="20" t="s">
        <v>212</v>
      </c>
      <c r="D100" s="47">
        <v>0</v>
      </c>
      <c r="E100" s="47">
        <v>36490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36490</v>
      </c>
      <c r="O100" s="48">
        <f t="shared" si="11"/>
        <v>0.20501497300364632</v>
      </c>
      <c r="P100" s="9"/>
    </row>
    <row r="101" spans="1:16">
      <c r="A101" s="12"/>
      <c r="B101" s="25">
        <v>348.923</v>
      </c>
      <c r="C101" s="20" t="s">
        <v>213</v>
      </c>
      <c r="D101" s="47">
        <v>0</v>
      </c>
      <c r="E101" s="47">
        <v>36490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36490</v>
      </c>
      <c r="O101" s="48">
        <f t="shared" ref="O101:O130" si="13">(N101/O$132)</f>
        <v>0.20501497300364632</v>
      </c>
      <c r="P101" s="9"/>
    </row>
    <row r="102" spans="1:16">
      <c r="A102" s="12"/>
      <c r="B102" s="25">
        <v>348.92399999999998</v>
      </c>
      <c r="C102" s="20" t="s">
        <v>214</v>
      </c>
      <c r="D102" s="47">
        <v>0</v>
      </c>
      <c r="E102" s="47">
        <v>36490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36490</v>
      </c>
      <c r="O102" s="48">
        <f t="shared" si="13"/>
        <v>0.20501497300364632</v>
      </c>
      <c r="P102" s="9"/>
    </row>
    <row r="103" spans="1:16">
      <c r="A103" s="12"/>
      <c r="B103" s="25">
        <v>348.93099999999998</v>
      </c>
      <c r="C103" s="20" t="s">
        <v>215</v>
      </c>
      <c r="D103" s="47">
        <v>307070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307070</v>
      </c>
      <c r="O103" s="48">
        <f t="shared" si="13"/>
        <v>1.7252383601049515</v>
      </c>
      <c r="P103" s="9"/>
    </row>
    <row r="104" spans="1:16">
      <c r="A104" s="12"/>
      <c r="B104" s="25">
        <v>348.93200000000002</v>
      </c>
      <c r="C104" s="20" t="s">
        <v>216</v>
      </c>
      <c r="D104" s="47">
        <v>0</v>
      </c>
      <c r="E104" s="47">
        <v>11248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11248</v>
      </c>
      <c r="O104" s="48">
        <f t="shared" si="13"/>
        <v>6.3195626646889935E-2</v>
      </c>
      <c r="P104" s="9"/>
    </row>
    <row r="105" spans="1:16">
      <c r="A105" s="12"/>
      <c r="B105" s="25">
        <v>348.93299999999999</v>
      </c>
      <c r="C105" s="20" t="s">
        <v>217</v>
      </c>
      <c r="D105" s="47">
        <v>33418</v>
      </c>
      <c r="E105" s="47">
        <v>628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34046</v>
      </c>
      <c r="O105" s="48">
        <f t="shared" si="13"/>
        <v>0.19128363307432567</v>
      </c>
      <c r="P105" s="9"/>
    </row>
    <row r="106" spans="1:16">
      <c r="A106" s="12"/>
      <c r="B106" s="25">
        <v>348.99</v>
      </c>
      <c r="C106" s="20" t="s">
        <v>218</v>
      </c>
      <c r="D106" s="47">
        <v>0</v>
      </c>
      <c r="E106" s="47">
        <v>171755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0"/>
        <v>171755</v>
      </c>
      <c r="O106" s="48">
        <f t="shared" si="13"/>
        <v>0.96498620685780423</v>
      </c>
      <c r="P106" s="9"/>
    </row>
    <row r="107" spans="1:16">
      <c r="A107" s="12"/>
      <c r="B107" s="25">
        <v>349</v>
      </c>
      <c r="C107" s="20" t="s">
        <v>1</v>
      </c>
      <c r="D107" s="47">
        <v>113348</v>
      </c>
      <c r="E107" s="47">
        <v>12634137</v>
      </c>
      <c r="F107" s="47">
        <v>0</v>
      </c>
      <c r="G107" s="47">
        <v>0</v>
      </c>
      <c r="H107" s="47">
        <v>0</v>
      </c>
      <c r="I107" s="47">
        <v>628787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0"/>
        <v>13376272</v>
      </c>
      <c r="O107" s="48">
        <f t="shared" si="13"/>
        <v>75.153084214015635</v>
      </c>
      <c r="P107" s="9"/>
    </row>
    <row r="108" spans="1:16" ht="15.75">
      <c r="A108" s="29" t="s">
        <v>66</v>
      </c>
      <c r="B108" s="30"/>
      <c r="C108" s="31"/>
      <c r="D108" s="32">
        <f t="shared" ref="D108:M108" si="14">SUM(D109:D116)</f>
        <v>551542</v>
      </c>
      <c r="E108" s="32">
        <f t="shared" si="14"/>
        <v>1255945</v>
      </c>
      <c r="F108" s="32">
        <f t="shared" si="14"/>
        <v>0</v>
      </c>
      <c r="G108" s="32">
        <f t="shared" si="14"/>
        <v>0</v>
      </c>
      <c r="H108" s="32">
        <f t="shared" si="14"/>
        <v>0</v>
      </c>
      <c r="I108" s="32">
        <f t="shared" si="14"/>
        <v>1083</v>
      </c>
      <c r="J108" s="32">
        <f t="shared" si="14"/>
        <v>0</v>
      </c>
      <c r="K108" s="32">
        <f t="shared" si="14"/>
        <v>0</v>
      </c>
      <c r="L108" s="32">
        <f t="shared" si="14"/>
        <v>0</v>
      </c>
      <c r="M108" s="32">
        <f t="shared" si="14"/>
        <v>0</v>
      </c>
      <c r="N108" s="32">
        <f>SUM(D108:M108)</f>
        <v>1808570</v>
      </c>
      <c r="O108" s="46">
        <f t="shared" si="13"/>
        <v>10.161247731575902</v>
      </c>
      <c r="P108" s="10"/>
    </row>
    <row r="109" spans="1:16">
      <c r="A109" s="13"/>
      <c r="B109" s="40">
        <v>351.1</v>
      </c>
      <c r="C109" s="21" t="s">
        <v>115</v>
      </c>
      <c r="D109" s="47">
        <v>0</v>
      </c>
      <c r="E109" s="47">
        <v>170296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170296</v>
      </c>
      <c r="O109" s="48">
        <f t="shared" si="13"/>
        <v>0.95678897897037429</v>
      </c>
      <c r="P109" s="9"/>
    </row>
    <row r="110" spans="1:16">
      <c r="A110" s="13"/>
      <c r="B110" s="40">
        <v>351.2</v>
      </c>
      <c r="C110" s="21" t="s">
        <v>117</v>
      </c>
      <c r="D110" s="47">
        <v>0</v>
      </c>
      <c r="E110" s="47">
        <v>168205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6" si="15">SUM(D110:M110)</f>
        <v>168205</v>
      </c>
      <c r="O110" s="48">
        <f t="shared" si="13"/>
        <v>0.94504092995555855</v>
      </c>
      <c r="P110" s="9"/>
    </row>
    <row r="111" spans="1:16">
      <c r="A111" s="13"/>
      <c r="B111" s="40">
        <v>351.5</v>
      </c>
      <c r="C111" s="21" t="s">
        <v>118</v>
      </c>
      <c r="D111" s="47">
        <v>0</v>
      </c>
      <c r="E111" s="47">
        <v>803800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803800</v>
      </c>
      <c r="O111" s="48">
        <f t="shared" si="13"/>
        <v>4.5160601616972027</v>
      </c>
      <c r="P111" s="9"/>
    </row>
    <row r="112" spans="1:16">
      <c r="A112" s="13"/>
      <c r="B112" s="40">
        <v>351.7</v>
      </c>
      <c r="C112" s="21" t="s">
        <v>219</v>
      </c>
      <c r="D112" s="47">
        <v>0</v>
      </c>
      <c r="E112" s="47">
        <v>90693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90693</v>
      </c>
      <c r="O112" s="48">
        <f t="shared" si="13"/>
        <v>0.50954845016770889</v>
      </c>
      <c r="P112" s="9"/>
    </row>
    <row r="113" spans="1:16">
      <c r="A113" s="13"/>
      <c r="B113" s="40">
        <v>352</v>
      </c>
      <c r="C113" s="21" t="s">
        <v>120</v>
      </c>
      <c r="D113" s="47">
        <v>22244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22244</v>
      </c>
      <c r="O113" s="48">
        <f t="shared" si="13"/>
        <v>0.12497541955311343</v>
      </c>
      <c r="P113" s="9"/>
    </row>
    <row r="114" spans="1:16">
      <c r="A114" s="13"/>
      <c r="B114" s="40">
        <v>354</v>
      </c>
      <c r="C114" s="21" t="s">
        <v>121</v>
      </c>
      <c r="D114" s="47">
        <v>520730</v>
      </c>
      <c r="E114" s="47">
        <v>1625</v>
      </c>
      <c r="F114" s="47">
        <v>0</v>
      </c>
      <c r="G114" s="47">
        <v>0</v>
      </c>
      <c r="H114" s="47">
        <v>0</v>
      </c>
      <c r="I114" s="47">
        <v>1083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523438</v>
      </c>
      <c r="O114" s="48">
        <f t="shared" si="13"/>
        <v>2.9408777045514558</v>
      </c>
      <c r="P114" s="9"/>
    </row>
    <row r="115" spans="1:16">
      <c r="A115" s="13"/>
      <c r="B115" s="40">
        <v>358.2</v>
      </c>
      <c r="C115" s="21" t="s">
        <v>221</v>
      </c>
      <c r="D115" s="47">
        <v>0</v>
      </c>
      <c r="E115" s="47">
        <v>2483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2483</v>
      </c>
      <c r="O115" s="48">
        <f t="shared" si="13"/>
        <v>1.3950457055852393E-2</v>
      </c>
      <c r="P115" s="9"/>
    </row>
    <row r="116" spans="1:16">
      <c r="A116" s="13"/>
      <c r="B116" s="40">
        <v>359</v>
      </c>
      <c r="C116" s="21" t="s">
        <v>122</v>
      </c>
      <c r="D116" s="47">
        <v>8568</v>
      </c>
      <c r="E116" s="47">
        <v>18843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27411</v>
      </c>
      <c r="O116" s="48">
        <f t="shared" si="13"/>
        <v>0.15400562962463551</v>
      </c>
      <c r="P116" s="9"/>
    </row>
    <row r="117" spans="1:16" ht="15.75">
      <c r="A117" s="29" t="s">
        <v>4</v>
      </c>
      <c r="B117" s="30"/>
      <c r="C117" s="31"/>
      <c r="D117" s="32">
        <f t="shared" ref="D117:M117" si="16">SUM(D118:D125)</f>
        <v>8659535</v>
      </c>
      <c r="E117" s="32">
        <f t="shared" si="16"/>
        <v>6265912</v>
      </c>
      <c r="F117" s="32">
        <f t="shared" si="16"/>
        <v>328452</v>
      </c>
      <c r="G117" s="32">
        <f t="shared" si="16"/>
        <v>1548138</v>
      </c>
      <c r="H117" s="32">
        <f t="shared" si="16"/>
        <v>0</v>
      </c>
      <c r="I117" s="32">
        <f t="shared" si="16"/>
        <v>8010515</v>
      </c>
      <c r="J117" s="32">
        <f t="shared" si="16"/>
        <v>1287392</v>
      </c>
      <c r="K117" s="32">
        <f t="shared" si="16"/>
        <v>0</v>
      </c>
      <c r="L117" s="32">
        <f t="shared" si="16"/>
        <v>0</v>
      </c>
      <c r="M117" s="32">
        <f t="shared" si="16"/>
        <v>55903</v>
      </c>
      <c r="N117" s="32">
        <f>SUM(D117:M117)</f>
        <v>26155847</v>
      </c>
      <c r="O117" s="46">
        <f t="shared" si="13"/>
        <v>146.95369324725962</v>
      </c>
      <c r="P117" s="10"/>
    </row>
    <row r="118" spans="1:16">
      <c r="A118" s="12"/>
      <c r="B118" s="25">
        <v>361.1</v>
      </c>
      <c r="C118" s="20" t="s">
        <v>123</v>
      </c>
      <c r="D118" s="47">
        <v>1168289</v>
      </c>
      <c r="E118" s="47">
        <v>3180911</v>
      </c>
      <c r="F118" s="47">
        <v>35935</v>
      </c>
      <c r="G118" s="47">
        <v>2024636</v>
      </c>
      <c r="H118" s="47">
        <v>0</v>
      </c>
      <c r="I118" s="47">
        <v>1764214</v>
      </c>
      <c r="J118" s="47">
        <v>310674</v>
      </c>
      <c r="K118" s="47">
        <v>0</v>
      </c>
      <c r="L118" s="47">
        <v>0</v>
      </c>
      <c r="M118" s="47">
        <v>183</v>
      </c>
      <c r="N118" s="47">
        <f>SUM(D118:M118)</f>
        <v>8484842</v>
      </c>
      <c r="O118" s="48">
        <f t="shared" si="13"/>
        <v>47.671133285015195</v>
      </c>
      <c r="P118" s="9"/>
    </row>
    <row r="119" spans="1:16">
      <c r="A119" s="12"/>
      <c r="B119" s="25">
        <v>361.3</v>
      </c>
      <c r="C119" s="20" t="s">
        <v>124</v>
      </c>
      <c r="D119" s="47">
        <v>-468460</v>
      </c>
      <c r="E119" s="47">
        <v>-1338716</v>
      </c>
      <c r="F119" s="47">
        <v>-11673</v>
      </c>
      <c r="G119" s="47">
        <v>-894137</v>
      </c>
      <c r="H119" s="47">
        <v>0</v>
      </c>
      <c r="I119" s="47">
        <v>-647378</v>
      </c>
      <c r="J119" s="47">
        <v>-135643</v>
      </c>
      <c r="K119" s="47">
        <v>0</v>
      </c>
      <c r="L119" s="47">
        <v>0</v>
      </c>
      <c r="M119" s="47">
        <v>0</v>
      </c>
      <c r="N119" s="47">
        <f t="shared" ref="N119:N125" si="17">SUM(D119:M119)</f>
        <v>-3496007</v>
      </c>
      <c r="O119" s="48">
        <f t="shared" si="13"/>
        <v>-19.641923286532162</v>
      </c>
      <c r="P119" s="9"/>
    </row>
    <row r="120" spans="1:16">
      <c r="A120" s="12"/>
      <c r="B120" s="25">
        <v>362</v>
      </c>
      <c r="C120" s="20" t="s">
        <v>125</v>
      </c>
      <c r="D120" s="47">
        <v>54503</v>
      </c>
      <c r="E120" s="47">
        <v>231811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286314</v>
      </c>
      <c r="O120" s="48">
        <f t="shared" si="13"/>
        <v>1.6086231016872019</v>
      </c>
      <c r="P120" s="9"/>
    </row>
    <row r="121" spans="1:16">
      <c r="A121" s="12"/>
      <c r="B121" s="25">
        <v>364</v>
      </c>
      <c r="C121" s="20" t="s">
        <v>222</v>
      </c>
      <c r="D121" s="47">
        <v>875075</v>
      </c>
      <c r="E121" s="47">
        <v>485373</v>
      </c>
      <c r="F121" s="47">
        <v>0</v>
      </c>
      <c r="G121" s="47">
        <v>0</v>
      </c>
      <c r="H121" s="47">
        <v>0</v>
      </c>
      <c r="I121" s="47">
        <v>726297</v>
      </c>
      <c r="J121" s="47">
        <v>7633</v>
      </c>
      <c r="K121" s="47">
        <v>0</v>
      </c>
      <c r="L121" s="47">
        <v>0</v>
      </c>
      <c r="M121" s="47">
        <v>0</v>
      </c>
      <c r="N121" s="47">
        <f t="shared" si="17"/>
        <v>2094378</v>
      </c>
      <c r="O121" s="48">
        <f t="shared" si="13"/>
        <v>11.767027929006051</v>
      </c>
      <c r="P121" s="9"/>
    </row>
    <row r="122" spans="1:16">
      <c r="A122" s="12"/>
      <c r="B122" s="25">
        <v>365</v>
      </c>
      <c r="C122" s="20" t="s">
        <v>223</v>
      </c>
      <c r="D122" s="47">
        <v>0</v>
      </c>
      <c r="E122" s="47">
        <v>21425</v>
      </c>
      <c r="F122" s="47">
        <v>0</v>
      </c>
      <c r="G122" s="47">
        <v>0</v>
      </c>
      <c r="H122" s="47">
        <v>0</v>
      </c>
      <c r="I122" s="47">
        <v>86146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107571</v>
      </c>
      <c r="O122" s="48">
        <f t="shared" si="13"/>
        <v>0.60437560046520256</v>
      </c>
      <c r="P122" s="9"/>
    </row>
    <row r="123" spans="1:16">
      <c r="A123" s="12"/>
      <c r="B123" s="25">
        <v>366</v>
      </c>
      <c r="C123" s="20" t="s">
        <v>128</v>
      </c>
      <c r="D123" s="47">
        <v>52295</v>
      </c>
      <c r="E123" s="47">
        <v>9446</v>
      </c>
      <c r="F123" s="47">
        <v>304190</v>
      </c>
      <c r="G123" s="47">
        <v>392631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758562</v>
      </c>
      <c r="O123" s="48">
        <f t="shared" si="13"/>
        <v>4.2618955316961351</v>
      </c>
      <c r="P123" s="9"/>
    </row>
    <row r="124" spans="1:16">
      <c r="A124" s="12"/>
      <c r="B124" s="25">
        <v>369.3</v>
      </c>
      <c r="C124" s="20" t="s">
        <v>174</v>
      </c>
      <c r="D124" s="47">
        <v>0</v>
      </c>
      <c r="E124" s="47">
        <v>15219</v>
      </c>
      <c r="F124" s="47">
        <v>0</v>
      </c>
      <c r="G124" s="47">
        <v>0</v>
      </c>
      <c r="H124" s="47">
        <v>0</v>
      </c>
      <c r="I124" s="47">
        <v>1649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16868</v>
      </c>
      <c r="O124" s="48">
        <f t="shared" si="13"/>
        <v>9.4770966418895763E-2</v>
      </c>
      <c r="P124" s="9"/>
    </row>
    <row r="125" spans="1:16">
      <c r="A125" s="12"/>
      <c r="B125" s="25">
        <v>369.9</v>
      </c>
      <c r="C125" s="20" t="s">
        <v>129</v>
      </c>
      <c r="D125" s="47">
        <v>6977833</v>
      </c>
      <c r="E125" s="47">
        <v>3660443</v>
      </c>
      <c r="F125" s="47">
        <v>0</v>
      </c>
      <c r="G125" s="47">
        <v>25008</v>
      </c>
      <c r="H125" s="47">
        <v>0</v>
      </c>
      <c r="I125" s="47">
        <v>6079587</v>
      </c>
      <c r="J125" s="47">
        <v>1104728</v>
      </c>
      <c r="K125" s="47">
        <v>0</v>
      </c>
      <c r="L125" s="47">
        <v>0</v>
      </c>
      <c r="M125" s="47">
        <v>55720</v>
      </c>
      <c r="N125" s="47">
        <f t="shared" si="17"/>
        <v>17903319</v>
      </c>
      <c r="O125" s="48">
        <f t="shared" si="13"/>
        <v>100.58779011950311</v>
      </c>
      <c r="P125" s="9"/>
    </row>
    <row r="126" spans="1:16" ht="15.75">
      <c r="A126" s="29" t="s">
        <v>67</v>
      </c>
      <c r="B126" s="30"/>
      <c r="C126" s="31"/>
      <c r="D126" s="32">
        <f t="shared" ref="D126:M126" si="18">SUM(D127:D129)</f>
        <v>75371050</v>
      </c>
      <c r="E126" s="32">
        <f t="shared" si="18"/>
        <v>46058706</v>
      </c>
      <c r="F126" s="32">
        <f t="shared" si="18"/>
        <v>1804647</v>
      </c>
      <c r="G126" s="32">
        <f t="shared" si="18"/>
        <v>7403328</v>
      </c>
      <c r="H126" s="32">
        <f t="shared" si="18"/>
        <v>0</v>
      </c>
      <c r="I126" s="32">
        <f t="shared" si="18"/>
        <v>7930892</v>
      </c>
      <c r="J126" s="32">
        <f t="shared" si="18"/>
        <v>681146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>SUM(D126:M126)</f>
        <v>139249769</v>
      </c>
      <c r="O126" s="46">
        <f t="shared" si="13"/>
        <v>782.35921162781551</v>
      </c>
      <c r="P126" s="9"/>
    </row>
    <row r="127" spans="1:16">
      <c r="A127" s="12"/>
      <c r="B127" s="25">
        <v>381</v>
      </c>
      <c r="C127" s="20" t="s">
        <v>130</v>
      </c>
      <c r="D127" s="47">
        <v>75371050</v>
      </c>
      <c r="E127" s="47">
        <v>20751706</v>
      </c>
      <c r="F127" s="47">
        <v>1804647</v>
      </c>
      <c r="G127" s="47">
        <v>7403328</v>
      </c>
      <c r="H127" s="47">
        <v>0</v>
      </c>
      <c r="I127" s="47">
        <v>140977</v>
      </c>
      <c r="J127" s="47">
        <v>681146</v>
      </c>
      <c r="K127" s="47">
        <v>0</v>
      </c>
      <c r="L127" s="47">
        <v>0</v>
      </c>
      <c r="M127" s="47">
        <v>0</v>
      </c>
      <c r="N127" s="47">
        <f>SUM(D127:M127)</f>
        <v>106152854</v>
      </c>
      <c r="O127" s="48">
        <f t="shared" si="13"/>
        <v>596.40790619539632</v>
      </c>
      <c r="P127" s="9"/>
    </row>
    <row r="128" spans="1:16">
      <c r="A128" s="12"/>
      <c r="B128" s="25">
        <v>384</v>
      </c>
      <c r="C128" s="20" t="s">
        <v>131</v>
      </c>
      <c r="D128" s="47">
        <v>0</v>
      </c>
      <c r="E128" s="47">
        <v>25307000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25307000</v>
      </c>
      <c r="O128" s="48">
        <f t="shared" si="13"/>
        <v>142.18454156764258</v>
      </c>
      <c r="P128" s="9"/>
    </row>
    <row r="129" spans="1:119" ht="15.75" thickBot="1">
      <c r="A129" s="12"/>
      <c r="B129" s="25">
        <v>389.9</v>
      </c>
      <c r="C129" s="20" t="s">
        <v>224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7789915</v>
      </c>
      <c r="J129" s="47">
        <v>0</v>
      </c>
      <c r="K129" s="47">
        <v>0</v>
      </c>
      <c r="L129" s="47">
        <v>0</v>
      </c>
      <c r="M129" s="47">
        <v>0</v>
      </c>
      <c r="N129" s="47">
        <f>SUM(D129:M129)</f>
        <v>7789915</v>
      </c>
      <c r="O129" s="48">
        <f t="shared" si="13"/>
        <v>43.766763864776642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19">SUM(D5,D14,D27,D59,D108,D117,D126)</f>
        <v>166276598</v>
      </c>
      <c r="E130" s="15">
        <f t="shared" si="19"/>
        <v>252483885</v>
      </c>
      <c r="F130" s="15">
        <f t="shared" si="19"/>
        <v>9988686</v>
      </c>
      <c r="G130" s="15">
        <f t="shared" si="19"/>
        <v>60933933</v>
      </c>
      <c r="H130" s="15">
        <f t="shared" si="19"/>
        <v>0</v>
      </c>
      <c r="I130" s="15">
        <f t="shared" si="19"/>
        <v>108236497</v>
      </c>
      <c r="J130" s="15">
        <f t="shared" si="19"/>
        <v>40540319</v>
      </c>
      <c r="K130" s="15">
        <f t="shared" si="19"/>
        <v>0</v>
      </c>
      <c r="L130" s="15">
        <f t="shared" si="19"/>
        <v>0</v>
      </c>
      <c r="M130" s="15">
        <f t="shared" si="19"/>
        <v>55903</v>
      </c>
      <c r="N130" s="15">
        <f>SUM(D130:M130)</f>
        <v>638515821</v>
      </c>
      <c r="O130" s="38">
        <f t="shared" si="13"/>
        <v>3587.4295369886563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2" t="s">
        <v>262</v>
      </c>
      <c r="M132" s="52"/>
      <c r="N132" s="52"/>
      <c r="O132" s="44">
        <v>177987</v>
      </c>
    </row>
    <row r="133" spans="1:119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  <row r="134" spans="1:119" ht="15.75" customHeight="1" thickBot="1">
      <c r="A134" s="56" t="s">
        <v>150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8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28651091</v>
      </c>
      <c r="E5" s="27">
        <f t="shared" si="0"/>
        <v>82915116</v>
      </c>
      <c r="F5" s="27">
        <f t="shared" si="0"/>
        <v>8132119</v>
      </c>
      <c r="G5" s="27">
        <f t="shared" si="0"/>
        <v>47465090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167163416</v>
      </c>
      <c r="O5" s="33">
        <f t="shared" ref="O5:O36" si="1">(N5/O$131)</f>
        <v>967.8289485873089</v>
      </c>
      <c r="P5" s="6"/>
    </row>
    <row r="6" spans="1:133">
      <c r="A6" s="12"/>
      <c r="B6" s="25">
        <v>311</v>
      </c>
      <c r="C6" s="20" t="s">
        <v>3</v>
      </c>
      <c r="D6" s="47">
        <v>28185448</v>
      </c>
      <c r="E6" s="47">
        <v>73660454</v>
      </c>
      <c r="F6" s="47">
        <v>2728513</v>
      </c>
      <c r="G6" s="47">
        <v>17149756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121724171</v>
      </c>
      <c r="O6" s="48">
        <f t="shared" si="1"/>
        <v>704.74855836035204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3899353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3899353</v>
      </c>
      <c r="O7" s="48">
        <f t="shared" si="1"/>
        <v>22.576152153774895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206859</v>
      </c>
      <c r="F8" s="47">
        <v>0</v>
      </c>
      <c r="G8" s="47">
        <v>827635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1034494</v>
      </c>
      <c r="O8" s="48">
        <f t="shared" si="1"/>
        <v>5.9894279759147757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5148330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5148330</v>
      </c>
      <c r="O9" s="48">
        <f t="shared" si="1"/>
        <v>29.807376100046319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3841764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3841764</v>
      </c>
      <c r="O10" s="48">
        <f t="shared" si="1"/>
        <v>22.242728114867994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25645935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25645935</v>
      </c>
      <c r="O11" s="48">
        <f t="shared" si="1"/>
        <v>148.48271769337657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5403606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5403606</v>
      </c>
      <c r="O12" s="48">
        <f t="shared" si="1"/>
        <v>31.285352014821676</v>
      </c>
      <c r="P12" s="9"/>
    </row>
    <row r="13" spans="1:133">
      <c r="A13" s="12"/>
      <c r="B13" s="25">
        <v>316</v>
      </c>
      <c r="C13" s="20" t="s">
        <v>179</v>
      </c>
      <c r="D13" s="47">
        <v>465643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465763</v>
      </c>
      <c r="O13" s="48">
        <f t="shared" si="1"/>
        <v>2.6966361741547011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SUM(D15:D26)</f>
        <v>9782636</v>
      </c>
      <c r="E14" s="32">
        <f t="shared" si="3"/>
        <v>65233454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641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75016731</v>
      </c>
      <c r="O14" s="46">
        <f t="shared" si="1"/>
        <v>434.32567739694304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4173988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4173988</v>
      </c>
      <c r="O15" s="48">
        <f t="shared" si="1"/>
        <v>24.166211208893007</v>
      </c>
      <c r="P15" s="9"/>
    </row>
    <row r="16" spans="1:133">
      <c r="A16" s="12"/>
      <c r="B16" s="25">
        <v>323.10000000000002</v>
      </c>
      <c r="C16" s="20" t="s">
        <v>19</v>
      </c>
      <c r="D16" s="47">
        <v>9211615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5" si="4">SUM(D16:M16)</f>
        <v>9211615</v>
      </c>
      <c r="O16" s="48">
        <f t="shared" si="1"/>
        <v>53.332648216767019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349555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349555</v>
      </c>
      <c r="O17" s="48">
        <f t="shared" si="1"/>
        <v>2.023824687355257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104726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104726</v>
      </c>
      <c r="O18" s="48">
        <f t="shared" si="1"/>
        <v>0.60633395090319597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2223751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2223751</v>
      </c>
      <c r="O19" s="48">
        <f t="shared" si="1"/>
        <v>12.874889995368227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302099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302099</v>
      </c>
      <c r="O20" s="48">
        <f t="shared" si="1"/>
        <v>1.7490678554886521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331318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331318</v>
      </c>
      <c r="O21" s="48">
        <f t="shared" si="1"/>
        <v>1.9182376100046317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2178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2178</v>
      </c>
      <c r="O22" s="48">
        <f t="shared" si="1"/>
        <v>1.2610004631773969E-2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261996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261996</v>
      </c>
      <c r="O23" s="48">
        <f t="shared" si="1"/>
        <v>1.5168828161185735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78683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78683</v>
      </c>
      <c r="O24" s="48">
        <f t="shared" si="1"/>
        <v>0.45555233904585457</v>
      </c>
      <c r="P24" s="9"/>
    </row>
    <row r="25" spans="1:16">
      <c r="A25" s="12"/>
      <c r="B25" s="25">
        <v>325.2</v>
      </c>
      <c r="C25" s="20" t="s">
        <v>29</v>
      </c>
      <c r="D25" s="47">
        <v>0</v>
      </c>
      <c r="E25" s="47">
        <v>56840740</v>
      </c>
      <c r="F25" s="47">
        <v>0</v>
      </c>
      <c r="G25" s="47">
        <v>0</v>
      </c>
      <c r="H25" s="47">
        <v>0</v>
      </c>
      <c r="I25" s="47">
        <v>641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56841381</v>
      </c>
      <c r="O25" s="48">
        <f t="shared" si="1"/>
        <v>329.09553612783697</v>
      </c>
      <c r="P25" s="9"/>
    </row>
    <row r="26" spans="1:16">
      <c r="A26" s="12"/>
      <c r="B26" s="25">
        <v>329</v>
      </c>
      <c r="C26" s="20" t="s">
        <v>30</v>
      </c>
      <c r="D26" s="47">
        <v>571021</v>
      </c>
      <c r="E26" s="47">
        <v>564420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1135441</v>
      </c>
      <c r="O26" s="48">
        <f t="shared" si="1"/>
        <v>6.5738825845298745</v>
      </c>
      <c r="P26" s="9"/>
    </row>
    <row r="27" spans="1:16" ht="15.75">
      <c r="A27" s="29" t="s">
        <v>33</v>
      </c>
      <c r="B27" s="30"/>
      <c r="C27" s="31"/>
      <c r="D27" s="32">
        <f t="shared" ref="D27:M27" si="5">SUM(D28:D56)</f>
        <v>19799411</v>
      </c>
      <c r="E27" s="32">
        <f t="shared" si="5"/>
        <v>14838256</v>
      </c>
      <c r="F27" s="32">
        <f t="shared" si="5"/>
        <v>0</v>
      </c>
      <c r="G27" s="32">
        <f t="shared" si="5"/>
        <v>2093108</v>
      </c>
      <c r="H27" s="32">
        <f t="shared" si="5"/>
        <v>0</v>
      </c>
      <c r="I27" s="32">
        <f t="shared" si="5"/>
        <v>2581202</v>
      </c>
      <c r="J27" s="32">
        <f t="shared" si="5"/>
        <v>18500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5">
        <f>SUM(D27:M27)</f>
        <v>39330477</v>
      </c>
      <c r="O27" s="46">
        <f t="shared" si="1"/>
        <v>227.712349467346</v>
      </c>
      <c r="P27" s="10"/>
    </row>
    <row r="28" spans="1:16">
      <c r="A28" s="12"/>
      <c r="B28" s="25">
        <v>331.1</v>
      </c>
      <c r="C28" s="20" t="s">
        <v>31</v>
      </c>
      <c r="D28" s="47">
        <v>60646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60646</v>
      </c>
      <c r="O28" s="48">
        <f t="shared" si="1"/>
        <v>0.35112320518758683</v>
      </c>
      <c r="P28" s="9"/>
    </row>
    <row r="29" spans="1:16">
      <c r="A29" s="12"/>
      <c r="B29" s="25">
        <v>331.2</v>
      </c>
      <c r="C29" s="20" t="s">
        <v>32</v>
      </c>
      <c r="D29" s="47">
        <v>246361</v>
      </c>
      <c r="E29" s="47">
        <v>192580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438941</v>
      </c>
      <c r="O29" s="48">
        <f t="shared" si="1"/>
        <v>2.5413443723946272</v>
      </c>
      <c r="P29" s="9"/>
    </row>
    <row r="30" spans="1:16">
      <c r="A30" s="12"/>
      <c r="B30" s="25">
        <v>331.39</v>
      </c>
      <c r="C30" s="20" t="s">
        <v>38</v>
      </c>
      <c r="D30" s="47">
        <v>0</v>
      </c>
      <c r="E30" s="47">
        <v>71728</v>
      </c>
      <c r="F30" s="47">
        <v>0</v>
      </c>
      <c r="G30" s="47">
        <v>9806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7" si="6">SUM(D30:M30)</f>
        <v>81534</v>
      </c>
      <c r="O30" s="48">
        <f t="shared" si="1"/>
        <v>0.47205882352941175</v>
      </c>
      <c r="P30" s="9"/>
    </row>
    <row r="31" spans="1:16">
      <c r="A31" s="12"/>
      <c r="B31" s="25">
        <v>331.49</v>
      </c>
      <c r="C31" s="20" t="s">
        <v>39</v>
      </c>
      <c r="D31" s="47">
        <v>0</v>
      </c>
      <c r="E31" s="47">
        <v>3955629</v>
      </c>
      <c r="F31" s="47">
        <v>0</v>
      </c>
      <c r="G31" s="47">
        <v>111096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4066725</v>
      </c>
      <c r="O31" s="48">
        <f t="shared" si="1"/>
        <v>23.545188744789254</v>
      </c>
      <c r="P31" s="9"/>
    </row>
    <row r="32" spans="1:16">
      <c r="A32" s="12"/>
      <c r="B32" s="25">
        <v>331.5</v>
      </c>
      <c r="C32" s="20" t="s">
        <v>34</v>
      </c>
      <c r="D32" s="47">
        <v>0</v>
      </c>
      <c r="E32" s="47">
        <v>1866443</v>
      </c>
      <c r="F32" s="47">
        <v>0</v>
      </c>
      <c r="G32" s="47">
        <v>0</v>
      </c>
      <c r="H32" s="47">
        <v>0</v>
      </c>
      <c r="I32" s="47">
        <v>258845</v>
      </c>
      <c r="J32" s="47">
        <v>18500</v>
      </c>
      <c r="K32" s="47">
        <v>0</v>
      </c>
      <c r="L32" s="47">
        <v>0</v>
      </c>
      <c r="M32" s="47">
        <v>0</v>
      </c>
      <c r="N32" s="47">
        <f t="shared" si="6"/>
        <v>2143788</v>
      </c>
      <c r="O32" s="48">
        <f t="shared" si="1"/>
        <v>12.411926817971283</v>
      </c>
      <c r="P32" s="9"/>
    </row>
    <row r="33" spans="1:16">
      <c r="A33" s="12"/>
      <c r="B33" s="25">
        <v>331.62</v>
      </c>
      <c r="C33" s="20" t="s">
        <v>40</v>
      </c>
      <c r="D33" s="47">
        <v>0</v>
      </c>
      <c r="E33" s="47">
        <v>318376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318376</v>
      </c>
      <c r="O33" s="48">
        <f t="shared" si="1"/>
        <v>1.8433070866141732</v>
      </c>
      <c r="P33" s="9"/>
    </row>
    <row r="34" spans="1:16">
      <c r="A34" s="12"/>
      <c r="B34" s="25">
        <v>331.69</v>
      </c>
      <c r="C34" s="20" t="s">
        <v>41</v>
      </c>
      <c r="D34" s="47">
        <v>0</v>
      </c>
      <c r="E34" s="47">
        <v>468669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468669</v>
      </c>
      <c r="O34" s="48">
        <f t="shared" si="1"/>
        <v>2.7134610930986569</v>
      </c>
      <c r="P34" s="9"/>
    </row>
    <row r="35" spans="1:16">
      <c r="A35" s="12"/>
      <c r="B35" s="25">
        <v>331.9</v>
      </c>
      <c r="C35" s="20" t="s">
        <v>36</v>
      </c>
      <c r="D35" s="47">
        <v>0</v>
      </c>
      <c r="E35" s="47">
        <v>71183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71183</v>
      </c>
      <c r="O35" s="48">
        <f t="shared" si="1"/>
        <v>0.41212945808244555</v>
      </c>
      <c r="P35" s="9"/>
    </row>
    <row r="36" spans="1:16">
      <c r="A36" s="12"/>
      <c r="B36" s="25">
        <v>334.1</v>
      </c>
      <c r="C36" s="20" t="s">
        <v>170</v>
      </c>
      <c r="D36" s="47">
        <v>7529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7529</v>
      </c>
      <c r="O36" s="48">
        <f t="shared" si="1"/>
        <v>4.3590782769800836E-2</v>
      </c>
      <c r="P36" s="9"/>
    </row>
    <row r="37" spans="1:16">
      <c r="A37" s="12"/>
      <c r="B37" s="25">
        <v>334.2</v>
      </c>
      <c r="C37" s="20" t="s">
        <v>37</v>
      </c>
      <c r="D37" s="47">
        <v>125875</v>
      </c>
      <c r="E37" s="47">
        <v>7104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132979</v>
      </c>
      <c r="O37" s="48">
        <f t="shared" ref="O37:O68" si="7">(N37/O$131)</f>
        <v>0.76991083835108842</v>
      </c>
      <c r="P37" s="9"/>
    </row>
    <row r="38" spans="1:16">
      <c r="A38" s="12"/>
      <c r="B38" s="25">
        <v>334.39</v>
      </c>
      <c r="C38" s="20" t="s">
        <v>42</v>
      </c>
      <c r="D38" s="47">
        <v>0</v>
      </c>
      <c r="E38" s="47">
        <v>40000</v>
      </c>
      <c r="F38" s="47">
        <v>0</v>
      </c>
      <c r="G38" s="47">
        <v>147784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4" si="8">SUM(D38:M38)</f>
        <v>187784</v>
      </c>
      <c r="O38" s="48">
        <f t="shared" si="7"/>
        <v>1.0872163038443723</v>
      </c>
      <c r="P38" s="9"/>
    </row>
    <row r="39" spans="1:16">
      <c r="A39" s="12"/>
      <c r="B39" s="25">
        <v>334.49</v>
      </c>
      <c r="C39" s="20" t="s">
        <v>43</v>
      </c>
      <c r="D39" s="47">
        <v>0</v>
      </c>
      <c r="E39" s="47">
        <v>0</v>
      </c>
      <c r="F39" s="47">
        <v>0</v>
      </c>
      <c r="G39" s="47">
        <v>1026751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1026751</v>
      </c>
      <c r="O39" s="48">
        <f t="shared" si="7"/>
        <v>5.9445981936081518</v>
      </c>
      <c r="P39" s="9"/>
    </row>
    <row r="40" spans="1:16">
      <c r="A40" s="12"/>
      <c r="B40" s="25">
        <v>334.5</v>
      </c>
      <c r="C40" s="20" t="s">
        <v>44</v>
      </c>
      <c r="D40" s="47">
        <v>0</v>
      </c>
      <c r="E40" s="47">
        <v>1591668</v>
      </c>
      <c r="F40" s="47">
        <v>0</v>
      </c>
      <c r="G40" s="47">
        <v>0</v>
      </c>
      <c r="H40" s="47">
        <v>0</v>
      </c>
      <c r="I40" s="47">
        <v>691092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2282760</v>
      </c>
      <c r="O40" s="48">
        <f t="shared" si="7"/>
        <v>13.216535433070867</v>
      </c>
      <c r="P40" s="9"/>
    </row>
    <row r="41" spans="1:16">
      <c r="A41" s="12"/>
      <c r="B41" s="25">
        <v>334.61</v>
      </c>
      <c r="C41" s="20" t="s">
        <v>45</v>
      </c>
      <c r="D41" s="47">
        <v>84342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84342</v>
      </c>
      <c r="O41" s="48">
        <f t="shared" si="7"/>
        <v>0.48831635016211211</v>
      </c>
      <c r="P41" s="9"/>
    </row>
    <row r="42" spans="1:16">
      <c r="A42" s="12"/>
      <c r="B42" s="25">
        <v>334.62</v>
      </c>
      <c r="C42" s="20" t="s">
        <v>152</v>
      </c>
      <c r="D42" s="47">
        <v>0</v>
      </c>
      <c r="E42" s="47">
        <v>749577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749577</v>
      </c>
      <c r="O42" s="48">
        <f t="shared" si="7"/>
        <v>4.3398390458545624</v>
      </c>
      <c r="P42" s="9"/>
    </row>
    <row r="43" spans="1:16">
      <c r="A43" s="12"/>
      <c r="B43" s="25">
        <v>334.69</v>
      </c>
      <c r="C43" s="20" t="s">
        <v>46</v>
      </c>
      <c r="D43" s="47">
        <v>0</v>
      </c>
      <c r="E43" s="47">
        <v>15321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15321</v>
      </c>
      <c r="O43" s="48">
        <f t="shared" si="7"/>
        <v>8.870426123205187E-2</v>
      </c>
      <c r="P43" s="9"/>
    </row>
    <row r="44" spans="1:16">
      <c r="A44" s="12"/>
      <c r="B44" s="25">
        <v>334.7</v>
      </c>
      <c r="C44" s="20" t="s">
        <v>47</v>
      </c>
      <c r="D44" s="47">
        <v>129446</v>
      </c>
      <c r="E44" s="47">
        <v>14315</v>
      </c>
      <c r="F44" s="47">
        <v>0</v>
      </c>
      <c r="G44" s="47">
        <v>500004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643765</v>
      </c>
      <c r="O44" s="48">
        <f t="shared" si="7"/>
        <v>3.7272174617878648</v>
      </c>
      <c r="P44" s="9"/>
    </row>
    <row r="45" spans="1:16">
      <c r="A45" s="12"/>
      <c r="B45" s="25">
        <v>334.82</v>
      </c>
      <c r="C45" s="20" t="s">
        <v>228</v>
      </c>
      <c r="D45" s="47">
        <v>0</v>
      </c>
      <c r="E45" s="47">
        <v>290739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290739</v>
      </c>
      <c r="O45" s="48">
        <f t="shared" si="7"/>
        <v>1.6832966651227421</v>
      </c>
      <c r="P45" s="9"/>
    </row>
    <row r="46" spans="1:16">
      <c r="A46" s="12"/>
      <c r="B46" s="25">
        <v>335.12</v>
      </c>
      <c r="C46" s="20" t="s">
        <v>181</v>
      </c>
      <c r="D46" s="47">
        <v>4758982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4758982</v>
      </c>
      <c r="O46" s="48">
        <f t="shared" si="7"/>
        <v>27.553161185734137</v>
      </c>
      <c r="P46" s="9"/>
    </row>
    <row r="47" spans="1:16">
      <c r="A47" s="12"/>
      <c r="B47" s="25">
        <v>335.13</v>
      </c>
      <c r="C47" s="20" t="s">
        <v>182</v>
      </c>
      <c r="D47" s="47">
        <v>34586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34586</v>
      </c>
      <c r="O47" s="48">
        <f t="shared" si="7"/>
        <v>0.2002431681333951</v>
      </c>
      <c r="P47" s="9"/>
    </row>
    <row r="48" spans="1:16">
      <c r="A48" s="12"/>
      <c r="B48" s="25">
        <v>335.14</v>
      </c>
      <c r="C48" s="20" t="s">
        <v>183</v>
      </c>
      <c r="D48" s="47">
        <v>0</v>
      </c>
      <c r="E48" s="47">
        <v>73170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73170</v>
      </c>
      <c r="O48" s="48">
        <f t="shared" si="7"/>
        <v>0.42363362667901805</v>
      </c>
      <c r="P48" s="9"/>
    </row>
    <row r="49" spans="1:16">
      <c r="A49" s="12"/>
      <c r="B49" s="25">
        <v>335.15</v>
      </c>
      <c r="C49" s="20" t="s">
        <v>184</v>
      </c>
      <c r="D49" s="47">
        <v>82760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82760</v>
      </c>
      <c r="O49" s="48">
        <f t="shared" si="7"/>
        <v>0.4791570171375637</v>
      </c>
      <c r="P49" s="9"/>
    </row>
    <row r="50" spans="1:16">
      <c r="A50" s="12"/>
      <c r="B50" s="25">
        <v>335.16</v>
      </c>
      <c r="C50" s="20" t="s">
        <v>185</v>
      </c>
      <c r="D50" s="47">
        <v>0</v>
      </c>
      <c r="E50" s="47">
        <v>0</v>
      </c>
      <c r="F50" s="47">
        <v>0</v>
      </c>
      <c r="G50" s="47">
        <v>297667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297667</v>
      </c>
      <c r="O50" s="48">
        <f t="shared" si="7"/>
        <v>1.7234078276980083</v>
      </c>
      <c r="P50" s="9"/>
    </row>
    <row r="51" spans="1:16">
      <c r="A51" s="12"/>
      <c r="B51" s="25">
        <v>335.18</v>
      </c>
      <c r="C51" s="20" t="s">
        <v>186</v>
      </c>
      <c r="D51" s="47">
        <v>14268884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14268884</v>
      </c>
      <c r="O51" s="48">
        <f t="shared" si="7"/>
        <v>82.612806855025468</v>
      </c>
      <c r="P51" s="9"/>
    </row>
    <row r="52" spans="1:16">
      <c r="A52" s="12"/>
      <c r="B52" s="25">
        <v>335.21</v>
      </c>
      <c r="C52" s="20" t="s">
        <v>148</v>
      </c>
      <c r="D52" s="47">
        <v>0</v>
      </c>
      <c r="E52" s="47">
        <v>61203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61203</v>
      </c>
      <c r="O52" s="48">
        <f t="shared" si="7"/>
        <v>0.35434807781380268</v>
      </c>
      <c r="P52" s="9"/>
    </row>
    <row r="53" spans="1:16">
      <c r="A53" s="12"/>
      <c r="B53" s="25">
        <v>335.49</v>
      </c>
      <c r="C53" s="20" t="s">
        <v>55</v>
      </c>
      <c r="D53" s="47">
        <v>0</v>
      </c>
      <c r="E53" s="47">
        <v>3347690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3347690</v>
      </c>
      <c r="O53" s="48">
        <f t="shared" si="7"/>
        <v>19.382179249652616</v>
      </c>
      <c r="P53" s="9"/>
    </row>
    <row r="54" spans="1:16">
      <c r="A54" s="12"/>
      <c r="B54" s="25">
        <v>335.5</v>
      </c>
      <c r="C54" s="20" t="s">
        <v>56</v>
      </c>
      <c r="D54" s="47">
        <v>0</v>
      </c>
      <c r="E54" s="47">
        <v>1100800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1100800</v>
      </c>
      <c r="O54" s="48">
        <f t="shared" si="7"/>
        <v>6.3733209819360814</v>
      </c>
      <c r="P54" s="9"/>
    </row>
    <row r="55" spans="1:16">
      <c r="A55" s="12"/>
      <c r="B55" s="25">
        <v>337.3</v>
      </c>
      <c r="C55" s="20" t="s">
        <v>58</v>
      </c>
      <c r="D55" s="47">
        <v>0</v>
      </c>
      <c r="E55" s="47">
        <v>320000</v>
      </c>
      <c r="F55" s="47">
        <v>0</v>
      </c>
      <c r="G55" s="47">
        <v>0</v>
      </c>
      <c r="H55" s="47">
        <v>0</v>
      </c>
      <c r="I55" s="47">
        <v>1631265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1951265</v>
      </c>
      <c r="O55" s="48">
        <f t="shared" si="7"/>
        <v>11.297273043075498</v>
      </c>
      <c r="P55" s="9"/>
    </row>
    <row r="56" spans="1:16">
      <c r="A56" s="12"/>
      <c r="B56" s="25">
        <v>337.7</v>
      </c>
      <c r="C56" s="20" t="s">
        <v>60</v>
      </c>
      <c r="D56" s="47">
        <v>0</v>
      </c>
      <c r="E56" s="47">
        <v>282061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282061</v>
      </c>
      <c r="O56" s="48">
        <f t="shared" si="7"/>
        <v>1.6330534969893469</v>
      </c>
      <c r="P56" s="9"/>
    </row>
    <row r="57" spans="1:16" ht="15.75">
      <c r="A57" s="29" t="s">
        <v>65</v>
      </c>
      <c r="B57" s="30"/>
      <c r="C57" s="31"/>
      <c r="D57" s="32">
        <f t="shared" ref="D57:M57" si="9">SUM(D58:D104)</f>
        <v>18449422</v>
      </c>
      <c r="E57" s="32">
        <f t="shared" si="9"/>
        <v>18439849</v>
      </c>
      <c r="F57" s="32">
        <f t="shared" si="9"/>
        <v>0</v>
      </c>
      <c r="G57" s="32">
        <f t="shared" si="9"/>
        <v>115010</v>
      </c>
      <c r="H57" s="32">
        <f t="shared" si="9"/>
        <v>0</v>
      </c>
      <c r="I57" s="32">
        <f t="shared" si="9"/>
        <v>87543049</v>
      </c>
      <c r="J57" s="32">
        <f t="shared" si="9"/>
        <v>33825551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>SUM(D57:M57)</f>
        <v>158372881</v>
      </c>
      <c r="O57" s="46">
        <f t="shared" si="7"/>
        <v>916.9342345993515</v>
      </c>
      <c r="P57" s="10"/>
    </row>
    <row r="58" spans="1:16">
      <c r="A58" s="12"/>
      <c r="B58" s="25">
        <v>341.1</v>
      </c>
      <c r="C58" s="20" t="s">
        <v>187</v>
      </c>
      <c r="D58" s="47">
        <v>965040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965040</v>
      </c>
      <c r="O58" s="48">
        <f t="shared" si="7"/>
        <v>5.5873089393237612</v>
      </c>
      <c r="P58" s="9"/>
    </row>
    <row r="59" spans="1:16">
      <c r="A59" s="12"/>
      <c r="B59" s="25">
        <v>341.15</v>
      </c>
      <c r="C59" s="20" t="s">
        <v>188</v>
      </c>
      <c r="D59" s="47">
        <v>0</v>
      </c>
      <c r="E59" s="47">
        <v>561142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104" si="10">SUM(D59:M59)</f>
        <v>561142</v>
      </c>
      <c r="O59" s="48">
        <f t="shared" si="7"/>
        <v>3.2488536359425662</v>
      </c>
      <c r="P59" s="9"/>
    </row>
    <row r="60" spans="1:16">
      <c r="A60" s="12"/>
      <c r="B60" s="25">
        <v>341.16</v>
      </c>
      <c r="C60" s="20" t="s">
        <v>189</v>
      </c>
      <c r="D60" s="47">
        <v>0</v>
      </c>
      <c r="E60" s="47">
        <v>438211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438211</v>
      </c>
      <c r="O60" s="48">
        <f t="shared" si="7"/>
        <v>2.5371178786475221</v>
      </c>
      <c r="P60" s="9"/>
    </row>
    <row r="61" spans="1:16">
      <c r="A61" s="12"/>
      <c r="B61" s="25">
        <v>341.2</v>
      </c>
      <c r="C61" s="20" t="s">
        <v>190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33825551</v>
      </c>
      <c r="K61" s="47">
        <v>0</v>
      </c>
      <c r="L61" s="47">
        <v>0</v>
      </c>
      <c r="M61" s="47">
        <v>0</v>
      </c>
      <c r="N61" s="47">
        <f t="shared" si="10"/>
        <v>33825551</v>
      </c>
      <c r="O61" s="48">
        <f t="shared" si="7"/>
        <v>195.84038327929596</v>
      </c>
      <c r="P61" s="9"/>
    </row>
    <row r="62" spans="1:16">
      <c r="A62" s="12"/>
      <c r="B62" s="25">
        <v>341.52</v>
      </c>
      <c r="C62" s="20" t="s">
        <v>191</v>
      </c>
      <c r="D62" s="47">
        <v>0</v>
      </c>
      <c r="E62" s="47">
        <v>100017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100017</v>
      </c>
      <c r="O62" s="48">
        <f t="shared" si="7"/>
        <v>0.57907017137563688</v>
      </c>
      <c r="P62" s="9"/>
    </row>
    <row r="63" spans="1:16">
      <c r="A63" s="12"/>
      <c r="B63" s="25">
        <v>341.8</v>
      </c>
      <c r="C63" s="20" t="s">
        <v>192</v>
      </c>
      <c r="D63" s="47">
        <v>5360482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5360482</v>
      </c>
      <c r="O63" s="48">
        <f t="shared" si="7"/>
        <v>31.035676238999535</v>
      </c>
      <c r="P63" s="9"/>
    </row>
    <row r="64" spans="1:16">
      <c r="A64" s="12"/>
      <c r="B64" s="25">
        <v>341.9</v>
      </c>
      <c r="C64" s="20" t="s">
        <v>193</v>
      </c>
      <c r="D64" s="47">
        <v>625875</v>
      </c>
      <c r="E64" s="47">
        <v>60365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686240</v>
      </c>
      <c r="O64" s="48">
        <f t="shared" si="7"/>
        <v>3.9731357109773042</v>
      </c>
      <c r="P64" s="9"/>
    </row>
    <row r="65" spans="1:16">
      <c r="A65" s="12"/>
      <c r="B65" s="25">
        <v>342.4</v>
      </c>
      <c r="C65" s="20" t="s">
        <v>241</v>
      </c>
      <c r="D65" s="47">
        <v>3555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3555</v>
      </c>
      <c r="O65" s="48">
        <f t="shared" si="7"/>
        <v>2.058244557665586E-2</v>
      </c>
      <c r="P65" s="9"/>
    </row>
    <row r="66" spans="1:16">
      <c r="A66" s="12"/>
      <c r="B66" s="25">
        <v>342.6</v>
      </c>
      <c r="C66" s="20" t="s">
        <v>73</v>
      </c>
      <c r="D66" s="47">
        <v>7003993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7003993</v>
      </c>
      <c r="O66" s="48">
        <f t="shared" si="7"/>
        <v>40.551140574339975</v>
      </c>
      <c r="P66" s="9"/>
    </row>
    <row r="67" spans="1:16">
      <c r="A67" s="12"/>
      <c r="B67" s="25">
        <v>342.9</v>
      </c>
      <c r="C67" s="20" t="s">
        <v>74</v>
      </c>
      <c r="D67" s="47">
        <v>2629866</v>
      </c>
      <c r="E67" s="47">
        <v>1259049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3888915</v>
      </c>
      <c r="O67" s="48">
        <f t="shared" si="7"/>
        <v>22.515719082908753</v>
      </c>
      <c r="P67" s="9"/>
    </row>
    <row r="68" spans="1:16">
      <c r="A68" s="12"/>
      <c r="B68" s="25">
        <v>343.3</v>
      </c>
      <c r="C68" s="20" t="s">
        <v>75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40348499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40348499</v>
      </c>
      <c r="O68" s="48">
        <f t="shared" si="7"/>
        <v>233.60640921723021</v>
      </c>
      <c r="P68" s="9"/>
    </row>
    <row r="69" spans="1:16">
      <c r="A69" s="12"/>
      <c r="B69" s="25">
        <v>343.4</v>
      </c>
      <c r="C69" s="20" t="s">
        <v>76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19638327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19638327</v>
      </c>
      <c r="O69" s="48">
        <f t="shared" ref="O69:O100" si="11">(N69/O$131)</f>
        <v>113.70036475220009</v>
      </c>
      <c r="P69" s="9"/>
    </row>
    <row r="70" spans="1:16">
      <c r="A70" s="12"/>
      <c r="B70" s="25">
        <v>343.5</v>
      </c>
      <c r="C70" s="20" t="s">
        <v>77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29958709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29958709</v>
      </c>
      <c r="O70" s="48">
        <f t="shared" si="11"/>
        <v>173.45246062992126</v>
      </c>
      <c r="P70" s="9"/>
    </row>
    <row r="71" spans="1:16">
      <c r="A71" s="12"/>
      <c r="B71" s="25">
        <v>343.6</v>
      </c>
      <c r="C71" s="20" t="s">
        <v>78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146969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146969</v>
      </c>
      <c r="O71" s="48">
        <f t="shared" si="11"/>
        <v>0.85090898564150075</v>
      </c>
      <c r="P71" s="9"/>
    </row>
    <row r="72" spans="1:16">
      <c r="A72" s="12"/>
      <c r="B72" s="25">
        <v>343.7</v>
      </c>
      <c r="C72" s="20" t="s">
        <v>231</v>
      </c>
      <c r="D72" s="47">
        <v>0</v>
      </c>
      <c r="E72" s="47">
        <v>467350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467350</v>
      </c>
      <c r="O72" s="48">
        <f t="shared" si="11"/>
        <v>2.7058244557665585</v>
      </c>
      <c r="P72" s="9"/>
    </row>
    <row r="73" spans="1:16">
      <c r="A73" s="12"/>
      <c r="B73" s="25">
        <v>343.9</v>
      </c>
      <c r="C73" s="20" t="s">
        <v>79</v>
      </c>
      <c r="D73" s="47">
        <v>1250</v>
      </c>
      <c r="E73" s="47">
        <v>0</v>
      </c>
      <c r="F73" s="47">
        <v>0</v>
      </c>
      <c r="G73" s="47">
        <v>0</v>
      </c>
      <c r="H73" s="47">
        <v>0</v>
      </c>
      <c r="I73" s="47">
        <v>-3510897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-3509647</v>
      </c>
      <c r="O73" s="48">
        <f t="shared" si="11"/>
        <v>-20.319864520611393</v>
      </c>
      <c r="P73" s="9"/>
    </row>
    <row r="74" spans="1:16">
      <c r="A74" s="12"/>
      <c r="B74" s="25">
        <v>344.9</v>
      </c>
      <c r="C74" s="20" t="s">
        <v>194</v>
      </c>
      <c r="D74" s="47">
        <v>58179</v>
      </c>
      <c r="E74" s="47">
        <v>195289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253468</v>
      </c>
      <c r="O74" s="48">
        <f t="shared" si="11"/>
        <v>1.4675081056044466</v>
      </c>
      <c r="P74" s="9"/>
    </row>
    <row r="75" spans="1:16">
      <c r="A75" s="12"/>
      <c r="B75" s="25">
        <v>346.4</v>
      </c>
      <c r="C75" s="20" t="s">
        <v>81</v>
      </c>
      <c r="D75" s="47">
        <v>270813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270813</v>
      </c>
      <c r="O75" s="48">
        <f t="shared" si="11"/>
        <v>1.567930754979157</v>
      </c>
      <c r="P75" s="9"/>
    </row>
    <row r="76" spans="1:16">
      <c r="A76" s="12"/>
      <c r="B76" s="25">
        <v>347.1</v>
      </c>
      <c r="C76" s="20" t="s">
        <v>83</v>
      </c>
      <c r="D76" s="47">
        <v>34257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34257</v>
      </c>
      <c r="O76" s="48">
        <f t="shared" si="11"/>
        <v>0.1983383510884669</v>
      </c>
      <c r="P76" s="9"/>
    </row>
    <row r="77" spans="1:16">
      <c r="A77" s="12"/>
      <c r="B77" s="25">
        <v>347.2</v>
      </c>
      <c r="C77" s="20" t="s">
        <v>84</v>
      </c>
      <c r="D77" s="47">
        <v>466287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466287</v>
      </c>
      <c r="O77" s="48">
        <f t="shared" si="11"/>
        <v>2.699669986104678</v>
      </c>
      <c r="P77" s="9"/>
    </row>
    <row r="78" spans="1:16">
      <c r="A78" s="12"/>
      <c r="B78" s="25">
        <v>347.4</v>
      </c>
      <c r="C78" s="20" t="s">
        <v>85</v>
      </c>
      <c r="D78" s="47">
        <v>55610</v>
      </c>
      <c r="E78" s="47">
        <v>4210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59820</v>
      </c>
      <c r="O78" s="48">
        <f t="shared" si="11"/>
        <v>0.34634089856415007</v>
      </c>
      <c r="P78" s="9"/>
    </row>
    <row r="79" spans="1:16">
      <c r="A79" s="12"/>
      <c r="B79" s="25">
        <v>347.5</v>
      </c>
      <c r="C79" s="20" t="s">
        <v>86</v>
      </c>
      <c r="D79" s="47">
        <v>266754</v>
      </c>
      <c r="E79" s="47">
        <v>1445176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1711930</v>
      </c>
      <c r="O79" s="48">
        <f t="shared" si="11"/>
        <v>9.9115910143584998</v>
      </c>
      <c r="P79" s="9"/>
    </row>
    <row r="80" spans="1:16">
      <c r="A80" s="12"/>
      <c r="B80" s="25">
        <v>347.9</v>
      </c>
      <c r="C80" s="20" t="s">
        <v>87</v>
      </c>
      <c r="D80" s="47">
        <v>255082</v>
      </c>
      <c r="E80" s="47">
        <v>1480</v>
      </c>
      <c r="F80" s="47">
        <v>0</v>
      </c>
      <c r="G80" s="47">
        <v>115010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371572</v>
      </c>
      <c r="O80" s="48">
        <f t="shared" si="11"/>
        <v>2.1512968967114405</v>
      </c>
      <c r="P80" s="9"/>
    </row>
    <row r="81" spans="1:16">
      <c r="A81" s="12"/>
      <c r="B81" s="25">
        <v>348.12</v>
      </c>
      <c r="C81" s="20" t="s">
        <v>195</v>
      </c>
      <c r="D81" s="47">
        <v>0</v>
      </c>
      <c r="E81" s="47">
        <v>53941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4" si="12">SUM(D81:M81)</f>
        <v>53941</v>
      </c>
      <c r="O81" s="48">
        <f t="shared" si="11"/>
        <v>0.31230314960629924</v>
      </c>
      <c r="P81" s="9"/>
    </row>
    <row r="82" spans="1:16">
      <c r="A82" s="12"/>
      <c r="B82" s="25">
        <v>348.13</v>
      </c>
      <c r="C82" s="20" t="s">
        <v>196</v>
      </c>
      <c r="D82" s="47">
        <v>0</v>
      </c>
      <c r="E82" s="47">
        <v>70564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70564</v>
      </c>
      <c r="O82" s="48">
        <f t="shared" si="11"/>
        <v>0.40854562297359887</v>
      </c>
      <c r="P82" s="9"/>
    </row>
    <row r="83" spans="1:16">
      <c r="A83" s="12"/>
      <c r="B83" s="25">
        <v>348.22</v>
      </c>
      <c r="C83" s="20" t="s">
        <v>198</v>
      </c>
      <c r="D83" s="47">
        <v>0</v>
      </c>
      <c r="E83" s="47">
        <v>8590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8590</v>
      </c>
      <c r="O83" s="48">
        <f t="shared" si="11"/>
        <v>4.9733672996757759E-2</v>
      </c>
      <c r="P83" s="9"/>
    </row>
    <row r="84" spans="1:16">
      <c r="A84" s="12"/>
      <c r="B84" s="25">
        <v>348.23</v>
      </c>
      <c r="C84" s="20" t="s">
        <v>199</v>
      </c>
      <c r="D84" s="47">
        <v>0</v>
      </c>
      <c r="E84" s="47">
        <v>89701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89701</v>
      </c>
      <c r="O84" s="48">
        <f t="shared" si="11"/>
        <v>0.51934344603983329</v>
      </c>
      <c r="P84" s="9"/>
    </row>
    <row r="85" spans="1:16">
      <c r="A85" s="12"/>
      <c r="B85" s="25">
        <v>348.31</v>
      </c>
      <c r="C85" s="20" t="s">
        <v>200</v>
      </c>
      <c r="D85" s="47">
        <v>0</v>
      </c>
      <c r="E85" s="47">
        <v>566293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566293</v>
      </c>
      <c r="O85" s="48">
        <f t="shared" si="11"/>
        <v>3.2786764705882354</v>
      </c>
      <c r="P85" s="9"/>
    </row>
    <row r="86" spans="1:16">
      <c r="A86" s="12"/>
      <c r="B86" s="25">
        <v>348.32</v>
      </c>
      <c r="C86" s="20" t="s">
        <v>201</v>
      </c>
      <c r="D86" s="47">
        <v>0</v>
      </c>
      <c r="E86" s="47">
        <v>3503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3503</v>
      </c>
      <c r="O86" s="48">
        <f t="shared" si="11"/>
        <v>2.0281380268642891E-2</v>
      </c>
      <c r="P86" s="9"/>
    </row>
    <row r="87" spans="1:16">
      <c r="A87" s="12"/>
      <c r="B87" s="25">
        <v>348.41</v>
      </c>
      <c r="C87" s="20" t="s">
        <v>202</v>
      </c>
      <c r="D87" s="47">
        <v>0</v>
      </c>
      <c r="E87" s="47">
        <v>348277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348277</v>
      </c>
      <c r="O87" s="48">
        <f t="shared" si="11"/>
        <v>2.0164254284390921</v>
      </c>
      <c r="P87" s="9"/>
    </row>
    <row r="88" spans="1:16">
      <c r="A88" s="12"/>
      <c r="B88" s="25">
        <v>348.42</v>
      </c>
      <c r="C88" s="20" t="s">
        <v>203</v>
      </c>
      <c r="D88" s="47">
        <v>0</v>
      </c>
      <c r="E88" s="47">
        <v>285246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285246</v>
      </c>
      <c r="O88" s="48">
        <f t="shared" si="11"/>
        <v>1.6514937471051412</v>
      </c>
      <c r="P88" s="9"/>
    </row>
    <row r="89" spans="1:16">
      <c r="A89" s="12"/>
      <c r="B89" s="25">
        <v>348.48</v>
      </c>
      <c r="C89" s="20" t="s">
        <v>204</v>
      </c>
      <c r="D89" s="47">
        <v>0</v>
      </c>
      <c r="E89" s="47">
        <v>11056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11056</v>
      </c>
      <c r="O89" s="48">
        <f t="shared" si="11"/>
        <v>6.4011116257526632E-2</v>
      </c>
      <c r="P89" s="9"/>
    </row>
    <row r="90" spans="1:16">
      <c r="A90" s="12"/>
      <c r="B90" s="25">
        <v>348.52</v>
      </c>
      <c r="C90" s="20" t="s">
        <v>205</v>
      </c>
      <c r="D90" s="47">
        <v>0</v>
      </c>
      <c r="E90" s="47">
        <v>105202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105202</v>
      </c>
      <c r="O90" s="48">
        <f t="shared" si="11"/>
        <v>0.6090898564150069</v>
      </c>
      <c r="P90" s="9"/>
    </row>
    <row r="91" spans="1:16">
      <c r="A91" s="12"/>
      <c r="B91" s="25">
        <v>348.53</v>
      </c>
      <c r="C91" s="20" t="s">
        <v>206</v>
      </c>
      <c r="D91" s="47">
        <v>0</v>
      </c>
      <c r="E91" s="47">
        <v>297932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297932</v>
      </c>
      <c r="O91" s="48">
        <f t="shared" si="11"/>
        <v>1.7249421028253822</v>
      </c>
      <c r="P91" s="9"/>
    </row>
    <row r="92" spans="1:16">
      <c r="A92" s="12"/>
      <c r="B92" s="25">
        <v>348.62</v>
      </c>
      <c r="C92" s="20" t="s">
        <v>207</v>
      </c>
      <c r="D92" s="47">
        <v>0</v>
      </c>
      <c r="E92" s="47">
        <v>823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823</v>
      </c>
      <c r="O92" s="48">
        <f t="shared" si="11"/>
        <v>4.7649374710514126E-3</v>
      </c>
      <c r="P92" s="9"/>
    </row>
    <row r="93" spans="1:16">
      <c r="A93" s="12"/>
      <c r="B93" s="25">
        <v>348.71</v>
      </c>
      <c r="C93" s="20" t="s">
        <v>208</v>
      </c>
      <c r="D93" s="47">
        <v>0</v>
      </c>
      <c r="E93" s="47">
        <v>225235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225235</v>
      </c>
      <c r="O93" s="48">
        <f t="shared" si="11"/>
        <v>1.3040470125057897</v>
      </c>
      <c r="P93" s="9"/>
    </row>
    <row r="94" spans="1:16">
      <c r="A94" s="12"/>
      <c r="B94" s="25">
        <v>348.72</v>
      </c>
      <c r="C94" s="20" t="s">
        <v>209</v>
      </c>
      <c r="D94" s="47">
        <v>0</v>
      </c>
      <c r="E94" s="47">
        <v>15955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15955</v>
      </c>
      <c r="O94" s="48">
        <f t="shared" si="11"/>
        <v>9.2374942102825389E-2</v>
      </c>
      <c r="P94" s="9"/>
    </row>
    <row r="95" spans="1:16">
      <c r="A95" s="12"/>
      <c r="B95" s="25">
        <v>348.88</v>
      </c>
      <c r="C95" s="20" t="s">
        <v>210</v>
      </c>
      <c r="D95" s="47">
        <v>0</v>
      </c>
      <c r="E95" s="47">
        <v>379223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379223</v>
      </c>
      <c r="O95" s="48">
        <f t="shared" si="11"/>
        <v>2.1955940250115793</v>
      </c>
      <c r="P95" s="9"/>
    </row>
    <row r="96" spans="1:16">
      <c r="A96" s="12"/>
      <c r="B96" s="25">
        <v>348.92099999999999</v>
      </c>
      <c r="C96" s="20" t="s">
        <v>211</v>
      </c>
      <c r="D96" s="47">
        <v>0</v>
      </c>
      <c r="E96" s="47">
        <v>32699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32699</v>
      </c>
      <c r="O96" s="48">
        <f t="shared" si="11"/>
        <v>0.1893179712830014</v>
      </c>
      <c r="P96" s="9"/>
    </row>
    <row r="97" spans="1:16">
      <c r="A97" s="12"/>
      <c r="B97" s="25">
        <v>348.92200000000003</v>
      </c>
      <c r="C97" s="20" t="s">
        <v>212</v>
      </c>
      <c r="D97" s="47">
        <v>0</v>
      </c>
      <c r="E97" s="47">
        <v>32699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32699</v>
      </c>
      <c r="O97" s="48">
        <f t="shared" si="11"/>
        <v>0.1893179712830014</v>
      </c>
      <c r="P97" s="9"/>
    </row>
    <row r="98" spans="1:16">
      <c r="A98" s="12"/>
      <c r="B98" s="25">
        <v>348.923</v>
      </c>
      <c r="C98" s="20" t="s">
        <v>213</v>
      </c>
      <c r="D98" s="47">
        <v>0</v>
      </c>
      <c r="E98" s="47">
        <v>32699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32699</v>
      </c>
      <c r="O98" s="48">
        <f t="shared" si="11"/>
        <v>0.1893179712830014</v>
      </c>
      <c r="P98" s="9"/>
    </row>
    <row r="99" spans="1:16">
      <c r="A99" s="12"/>
      <c r="B99" s="25">
        <v>348.92399999999998</v>
      </c>
      <c r="C99" s="20" t="s">
        <v>214</v>
      </c>
      <c r="D99" s="47">
        <v>0</v>
      </c>
      <c r="E99" s="47">
        <v>32699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32699</v>
      </c>
      <c r="O99" s="48">
        <f t="shared" si="11"/>
        <v>0.1893179712830014</v>
      </c>
      <c r="P99" s="9"/>
    </row>
    <row r="100" spans="1:16">
      <c r="A100" s="12"/>
      <c r="B100" s="25">
        <v>348.93099999999998</v>
      </c>
      <c r="C100" s="20" t="s">
        <v>215</v>
      </c>
      <c r="D100" s="47">
        <v>322668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322668</v>
      </c>
      <c r="O100" s="48">
        <f t="shared" si="11"/>
        <v>1.8681565539601668</v>
      </c>
      <c r="P100" s="9"/>
    </row>
    <row r="101" spans="1:16">
      <c r="A101" s="12"/>
      <c r="B101" s="25">
        <v>348.93200000000002</v>
      </c>
      <c r="C101" s="20" t="s">
        <v>216</v>
      </c>
      <c r="D101" s="47">
        <v>0</v>
      </c>
      <c r="E101" s="47">
        <v>11065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11065</v>
      </c>
      <c r="O101" s="48">
        <f t="shared" ref="O101:O129" si="13">(N101/O$131)</f>
        <v>6.4063223714682718E-2</v>
      </c>
      <c r="P101" s="9"/>
    </row>
    <row r="102" spans="1:16">
      <c r="A102" s="12"/>
      <c r="B102" s="25">
        <v>348.93299999999999</v>
      </c>
      <c r="C102" s="20" t="s">
        <v>217</v>
      </c>
      <c r="D102" s="47">
        <v>31660</v>
      </c>
      <c r="E102" s="47">
        <v>2578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34238</v>
      </c>
      <c r="O102" s="48">
        <f t="shared" si="13"/>
        <v>0.19822834645669291</v>
      </c>
      <c r="P102" s="9"/>
    </row>
    <row r="103" spans="1:16">
      <c r="A103" s="12"/>
      <c r="B103" s="25">
        <v>348.99</v>
      </c>
      <c r="C103" s="20" t="s">
        <v>218</v>
      </c>
      <c r="D103" s="47">
        <v>0</v>
      </c>
      <c r="E103" s="47">
        <v>146847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146847</v>
      </c>
      <c r="O103" s="48">
        <f t="shared" si="13"/>
        <v>0.85020264011116253</v>
      </c>
      <c r="P103" s="9"/>
    </row>
    <row r="104" spans="1:16">
      <c r="A104" s="12"/>
      <c r="B104" s="25">
        <v>349</v>
      </c>
      <c r="C104" s="20" t="s">
        <v>1</v>
      </c>
      <c r="D104" s="47">
        <v>98051</v>
      </c>
      <c r="E104" s="47">
        <v>11154733</v>
      </c>
      <c r="F104" s="47">
        <v>0</v>
      </c>
      <c r="G104" s="47">
        <v>0</v>
      </c>
      <c r="H104" s="47">
        <v>0</v>
      </c>
      <c r="I104" s="47">
        <v>961442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12214226</v>
      </c>
      <c r="O104" s="48">
        <f t="shared" si="13"/>
        <v>70.716917554423347</v>
      </c>
      <c r="P104" s="9"/>
    </row>
    <row r="105" spans="1:16" ht="15.75">
      <c r="A105" s="29" t="s">
        <v>66</v>
      </c>
      <c r="B105" s="30"/>
      <c r="C105" s="31"/>
      <c r="D105" s="32">
        <f t="shared" ref="D105:M105" si="14">SUM(D106:D114)</f>
        <v>726870</v>
      </c>
      <c r="E105" s="32">
        <f t="shared" si="14"/>
        <v>1643019</v>
      </c>
      <c r="F105" s="32">
        <f t="shared" si="14"/>
        <v>0</v>
      </c>
      <c r="G105" s="32">
        <f t="shared" si="14"/>
        <v>0</v>
      </c>
      <c r="H105" s="32">
        <f t="shared" si="14"/>
        <v>0</v>
      </c>
      <c r="I105" s="32">
        <f t="shared" si="14"/>
        <v>0</v>
      </c>
      <c r="J105" s="32">
        <f t="shared" si="14"/>
        <v>0</v>
      </c>
      <c r="K105" s="32">
        <f t="shared" si="14"/>
        <v>0</v>
      </c>
      <c r="L105" s="32">
        <f t="shared" si="14"/>
        <v>0</v>
      </c>
      <c r="M105" s="32">
        <f t="shared" si="14"/>
        <v>0</v>
      </c>
      <c r="N105" s="32">
        <f>SUM(D105:M105)</f>
        <v>2369889</v>
      </c>
      <c r="O105" s="46">
        <f t="shared" si="13"/>
        <v>13.720987725798981</v>
      </c>
      <c r="P105" s="10"/>
    </row>
    <row r="106" spans="1:16">
      <c r="A106" s="13"/>
      <c r="B106" s="40">
        <v>351.1</v>
      </c>
      <c r="C106" s="21" t="s">
        <v>115</v>
      </c>
      <c r="D106" s="47">
        <v>0</v>
      </c>
      <c r="E106" s="47">
        <v>149472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>SUM(D106:M106)</f>
        <v>149472</v>
      </c>
      <c r="O106" s="48">
        <f t="shared" si="13"/>
        <v>0.86540064844835574</v>
      </c>
      <c r="P106" s="9"/>
    </row>
    <row r="107" spans="1:16">
      <c r="A107" s="13"/>
      <c r="B107" s="40">
        <v>351.2</v>
      </c>
      <c r="C107" s="21" t="s">
        <v>117</v>
      </c>
      <c r="D107" s="47">
        <v>0</v>
      </c>
      <c r="E107" s="47">
        <v>96251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4" si="15">SUM(D107:M107)</f>
        <v>96251</v>
      </c>
      <c r="O107" s="48">
        <f t="shared" si="13"/>
        <v>0.55726609541454375</v>
      </c>
      <c r="P107" s="9"/>
    </row>
    <row r="108" spans="1:16">
      <c r="A108" s="13"/>
      <c r="B108" s="40">
        <v>351.5</v>
      </c>
      <c r="C108" s="21" t="s">
        <v>118</v>
      </c>
      <c r="D108" s="47">
        <v>0</v>
      </c>
      <c r="E108" s="47">
        <v>737442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737442</v>
      </c>
      <c r="O108" s="48">
        <f t="shared" si="13"/>
        <v>4.2695808244557663</v>
      </c>
      <c r="P108" s="9"/>
    </row>
    <row r="109" spans="1:16">
      <c r="A109" s="13"/>
      <c r="B109" s="40">
        <v>351.7</v>
      </c>
      <c r="C109" s="21" t="s">
        <v>219</v>
      </c>
      <c r="D109" s="47">
        <v>0</v>
      </c>
      <c r="E109" s="47">
        <v>95561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95561</v>
      </c>
      <c r="O109" s="48">
        <f t="shared" si="13"/>
        <v>0.5532711903659101</v>
      </c>
      <c r="P109" s="9"/>
    </row>
    <row r="110" spans="1:16">
      <c r="A110" s="13"/>
      <c r="B110" s="40">
        <v>351.8</v>
      </c>
      <c r="C110" s="21" t="s">
        <v>220</v>
      </c>
      <c r="D110" s="47">
        <v>0</v>
      </c>
      <c r="E110" s="47">
        <v>123474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123474</v>
      </c>
      <c r="O110" s="48">
        <f t="shared" si="13"/>
        <v>0.71487957387679479</v>
      </c>
      <c r="P110" s="9"/>
    </row>
    <row r="111" spans="1:16">
      <c r="A111" s="13"/>
      <c r="B111" s="40">
        <v>352</v>
      </c>
      <c r="C111" s="21" t="s">
        <v>120</v>
      </c>
      <c r="D111" s="47">
        <v>32561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32561</v>
      </c>
      <c r="O111" s="48">
        <f t="shared" si="13"/>
        <v>0.18851899027327468</v>
      </c>
      <c r="P111" s="9"/>
    </row>
    <row r="112" spans="1:16">
      <c r="A112" s="13"/>
      <c r="B112" s="40">
        <v>354</v>
      </c>
      <c r="C112" s="21" t="s">
        <v>121</v>
      </c>
      <c r="D112" s="47">
        <v>681936</v>
      </c>
      <c r="E112" s="47">
        <v>2131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684067</v>
      </c>
      <c r="O112" s="48">
        <f t="shared" si="13"/>
        <v>3.9605546549328392</v>
      </c>
      <c r="P112" s="9"/>
    </row>
    <row r="113" spans="1:16">
      <c r="A113" s="13"/>
      <c r="B113" s="40">
        <v>358.2</v>
      </c>
      <c r="C113" s="21" t="s">
        <v>221</v>
      </c>
      <c r="D113" s="47">
        <v>0</v>
      </c>
      <c r="E113" s="47">
        <v>2000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2000</v>
      </c>
      <c r="O113" s="48">
        <f t="shared" si="13"/>
        <v>1.1579434923575729E-2</v>
      </c>
      <c r="P113" s="9"/>
    </row>
    <row r="114" spans="1:16">
      <c r="A114" s="13"/>
      <c r="B114" s="40">
        <v>359</v>
      </c>
      <c r="C114" s="21" t="s">
        <v>122</v>
      </c>
      <c r="D114" s="47">
        <v>12373</v>
      </c>
      <c r="E114" s="47">
        <v>436688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449061</v>
      </c>
      <c r="O114" s="48">
        <f t="shared" si="13"/>
        <v>2.5999363131079205</v>
      </c>
      <c r="P114" s="9"/>
    </row>
    <row r="115" spans="1:16" ht="15.75">
      <c r="A115" s="29" t="s">
        <v>4</v>
      </c>
      <c r="B115" s="30"/>
      <c r="C115" s="31"/>
      <c r="D115" s="32">
        <f t="shared" ref="D115:M115" si="16">SUM(D116:D123)</f>
        <v>7754239</v>
      </c>
      <c r="E115" s="32">
        <f t="shared" si="16"/>
        <v>4577159</v>
      </c>
      <c r="F115" s="32">
        <f t="shared" si="16"/>
        <v>360970</v>
      </c>
      <c r="G115" s="32">
        <f t="shared" si="16"/>
        <v>1207227</v>
      </c>
      <c r="H115" s="32">
        <f t="shared" si="16"/>
        <v>0</v>
      </c>
      <c r="I115" s="32">
        <f t="shared" si="16"/>
        <v>7356249</v>
      </c>
      <c r="J115" s="32">
        <f t="shared" si="16"/>
        <v>1087626</v>
      </c>
      <c r="K115" s="32">
        <f t="shared" si="16"/>
        <v>0</v>
      </c>
      <c r="L115" s="32">
        <f t="shared" si="16"/>
        <v>0</v>
      </c>
      <c r="M115" s="32">
        <f t="shared" si="16"/>
        <v>50207</v>
      </c>
      <c r="N115" s="32">
        <f>SUM(D115:M115)</f>
        <v>22393677</v>
      </c>
      <c r="O115" s="46">
        <f t="shared" si="13"/>
        <v>129.6530627605373</v>
      </c>
      <c r="P115" s="10"/>
    </row>
    <row r="116" spans="1:16">
      <c r="A116" s="12"/>
      <c r="B116" s="25">
        <v>361.1</v>
      </c>
      <c r="C116" s="20" t="s">
        <v>123</v>
      </c>
      <c r="D116" s="47">
        <v>745497</v>
      </c>
      <c r="E116" s="47">
        <v>1953774</v>
      </c>
      <c r="F116" s="47">
        <v>24503</v>
      </c>
      <c r="G116" s="47">
        <v>1389460</v>
      </c>
      <c r="H116" s="47">
        <v>0</v>
      </c>
      <c r="I116" s="47">
        <v>1135367</v>
      </c>
      <c r="J116" s="47">
        <v>173865</v>
      </c>
      <c r="K116" s="47">
        <v>0</v>
      </c>
      <c r="L116" s="47">
        <v>0</v>
      </c>
      <c r="M116" s="47">
        <v>207</v>
      </c>
      <c r="N116" s="47">
        <f>SUM(D116:M116)</f>
        <v>5422673</v>
      </c>
      <c r="O116" s="48">
        <f t="shared" si="13"/>
        <v>31.395744557665587</v>
      </c>
      <c r="P116" s="9"/>
    </row>
    <row r="117" spans="1:16">
      <c r="A117" s="12"/>
      <c r="B117" s="25">
        <v>361.3</v>
      </c>
      <c r="C117" s="20" t="s">
        <v>124</v>
      </c>
      <c r="D117" s="47">
        <v>-133633</v>
      </c>
      <c r="E117" s="47">
        <v>-378579</v>
      </c>
      <c r="F117" s="47">
        <v>-4009</v>
      </c>
      <c r="G117" s="47">
        <v>-282233</v>
      </c>
      <c r="H117" s="47">
        <v>0</v>
      </c>
      <c r="I117" s="47">
        <v>-178031</v>
      </c>
      <c r="J117" s="47">
        <v>-33745</v>
      </c>
      <c r="K117" s="47">
        <v>0</v>
      </c>
      <c r="L117" s="47">
        <v>0</v>
      </c>
      <c r="M117" s="47">
        <v>0</v>
      </c>
      <c r="N117" s="47">
        <f t="shared" ref="N117:N123" si="17">SUM(D117:M117)</f>
        <v>-1010230</v>
      </c>
      <c r="O117" s="48">
        <f t="shared" si="13"/>
        <v>-5.8489462714219549</v>
      </c>
      <c r="P117" s="9"/>
    </row>
    <row r="118" spans="1:16">
      <c r="A118" s="12"/>
      <c r="B118" s="25">
        <v>362</v>
      </c>
      <c r="C118" s="20" t="s">
        <v>125</v>
      </c>
      <c r="D118" s="47">
        <v>52250</v>
      </c>
      <c r="E118" s="47">
        <v>223168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275418</v>
      </c>
      <c r="O118" s="48">
        <f t="shared" si="13"/>
        <v>1.5945924038906902</v>
      </c>
      <c r="P118" s="9"/>
    </row>
    <row r="119" spans="1:16">
      <c r="A119" s="12"/>
      <c r="B119" s="25">
        <v>364</v>
      </c>
      <c r="C119" s="20" t="s">
        <v>222</v>
      </c>
      <c r="D119" s="47">
        <v>804548</v>
      </c>
      <c r="E119" s="47">
        <v>262117</v>
      </c>
      <c r="F119" s="47">
        <v>0</v>
      </c>
      <c r="G119" s="47">
        <v>0</v>
      </c>
      <c r="H119" s="47">
        <v>0</v>
      </c>
      <c r="I119" s="47">
        <v>246741</v>
      </c>
      <c r="J119" s="47">
        <v>4470</v>
      </c>
      <c r="K119" s="47">
        <v>0</v>
      </c>
      <c r="L119" s="47">
        <v>0</v>
      </c>
      <c r="M119" s="47">
        <v>0</v>
      </c>
      <c r="N119" s="47">
        <f t="shared" si="17"/>
        <v>1317876</v>
      </c>
      <c r="O119" s="48">
        <f t="shared" si="13"/>
        <v>7.6301296896711444</v>
      </c>
      <c r="P119" s="9"/>
    </row>
    <row r="120" spans="1:16">
      <c r="A120" s="12"/>
      <c r="B120" s="25">
        <v>365</v>
      </c>
      <c r="C120" s="20" t="s">
        <v>223</v>
      </c>
      <c r="D120" s="47">
        <v>0</v>
      </c>
      <c r="E120" s="47">
        <v>11805</v>
      </c>
      <c r="F120" s="47">
        <v>0</v>
      </c>
      <c r="G120" s="47">
        <v>0</v>
      </c>
      <c r="H120" s="47">
        <v>0</v>
      </c>
      <c r="I120" s="47">
        <v>71474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83279</v>
      </c>
      <c r="O120" s="48">
        <f t="shared" si="13"/>
        <v>0.48216188050023157</v>
      </c>
      <c r="P120" s="9"/>
    </row>
    <row r="121" spans="1:16">
      <c r="A121" s="12"/>
      <c r="B121" s="25">
        <v>366</v>
      </c>
      <c r="C121" s="20" t="s">
        <v>128</v>
      </c>
      <c r="D121" s="47">
        <v>180782</v>
      </c>
      <c r="E121" s="47">
        <v>29325</v>
      </c>
      <c r="F121" s="47">
        <v>340476</v>
      </c>
      <c r="G121" s="47">
        <v>50000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600583</v>
      </c>
      <c r="O121" s="48">
        <f t="shared" si="13"/>
        <v>3.477205882352941</v>
      </c>
      <c r="P121" s="9"/>
    </row>
    <row r="122" spans="1:16">
      <c r="A122" s="12"/>
      <c r="B122" s="25">
        <v>369.3</v>
      </c>
      <c r="C122" s="20" t="s">
        <v>174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29468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29468</v>
      </c>
      <c r="O122" s="48">
        <f t="shared" si="13"/>
        <v>0.17061139416396479</v>
      </c>
      <c r="P122" s="9"/>
    </row>
    <row r="123" spans="1:16">
      <c r="A123" s="12"/>
      <c r="B123" s="25">
        <v>369.9</v>
      </c>
      <c r="C123" s="20" t="s">
        <v>129</v>
      </c>
      <c r="D123" s="47">
        <v>6104795</v>
      </c>
      <c r="E123" s="47">
        <v>2475549</v>
      </c>
      <c r="F123" s="47">
        <v>0</v>
      </c>
      <c r="G123" s="47">
        <v>50000</v>
      </c>
      <c r="H123" s="47">
        <v>0</v>
      </c>
      <c r="I123" s="47">
        <v>6051230</v>
      </c>
      <c r="J123" s="47">
        <v>943036</v>
      </c>
      <c r="K123" s="47">
        <v>0</v>
      </c>
      <c r="L123" s="47">
        <v>0</v>
      </c>
      <c r="M123" s="47">
        <v>50000</v>
      </c>
      <c r="N123" s="47">
        <f t="shared" si="17"/>
        <v>15674610</v>
      </c>
      <c r="O123" s="48">
        <f t="shared" si="13"/>
        <v>90.751563223714683</v>
      </c>
      <c r="P123" s="9"/>
    </row>
    <row r="124" spans="1:16" ht="15.75">
      <c r="A124" s="29" t="s">
        <v>67</v>
      </c>
      <c r="B124" s="30"/>
      <c r="C124" s="31"/>
      <c r="D124" s="32">
        <f t="shared" ref="D124:M124" si="18">SUM(D125:D128)</f>
        <v>70260353</v>
      </c>
      <c r="E124" s="32">
        <f t="shared" si="18"/>
        <v>23918134</v>
      </c>
      <c r="F124" s="32">
        <f t="shared" si="18"/>
        <v>2041372</v>
      </c>
      <c r="G124" s="32">
        <f t="shared" si="18"/>
        <v>9354172</v>
      </c>
      <c r="H124" s="32">
        <f t="shared" si="18"/>
        <v>0</v>
      </c>
      <c r="I124" s="32">
        <f t="shared" si="18"/>
        <v>7582225</v>
      </c>
      <c r="J124" s="32">
        <f t="shared" si="18"/>
        <v>9266</v>
      </c>
      <c r="K124" s="32">
        <f t="shared" si="18"/>
        <v>0</v>
      </c>
      <c r="L124" s="32">
        <f t="shared" si="18"/>
        <v>0</v>
      </c>
      <c r="M124" s="32">
        <f t="shared" si="18"/>
        <v>0</v>
      </c>
      <c r="N124" s="32">
        <f t="shared" ref="N124:N129" si="19">SUM(D124:M124)</f>
        <v>113165522</v>
      </c>
      <c r="O124" s="46">
        <f t="shared" si="13"/>
        <v>655.19639879573879</v>
      </c>
      <c r="P124" s="9"/>
    </row>
    <row r="125" spans="1:16">
      <c r="A125" s="12"/>
      <c r="B125" s="25">
        <v>381</v>
      </c>
      <c r="C125" s="20" t="s">
        <v>130</v>
      </c>
      <c r="D125" s="47">
        <v>70043266</v>
      </c>
      <c r="E125" s="47">
        <v>13793134</v>
      </c>
      <c r="F125" s="47">
        <v>2041372</v>
      </c>
      <c r="G125" s="47">
        <v>9354172</v>
      </c>
      <c r="H125" s="47">
        <v>0</v>
      </c>
      <c r="I125" s="47">
        <v>200866</v>
      </c>
      <c r="J125" s="47">
        <v>9266</v>
      </c>
      <c r="K125" s="47">
        <v>0</v>
      </c>
      <c r="L125" s="47">
        <v>0</v>
      </c>
      <c r="M125" s="47">
        <v>0</v>
      </c>
      <c r="N125" s="47">
        <f t="shared" si="19"/>
        <v>95442076</v>
      </c>
      <c r="O125" s="48">
        <f t="shared" si="13"/>
        <v>552.58265400648452</v>
      </c>
      <c r="P125" s="9"/>
    </row>
    <row r="126" spans="1:16">
      <c r="A126" s="12"/>
      <c r="B126" s="25">
        <v>383</v>
      </c>
      <c r="C126" s="20" t="s">
        <v>242</v>
      </c>
      <c r="D126" s="47">
        <v>217087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9"/>
        <v>217087</v>
      </c>
      <c r="O126" s="48">
        <f t="shared" si="13"/>
        <v>1.2568723946271423</v>
      </c>
      <c r="P126" s="9"/>
    </row>
    <row r="127" spans="1:16">
      <c r="A127" s="12"/>
      <c r="B127" s="25">
        <v>384</v>
      </c>
      <c r="C127" s="20" t="s">
        <v>131</v>
      </c>
      <c r="D127" s="47">
        <v>0</v>
      </c>
      <c r="E127" s="47">
        <v>10125000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9"/>
        <v>10125000</v>
      </c>
      <c r="O127" s="48">
        <f t="shared" si="13"/>
        <v>58.62088930060213</v>
      </c>
      <c r="P127" s="9"/>
    </row>
    <row r="128" spans="1:16" ht="15.75" thickBot="1">
      <c r="A128" s="12"/>
      <c r="B128" s="25">
        <v>389.9</v>
      </c>
      <c r="C128" s="20" t="s">
        <v>224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7381359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9"/>
        <v>7381359</v>
      </c>
      <c r="O128" s="48">
        <f t="shared" si="13"/>
        <v>42.735983094025009</v>
      </c>
      <c r="P128" s="9"/>
    </row>
    <row r="129" spans="1:119" ht="16.5" thickBot="1">
      <c r="A129" s="14" t="s">
        <v>97</v>
      </c>
      <c r="B129" s="23"/>
      <c r="C129" s="22"/>
      <c r="D129" s="15">
        <f t="shared" ref="D129:M129" si="20">SUM(D5,D14,D27,D57,D105,D115,D124)</f>
        <v>155424022</v>
      </c>
      <c r="E129" s="15">
        <f t="shared" si="20"/>
        <v>211564987</v>
      </c>
      <c r="F129" s="15">
        <f t="shared" si="20"/>
        <v>10534461</v>
      </c>
      <c r="G129" s="15">
        <f t="shared" si="20"/>
        <v>60234607</v>
      </c>
      <c r="H129" s="15">
        <f t="shared" si="20"/>
        <v>0</v>
      </c>
      <c r="I129" s="15">
        <f t="shared" si="20"/>
        <v>105063366</v>
      </c>
      <c r="J129" s="15">
        <f t="shared" si="20"/>
        <v>34940943</v>
      </c>
      <c r="K129" s="15">
        <f t="shared" si="20"/>
        <v>0</v>
      </c>
      <c r="L129" s="15">
        <f t="shared" si="20"/>
        <v>0</v>
      </c>
      <c r="M129" s="15">
        <f t="shared" si="20"/>
        <v>50207</v>
      </c>
      <c r="N129" s="15">
        <f t="shared" si="19"/>
        <v>577812593</v>
      </c>
      <c r="O129" s="38">
        <f t="shared" si="13"/>
        <v>3345.3716593330246</v>
      </c>
      <c r="P129" s="6"/>
      <c r="Q129" s="2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</row>
    <row r="130" spans="1:119">
      <c r="A130" s="16"/>
      <c r="B130" s="18"/>
      <c r="C130" s="1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9"/>
    </row>
    <row r="131" spans="1:119">
      <c r="A131" s="41"/>
      <c r="B131" s="42"/>
      <c r="C131" s="42"/>
      <c r="D131" s="43"/>
      <c r="E131" s="43"/>
      <c r="F131" s="43"/>
      <c r="G131" s="43"/>
      <c r="H131" s="43"/>
      <c r="I131" s="43"/>
      <c r="J131" s="43"/>
      <c r="K131" s="43"/>
      <c r="L131" s="52" t="s">
        <v>258</v>
      </c>
      <c r="M131" s="52"/>
      <c r="N131" s="52"/>
      <c r="O131" s="44">
        <v>172720</v>
      </c>
    </row>
    <row r="132" spans="1:119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5"/>
    </row>
    <row r="133" spans="1:119" ht="15.75" customHeight="1" thickBot="1">
      <c r="A133" s="56" t="s">
        <v>150</v>
      </c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8"/>
    </row>
  </sheetData>
  <mergeCells count="10">
    <mergeCell ref="L131:N131"/>
    <mergeCell ref="A132:O132"/>
    <mergeCell ref="A133:O1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26786158</v>
      </c>
      <c r="E5" s="27">
        <f t="shared" si="0"/>
        <v>77930292</v>
      </c>
      <c r="F5" s="27">
        <f t="shared" si="0"/>
        <v>7550932</v>
      </c>
      <c r="G5" s="27">
        <f t="shared" si="0"/>
        <v>44854580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157121962</v>
      </c>
      <c r="O5" s="33">
        <f t="shared" ref="O5:O36" si="1">(N5/O$132)</f>
        <v>921.8067585802288</v>
      </c>
      <c r="P5" s="6"/>
    </row>
    <row r="6" spans="1:133">
      <c r="A6" s="12"/>
      <c r="B6" s="25">
        <v>311</v>
      </c>
      <c r="C6" s="20" t="s">
        <v>3</v>
      </c>
      <c r="D6" s="47">
        <v>26350939</v>
      </c>
      <c r="E6" s="47">
        <v>68822668</v>
      </c>
      <c r="F6" s="47">
        <v>2543047</v>
      </c>
      <c r="G6" s="47">
        <v>16027171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113743825</v>
      </c>
      <c r="O6" s="48">
        <f t="shared" si="1"/>
        <v>667.31490173071279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3793640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3793640</v>
      </c>
      <c r="O7" s="48">
        <f t="shared" si="1"/>
        <v>22.256614843062483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204714</v>
      </c>
      <c r="F8" s="47">
        <v>0</v>
      </c>
      <c r="G8" s="47">
        <v>818658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1023372</v>
      </c>
      <c r="O8" s="48">
        <f t="shared" si="1"/>
        <v>6.0039425051334705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5109150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5109150</v>
      </c>
      <c r="O9" s="48">
        <f t="shared" si="1"/>
        <v>29.97447931944852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3800607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3800607</v>
      </c>
      <c r="O10" s="48">
        <f t="shared" si="1"/>
        <v>22.297488999706658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24208144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24208144</v>
      </c>
      <c r="O11" s="48">
        <f t="shared" si="1"/>
        <v>142.02489879730126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5007885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5007885</v>
      </c>
      <c r="O12" s="48">
        <f t="shared" si="1"/>
        <v>29.380375476679379</v>
      </c>
      <c r="P12" s="9"/>
    </row>
    <row r="13" spans="1:133">
      <c r="A13" s="12"/>
      <c r="B13" s="25">
        <v>316</v>
      </c>
      <c r="C13" s="20" t="s">
        <v>179</v>
      </c>
      <c r="D13" s="47">
        <v>435219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435339</v>
      </c>
      <c r="O13" s="48">
        <f t="shared" si="1"/>
        <v>2.5540569081842182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SUM(D15:D27)</f>
        <v>9440186</v>
      </c>
      <c r="E14" s="32">
        <f t="shared" si="3"/>
        <v>61769282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107275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71316743</v>
      </c>
      <c r="O14" s="46">
        <f t="shared" si="1"/>
        <v>418.40271633910237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3999462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3999462</v>
      </c>
      <c r="O15" s="48">
        <f t="shared" si="1"/>
        <v>23.464136110296273</v>
      </c>
      <c r="P15" s="9"/>
    </row>
    <row r="16" spans="1:133">
      <c r="A16" s="12"/>
      <c r="B16" s="25">
        <v>323.10000000000002</v>
      </c>
      <c r="C16" s="20" t="s">
        <v>19</v>
      </c>
      <c r="D16" s="47">
        <v>8948092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6" si="4">SUM(D16:M16)</f>
        <v>8948092</v>
      </c>
      <c r="O16" s="48">
        <f t="shared" si="1"/>
        <v>52.496872983279552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176614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176614</v>
      </c>
      <c r="O17" s="48">
        <f t="shared" si="1"/>
        <v>1.0361630976826048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3993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3993</v>
      </c>
      <c r="O18" s="48">
        <f t="shared" si="1"/>
        <v>2.3426224699325315E-2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1874855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1874855</v>
      </c>
      <c r="O19" s="48">
        <f t="shared" si="1"/>
        <v>10.999442651804047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-24972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-24972</v>
      </c>
      <c r="O20" s="48">
        <f t="shared" si="1"/>
        <v>-0.14650630683484894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157613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157613</v>
      </c>
      <c r="O21" s="48">
        <f t="shared" si="1"/>
        <v>0.92468759166911119</v>
      </c>
      <c r="P21" s="9"/>
    </row>
    <row r="22" spans="1:16">
      <c r="A22" s="12"/>
      <c r="B22" s="25">
        <v>324.62</v>
      </c>
      <c r="C22" s="20" t="s">
        <v>25</v>
      </c>
      <c r="D22" s="47">
        <v>0</v>
      </c>
      <c r="E22" s="47">
        <v>8160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8160</v>
      </c>
      <c r="O22" s="48">
        <f t="shared" si="1"/>
        <v>4.7873276620709886E-2</v>
      </c>
      <c r="P22" s="9"/>
    </row>
    <row r="23" spans="1:16">
      <c r="A23" s="12"/>
      <c r="B23" s="25">
        <v>324.70999999999998</v>
      </c>
      <c r="C23" s="20" t="s">
        <v>26</v>
      </c>
      <c r="D23" s="47">
        <v>0</v>
      </c>
      <c r="E23" s="47">
        <v>132185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132185</v>
      </c>
      <c r="O23" s="48">
        <f t="shared" si="1"/>
        <v>0.77550601349369319</v>
      </c>
      <c r="P23" s="9"/>
    </row>
    <row r="24" spans="1:16">
      <c r="A24" s="12"/>
      <c r="B24" s="25">
        <v>324.72000000000003</v>
      </c>
      <c r="C24" s="20" t="s">
        <v>27</v>
      </c>
      <c r="D24" s="47">
        <v>0</v>
      </c>
      <c r="E24" s="47">
        <v>3277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3277</v>
      </c>
      <c r="O24" s="48">
        <f t="shared" si="1"/>
        <v>1.9225579348782634E-2</v>
      </c>
      <c r="P24" s="9"/>
    </row>
    <row r="25" spans="1:16">
      <c r="A25" s="12"/>
      <c r="B25" s="25">
        <v>325.10000000000002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106622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106622</v>
      </c>
      <c r="O25" s="48">
        <f t="shared" si="1"/>
        <v>0.62553241419771188</v>
      </c>
      <c r="P25" s="9"/>
    </row>
    <row r="26" spans="1:16">
      <c r="A26" s="12"/>
      <c r="B26" s="25">
        <v>325.2</v>
      </c>
      <c r="C26" s="20" t="s">
        <v>29</v>
      </c>
      <c r="D26" s="47">
        <v>0</v>
      </c>
      <c r="E26" s="47">
        <v>54904330</v>
      </c>
      <c r="F26" s="47">
        <v>0</v>
      </c>
      <c r="G26" s="47">
        <v>0</v>
      </c>
      <c r="H26" s="47">
        <v>0</v>
      </c>
      <c r="I26" s="47">
        <v>653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54904983</v>
      </c>
      <c r="O26" s="48">
        <f t="shared" si="1"/>
        <v>322.11782340862425</v>
      </c>
      <c r="P26" s="9"/>
    </row>
    <row r="27" spans="1:16">
      <c r="A27" s="12"/>
      <c r="B27" s="25">
        <v>329</v>
      </c>
      <c r="C27" s="20" t="s">
        <v>30</v>
      </c>
      <c r="D27" s="47">
        <v>492094</v>
      </c>
      <c r="E27" s="47">
        <v>533765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1025859</v>
      </c>
      <c r="O27" s="48">
        <f t="shared" si="1"/>
        <v>6.0185332942211796</v>
      </c>
      <c r="P27" s="9"/>
    </row>
    <row r="28" spans="1:16" ht="15.75">
      <c r="A28" s="29" t="s">
        <v>33</v>
      </c>
      <c r="B28" s="30"/>
      <c r="C28" s="31"/>
      <c r="D28" s="32">
        <f t="shared" ref="D28:M28" si="5">SUM(D29:D57)</f>
        <v>18425538</v>
      </c>
      <c r="E28" s="32">
        <f t="shared" si="5"/>
        <v>9975766</v>
      </c>
      <c r="F28" s="32">
        <f t="shared" si="5"/>
        <v>0</v>
      </c>
      <c r="G28" s="32">
        <f t="shared" si="5"/>
        <v>2545384</v>
      </c>
      <c r="H28" s="32">
        <f t="shared" si="5"/>
        <v>0</v>
      </c>
      <c r="I28" s="32">
        <f t="shared" si="5"/>
        <v>1581008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5">
        <f>SUM(D28:M28)</f>
        <v>32527696</v>
      </c>
      <c r="O28" s="46">
        <f t="shared" si="1"/>
        <v>190.8342387797008</v>
      </c>
      <c r="P28" s="10"/>
    </row>
    <row r="29" spans="1:16">
      <c r="A29" s="12"/>
      <c r="B29" s="25">
        <v>331.1</v>
      </c>
      <c r="C29" s="20" t="s">
        <v>31</v>
      </c>
      <c r="D29" s="47">
        <v>60449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60449</v>
      </c>
      <c r="O29" s="48">
        <f t="shared" si="1"/>
        <v>0.35464359049574656</v>
      </c>
      <c r="P29" s="9"/>
    </row>
    <row r="30" spans="1:16">
      <c r="A30" s="12"/>
      <c r="B30" s="25">
        <v>331.2</v>
      </c>
      <c r="C30" s="20" t="s">
        <v>32</v>
      </c>
      <c r="D30" s="47">
        <v>107986</v>
      </c>
      <c r="E30" s="47">
        <v>450107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558093</v>
      </c>
      <c r="O30" s="48">
        <f t="shared" si="1"/>
        <v>3.2742329128776766</v>
      </c>
      <c r="P30" s="9"/>
    </row>
    <row r="31" spans="1:16">
      <c r="A31" s="12"/>
      <c r="B31" s="25">
        <v>331.39</v>
      </c>
      <c r="C31" s="20" t="s">
        <v>38</v>
      </c>
      <c r="D31" s="47">
        <v>552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7" si="6">SUM(D31:M31)</f>
        <v>552</v>
      </c>
      <c r="O31" s="48">
        <f t="shared" si="1"/>
        <v>3.238486359636257E-3</v>
      </c>
      <c r="P31" s="9"/>
    </row>
    <row r="32" spans="1:16">
      <c r="A32" s="12"/>
      <c r="B32" s="25">
        <v>331.49</v>
      </c>
      <c r="C32" s="20" t="s">
        <v>39</v>
      </c>
      <c r="D32" s="47">
        <v>0</v>
      </c>
      <c r="E32" s="47">
        <v>1991279</v>
      </c>
      <c r="F32" s="47">
        <v>0</v>
      </c>
      <c r="G32" s="47">
        <v>115267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2106546</v>
      </c>
      <c r="O32" s="48">
        <f t="shared" si="1"/>
        <v>12.358732766207099</v>
      </c>
      <c r="P32" s="9"/>
    </row>
    <row r="33" spans="1:16">
      <c r="A33" s="12"/>
      <c r="B33" s="25">
        <v>331.62</v>
      </c>
      <c r="C33" s="20" t="s">
        <v>40</v>
      </c>
      <c r="D33" s="47">
        <v>0</v>
      </c>
      <c r="E33" s="47">
        <v>254458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254458</v>
      </c>
      <c r="O33" s="48">
        <f t="shared" si="1"/>
        <v>1.4928600762687005</v>
      </c>
      <c r="P33" s="9"/>
    </row>
    <row r="34" spans="1:16">
      <c r="A34" s="12"/>
      <c r="B34" s="25">
        <v>331.69</v>
      </c>
      <c r="C34" s="20" t="s">
        <v>41</v>
      </c>
      <c r="D34" s="47">
        <v>0</v>
      </c>
      <c r="E34" s="47">
        <v>586600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586600</v>
      </c>
      <c r="O34" s="48">
        <f t="shared" si="1"/>
        <v>3.4414784394250515</v>
      </c>
      <c r="P34" s="9"/>
    </row>
    <row r="35" spans="1:16">
      <c r="A35" s="12"/>
      <c r="B35" s="25">
        <v>331.9</v>
      </c>
      <c r="C35" s="20" t="s">
        <v>36</v>
      </c>
      <c r="D35" s="47">
        <v>0</v>
      </c>
      <c r="E35" s="47">
        <v>72064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72064</v>
      </c>
      <c r="O35" s="48">
        <f t="shared" si="1"/>
        <v>0.42278674097975943</v>
      </c>
      <c r="P35" s="9"/>
    </row>
    <row r="36" spans="1:16">
      <c r="A36" s="12"/>
      <c r="B36" s="25">
        <v>334.1</v>
      </c>
      <c r="C36" s="20" t="s">
        <v>170</v>
      </c>
      <c r="D36" s="47">
        <v>1832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1832</v>
      </c>
      <c r="O36" s="48">
        <f t="shared" si="1"/>
        <v>1.0748019947198591E-2</v>
      </c>
      <c r="P36" s="9"/>
    </row>
    <row r="37" spans="1:16">
      <c r="A37" s="12"/>
      <c r="B37" s="25">
        <v>334.2</v>
      </c>
      <c r="C37" s="20" t="s">
        <v>37</v>
      </c>
      <c r="D37" s="47">
        <v>107648</v>
      </c>
      <c r="E37" s="47">
        <v>424805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532453</v>
      </c>
      <c r="O37" s="48">
        <f t="shared" ref="O37:O68" si="7">(N37/O$132)</f>
        <v>3.1238075682018187</v>
      </c>
      <c r="P37" s="9"/>
    </row>
    <row r="38" spans="1:16">
      <c r="A38" s="12"/>
      <c r="B38" s="25">
        <v>334.36</v>
      </c>
      <c r="C38" s="20" t="s">
        <v>237</v>
      </c>
      <c r="D38" s="47">
        <v>0</v>
      </c>
      <c r="E38" s="47">
        <v>3549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5" si="8">SUM(D38:M38)</f>
        <v>3549</v>
      </c>
      <c r="O38" s="48">
        <f t="shared" si="7"/>
        <v>2.0821355236139632E-2</v>
      </c>
      <c r="P38" s="9"/>
    </row>
    <row r="39" spans="1:16">
      <c r="A39" s="12"/>
      <c r="B39" s="25">
        <v>334.39</v>
      </c>
      <c r="C39" s="20" t="s">
        <v>42</v>
      </c>
      <c r="D39" s="47">
        <v>0</v>
      </c>
      <c r="E39" s="47">
        <v>396138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396138</v>
      </c>
      <c r="O39" s="48">
        <f t="shared" si="7"/>
        <v>2.3240715752420065</v>
      </c>
      <c r="P39" s="9"/>
    </row>
    <row r="40" spans="1:16">
      <c r="A40" s="12"/>
      <c r="B40" s="25">
        <v>334.49</v>
      </c>
      <c r="C40" s="20" t="s">
        <v>43</v>
      </c>
      <c r="D40" s="47">
        <v>0</v>
      </c>
      <c r="E40" s="47">
        <v>0</v>
      </c>
      <c r="F40" s="47">
        <v>0</v>
      </c>
      <c r="G40" s="47">
        <v>1632446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1632446</v>
      </c>
      <c r="O40" s="48">
        <f t="shared" si="7"/>
        <v>9.5772719272513935</v>
      </c>
      <c r="P40" s="9"/>
    </row>
    <row r="41" spans="1:16">
      <c r="A41" s="12"/>
      <c r="B41" s="25">
        <v>334.5</v>
      </c>
      <c r="C41" s="20" t="s">
        <v>44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1549260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1549260</v>
      </c>
      <c r="O41" s="48">
        <f t="shared" si="7"/>
        <v>9.0892343795834556</v>
      </c>
      <c r="P41" s="9"/>
    </row>
    <row r="42" spans="1:16">
      <c r="A42" s="12"/>
      <c r="B42" s="25">
        <v>334.61</v>
      </c>
      <c r="C42" s="20" t="s">
        <v>45</v>
      </c>
      <c r="D42" s="47">
        <v>83712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83712</v>
      </c>
      <c r="O42" s="48">
        <f t="shared" si="7"/>
        <v>0.49112349662657673</v>
      </c>
      <c r="P42" s="9"/>
    </row>
    <row r="43" spans="1:16">
      <c r="A43" s="12"/>
      <c r="B43" s="25">
        <v>334.62</v>
      </c>
      <c r="C43" s="20" t="s">
        <v>152</v>
      </c>
      <c r="D43" s="47">
        <v>0</v>
      </c>
      <c r="E43" s="47">
        <v>778538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778538</v>
      </c>
      <c r="O43" s="48">
        <f t="shared" si="7"/>
        <v>4.5675447345262539</v>
      </c>
      <c r="P43" s="9"/>
    </row>
    <row r="44" spans="1:16">
      <c r="A44" s="12"/>
      <c r="B44" s="25">
        <v>334.69</v>
      </c>
      <c r="C44" s="20" t="s">
        <v>46</v>
      </c>
      <c r="D44" s="47">
        <v>0</v>
      </c>
      <c r="E44" s="47">
        <v>90585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90585</v>
      </c>
      <c r="O44" s="48">
        <f t="shared" si="7"/>
        <v>0.53144617189791732</v>
      </c>
      <c r="P44" s="9"/>
    </row>
    <row r="45" spans="1:16">
      <c r="A45" s="12"/>
      <c r="B45" s="25">
        <v>334.7</v>
      </c>
      <c r="C45" s="20" t="s">
        <v>47</v>
      </c>
      <c r="D45" s="47">
        <v>123708</v>
      </c>
      <c r="E45" s="47">
        <v>12675</v>
      </c>
      <c r="F45" s="47">
        <v>0</v>
      </c>
      <c r="G45" s="47">
        <v>500004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636387</v>
      </c>
      <c r="O45" s="48">
        <f t="shared" si="7"/>
        <v>3.7335699618656499</v>
      </c>
      <c r="P45" s="9"/>
    </row>
    <row r="46" spans="1:16">
      <c r="A46" s="12"/>
      <c r="B46" s="25">
        <v>334.82</v>
      </c>
      <c r="C46" s="20" t="s">
        <v>228</v>
      </c>
      <c r="D46" s="47">
        <v>0</v>
      </c>
      <c r="E46" s="47">
        <v>134100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134100</v>
      </c>
      <c r="O46" s="48">
        <f t="shared" si="7"/>
        <v>0.78674097975946022</v>
      </c>
      <c r="P46" s="9"/>
    </row>
    <row r="47" spans="1:16">
      <c r="A47" s="12"/>
      <c r="B47" s="25">
        <v>335.12</v>
      </c>
      <c r="C47" s="20" t="s">
        <v>181</v>
      </c>
      <c r="D47" s="47">
        <v>4490722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4490722</v>
      </c>
      <c r="O47" s="48">
        <f t="shared" si="7"/>
        <v>26.346271633910238</v>
      </c>
      <c r="P47" s="9"/>
    </row>
    <row r="48" spans="1:16">
      <c r="A48" s="12"/>
      <c r="B48" s="25">
        <v>335.13</v>
      </c>
      <c r="C48" s="20" t="s">
        <v>182</v>
      </c>
      <c r="D48" s="47">
        <v>45374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45374</v>
      </c>
      <c r="O48" s="48">
        <f t="shared" si="7"/>
        <v>0.26620123203285423</v>
      </c>
      <c r="P48" s="9"/>
    </row>
    <row r="49" spans="1:16">
      <c r="A49" s="12"/>
      <c r="B49" s="25">
        <v>335.14</v>
      </c>
      <c r="C49" s="20" t="s">
        <v>183</v>
      </c>
      <c r="D49" s="47">
        <v>0</v>
      </c>
      <c r="E49" s="47">
        <v>69539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69539</v>
      </c>
      <c r="O49" s="48">
        <f t="shared" si="7"/>
        <v>0.40797301261366969</v>
      </c>
      <c r="P49" s="9"/>
    </row>
    <row r="50" spans="1:16">
      <c r="A50" s="12"/>
      <c r="B50" s="25">
        <v>335.15</v>
      </c>
      <c r="C50" s="20" t="s">
        <v>184</v>
      </c>
      <c r="D50" s="47">
        <v>68425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68425</v>
      </c>
      <c r="O50" s="48">
        <f t="shared" si="7"/>
        <v>0.40143737166324434</v>
      </c>
      <c r="P50" s="9"/>
    </row>
    <row r="51" spans="1:16">
      <c r="A51" s="12"/>
      <c r="B51" s="25">
        <v>335.16</v>
      </c>
      <c r="C51" s="20" t="s">
        <v>185</v>
      </c>
      <c r="D51" s="47">
        <v>0</v>
      </c>
      <c r="E51" s="47">
        <v>0</v>
      </c>
      <c r="F51" s="47">
        <v>0</v>
      </c>
      <c r="G51" s="47">
        <v>297667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297667</v>
      </c>
      <c r="O51" s="48">
        <f t="shared" si="7"/>
        <v>1.7463596362569669</v>
      </c>
      <c r="P51" s="9"/>
    </row>
    <row r="52" spans="1:16">
      <c r="A52" s="12"/>
      <c r="B52" s="25">
        <v>335.18</v>
      </c>
      <c r="C52" s="20" t="s">
        <v>186</v>
      </c>
      <c r="D52" s="47">
        <v>13335130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13335130</v>
      </c>
      <c r="O52" s="48">
        <f t="shared" si="7"/>
        <v>78.234848929304775</v>
      </c>
      <c r="P52" s="9"/>
    </row>
    <row r="53" spans="1:16">
      <c r="A53" s="12"/>
      <c r="B53" s="25">
        <v>335.21</v>
      </c>
      <c r="C53" s="20" t="s">
        <v>148</v>
      </c>
      <c r="D53" s="47">
        <v>0</v>
      </c>
      <c r="E53" s="47">
        <v>63297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63297</v>
      </c>
      <c r="O53" s="48">
        <f t="shared" si="7"/>
        <v>0.37135230272807274</v>
      </c>
      <c r="P53" s="9"/>
    </row>
    <row r="54" spans="1:16">
      <c r="A54" s="12"/>
      <c r="B54" s="25">
        <v>335.49</v>
      </c>
      <c r="C54" s="20" t="s">
        <v>55</v>
      </c>
      <c r="D54" s="47">
        <v>0</v>
      </c>
      <c r="E54" s="47">
        <v>3278314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3278314</v>
      </c>
      <c r="O54" s="48">
        <f t="shared" si="7"/>
        <v>19.233288354356116</v>
      </c>
      <c r="P54" s="9"/>
    </row>
    <row r="55" spans="1:16">
      <c r="A55" s="12"/>
      <c r="B55" s="25">
        <v>335.5</v>
      </c>
      <c r="C55" s="20" t="s">
        <v>56</v>
      </c>
      <c r="D55" s="47">
        <v>0</v>
      </c>
      <c r="E55" s="47">
        <v>819466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819466</v>
      </c>
      <c r="O55" s="48">
        <f t="shared" si="7"/>
        <v>4.8076620709885596</v>
      </c>
      <c r="P55" s="9"/>
    </row>
    <row r="56" spans="1:16">
      <c r="A56" s="12"/>
      <c r="B56" s="25">
        <v>337.3</v>
      </c>
      <c r="C56" s="20" t="s">
        <v>58</v>
      </c>
      <c r="D56" s="47">
        <v>0</v>
      </c>
      <c r="E56" s="47">
        <v>50000</v>
      </c>
      <c r="F56" s="47">
        <v>0</v>
      </c>
      <c r="G56" s="47">
        <v>0</v>
      </c>
      <c r="H56" s="47">
        <v>0</v>
      </c>
      <c r="I56" s="47">
        <v>31748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81748</v>
      </c>
      <c r="O56" s="48">
        <f t="shared" si="7"/>
        <v>0.47960105602816078</v>
      </c>
      <c r="P56" s="9"/>
    </row>
    <row r="57" spans="1:16">
      <c r="A57" s="12"/>
      <c r="B57" s="25">
        <v>337.7</v>
      </c>
      <c r="C57" s="20" t="s">
        <v>60</v>
      </c>
      <c r="D57" s="47">
        <v>0</v>
      </c>
      <c r="E57" s="47">
        <v>500252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500252</v>
      </c>
      <c r="O57" s="48">
        <f t="shared" si="7"/>
        <v>2.9348899970665885</v>
      </c>
      <c r="P57" s="9"/>
    </row>
    <row r="58" spans="1:16" ht="15.75">
      <c r="A58" s="29" t="s">
        <v>65</v>
      </c>
      <c r="B58" s="30"/>
      <c r="C58" s="31"/>
      <c r="D58" s="32">
        <f t="shared" ref="D58:M58" si="9">SUM(D59:D105)</f>
        <v>18687545</v>
      </c>
      <c r="E58" s="32">
        <f t="shared" si="9"/>
        <v>17187594</v>
      </c>
      <c r="F58" s="32">
        <f t="shared" si="9"/>
        <v>0</v>
      </c>
      <c r="G58" s="32">
        <f t="shared" si="9"/>
        <v>97333</v>
      </c>
      <c r="H58" s="32">
        <f t="shared" si="9"/>
        <v>0</v>
      </c>
      <c r="I58" s="32">
        <f t="shared" si="9"/>
        <v>81773445</v>
      </c>
      <c r="J58" s="32">
        <f t="shared" si="9"/>
        <v>33155537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>SUM(D58:M58)</f>
        <v>150901454</v>
      </c>
      <c r="O58" s="46">
        <f t="shared" si="7"/>
        <v>885.31213845702553</v>
      </c>
      <c r="P58" s="10"/>
    </row>
    <row r="59" spans="1:16">
      <c r="A59" s="12"/>
      <c r="B59" s="25">
        <v>341.1</v>
      </c>
      <c r="C59" s="20" t="s">
        <v>187</v>
      </c>
      <c r="D59" s="47">
        <v>920499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>SUM(D59:M59)</f>
        <v>920499</v>
      </c>
      <c r="O59" s="48">
        <f t="shared" si="7"/>
        <v>5.4004048107949547</v>
      </c>
      <c r="P59" s="9"/>
    </row>
    <row r="60" spans="1:16">
      <c r="A60" s="12"/>
      <c r="B60" s="25">
        <v>341.15</v>
      </c>
      <c r="C60" s="20" t="s">
        <v>188</v>
      </c>
      <c r="D60" s="47">
        <v>0</v>
      </c>
      <c r="E60" s="47">
        <v>533658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05" si="10">SUM(D60:M60)</f>
        <v>533658</v>
      </c>
      <c r="O60" s="48">
        <f t="shared" si="7"/>
        <v>3.1308770900557348</v>
      </c>
      <c r="P60" s="9"/>
    </row>
    <row r="61" spans="1:16">
      <c r="A61" s="12"/>
      <c r="B61" s="25">
        <v>341.16</v>
      </c>
      <c r="C61" s="20" t="s">
        <v>189</v>
      </c>
      <c r="D61" s="47">
        <v>0</v>
      </c>
      <c r="E61" s="47">
        <v>416473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416473</v>
      </c>
      <c r="O61" s="48">
        <f t="shared" si="7"/>
        <v>2.4433734232912876</v>
      </c>
      <c r="P61" s="9"/>
    </row>
    <row r="62" spans="1:16">
      <c r="A62" s="12"/>
      <c r="B62" s="25">
        <v>341.2</v>
      </c>
      <c r="C62" s="20" t="s">
        <v>190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33155537</v>
      </c>
      <c r="K62" s="47">
        <v>0</v>
      </c>
      <c r="L62" s="47">
        <v>0</v>
      </c>
      <c r="M62" s="47">
        <v>0</v>
      </c>
      <c r="N62" s="47">
        <f t="shared" si="10"/>
        <v>33155537</v>
      </c>
      <c r="O62" s="48">
        <f t="shared" si="7"/>
        <v>194.51767087122323</v>
      </c>
      <c r="P62" s="9"/>
    </row>
    <row r="63" spans="1:16">
      <c r="A63" s="12"/>
      <c r="B63" s="25">
        <v>341.52</v>
      </c>
      <c r="C63" s="20" t="s">
        <v>191</v>
      </c>
      <c r="D63" s="47">
        <v>0</v>
      </c>
      <c r="E63" s="47">
        <v>99641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99641</v>
      </c>
      <c r="O63" s="48">
        <f t="shared" si="7"/>
        <v>0.58457612202992082</v>
      </c>
      <c r="P63" s="9"/>
    </row>
    <row r="64" spans="1:16">
      <c r="A64" s="12"/>
      <c r="B64" s="25">
        <v>341.8</v>
      </c>
      <c r="C64" s="20" t="s">
        <v>192</v>
      </c>
      <c r="D64" s="47">
        <v>5017844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5017844</v>
      </c>
      <c r="O64" s="48">
        <f t="shared" si="7"/>
        <v>29.438803168084483</v>
      </c>
      <c r="P64" s="9"/>
    </row>
    <row r="65" spans="1:16">
      <c r="A65" s="12"/>
      <c r="B65" s="25">
        <v>341.9</v>
      </c>
      <c r="C65" s="20" t="s">
        <v>193</v>
      </c>
      <c r="D65" s="47">
        <v>618239</v>
      </c>
      <c r="E65" s="47">
        <v>40682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658921</v>
      </c>
      <c r="O65" s="48">
        <f t="shared" si="7"/>
        <v>3.8657729539454384</v>
      </c>
      <c r="P65" s="9"/>
    </row>
    <row r="66" spans="1:16">
      <c r="A66" s="12"/>
      <c r="B66" s="25">
        <v>342.4</v>
      </c>
      <c r="C66" s="20" t="s">
        <v>241</v>
      </c>
      <c r="D66" s="47">
        <v>5083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5083</v>
      </c>
      <c r="O66" s="48">
        <f t="shared" si="7"/>
        <v>2.9821061894983868E-2</v>
      </c>
      <c r="P66" s="9"/>
    </row>
    <row r="67" spans="1:16">
      <c r="A67" s="12"/>
      <c r="B67" s="25">
        <v>342.6</v>
      </c>
      <c r="C67" s="20" t="s">
        <v>73</v>
      </c>
      <c r="D67" s="47">
        <v>7594770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7594770</v>
      </c>
      <c r="O67" s="48">
        <f t="shared" si="7"/>
        <v>44.557172191258431</v>
      </c>
      <c r="P67" s="9"/>
    </row>
    <row r="68" spans="1:16">
      <c r="A68" s="12"/>
      <c r="B68" s="25">
        <v>342.9</v>
      </c>
      <c r="C68" s="20" t="s">
        <v>74</v>
      </c>
      <c r="D68" s="47">
        <v>2649429</v>
      </c>
      <c r="E68" s="47">
        <v>813334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3462763</v>
      </c>
      <c r="O68" s="48">
        <f t="shared" si="7"/>
        <v>20.315418011146964</v>
      </c>
      <c r="P68" s="9"/>
    </row>
    <row r="69" spans="1:16">
      <c r="A69" s="12"/>
      <c r="B69" s="25">
        <v>343.3</v>
      </c>
      <c r="C69" s="20" t="s">
        <v>75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38968362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38968362</v>
      </c>
      <c r="O69" s="48">
        <f t="shared" ref="O69:O100" si="11">(N69/O$132)</f>
        <v>228.62048694631858</v>
      </c>
      <c r="P69" s="9"/>
    </row>
    <row r="70" spans="1:16">
      <c r="A70" s="12"/>
      <c r="B70" s="25">
        <v>343.4</v>
      </c>
      <c r="C70" s="20" t="s">
        <v>76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17197575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17197575</v>
      </c>
      <c r="O70" s="48">
        <f t="shared" si="11"/>
        <v>100.89513053681432</v>
      </c>
      <c r="P70" s="9"/>
    </row>
    <row r="71" spans="1:16">
      <c r="A71" s="12"/>
      <c r="B71" s="25">
        <v>343.5</v>
      </c>
      <c r="C71" s="20" t="s">
        <v>77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28069551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28069551</v>
      </c>
      <c r="O71" s="48">
        <f t="shared" si="11"/>
        <v>164.67909064241712</v>
      </c>
      <c r="P71" s="9"/>
    </row>
    <row r="72" spans="1:16">
      <c r="A72" s="12"/>
      <c r="B72" s="25">
        <v>343.6</v>
      </c>
      <c r="C72" s="20" t="s">
        <v>78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63467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63467</v>
      </c>
      <c r="O72" s="48">
        <f t="shared" si="11"/>
        <v>0.37234966265767089</v>
      </c>
      <c r="P72" s="9"/>
    </row>
    <row r="73" spans="1:16">
      <c r="A73" s="12"/>
      <c r="B73" s="25">
        <v>343.7</v>
      </c>
      <c r="C73" s="20" t="s">
        <v>231</v>
      </c>
      <c r="D73" s="47">
        <v>0</v>
      </c>
      <c r="E73" s="47">
        <v>330030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330030</v>
      </c>
      <c r="O73" s="48">
        <f t="shared" si="11"/>
        <v>1.936227632736873</v>
      </c>
      <c r="P73" s="9"/>
    </row>
    <row r="74" spans="1:16">
      <c r="A74" s="12"/>
      <c r="B74" s="25">
        <v>343.9</v>
      </c>
      <c r="C74" s="20" t="s">
        <v>79</v>
      </c>
      <c r="D74" s="47">
        <v>1165</v>
      </c>
      <c r="E74" s="47">
        <v>0</v>
      </c>
      <c r="F74" s="47">
        <v>0</v>
      </c>
      <c r="G74" s="47">
        <v>0</v>
      </c>
      <c r="H74" s="47">
        <v>0</v>
      </c>
      <c r="I74" s="47">
        <v>-2815882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-2814717</v>
      </c>
      <c r="O74" s="48">
        <f t="shared" si="11"/>
        <v>-16.51344675858023</v>
      </c>
      <c r="P74" s="9"/>
    </row>
    <row r="75" spans="1:16">
      <c r="A75" s="12"/>
      <c r="B75" s="25">
        <v>344.9</v>
      </c>
      <c r="C75" s="20" t="s">
        <v>194</v>
      </c>
      <c r="D75" s="47">
        <v>40400</v>
      </c>
      <c r="E75" s="47">
        <v>230042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270442</v>
      </c>
      <c r="O75" s="48">
        <f t="shared" si="11"/>
        <v>1.5866353769433852</v>
      </c>
      <c r="P75" s="9"/>
    </row>
    <row r="76" spans="1:16">
      <c r="A76" s="12"/>
      <c r="B76" s="25">
        <v>346.4</v>
      </c>
      <c r="C76" s="20" t="s">
        <v>81</v>
      </c>
      <c r="D76" s="47">
        <v>308587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308587</v>
      </c>
      <c r="O76" s="48">
        <f t="shared" si="11"/>
        <v>1.810425344675858</v>
      </c>
      <c r="P76" s="9"/>
    </row>
    <row r="77" spans="1:16">
      <c r="A77" s="12"/>
      <c r="B77" s="25">
        <v>347.1</v>
      </c>
      <c r="C77" s="20" t="s">
        <v>83</v>
      </c>
      <c r="D77" s="47">
        <v>35947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35947</v>
      </c>
      <c r="O77" s="48">
        <f t="shared" si="11"/>
        <v>0.21089469052508067</v>
      </c>
      <c r="P77" s="9"/>
    </row>
    <row r="78" spans="1:16">
      <c r="A78" s="12"/>
      <c r="B78" s="25">
        <v>347.2</v>
      </c>
      <c r="C78" s="20" t="s">
        <v>84</v>
      </c>
      <c r="D78" s="47">
        <v>453447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453447</v>
      </c>
      <c r="O78" s="48">
        <f t="shared" si="11"/>
        <v>2.6602933411557643</v>
      </c>
      <c r="P78" s="9"/>
    </row>
    <row r="79" spans="1:16">
      <c r="A79" s="12"/>
      <c r="B79" s="25">
        <v>347.4</v>
      </c>
      <c r="C79" s="20" t="s">
        <v>85</v>
      </c>
      <c r="D79" s="47">
        <v>44614</v>
      </c>
      <c r="E79" s="47">
        <v>3884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48498</v>
      </c>
      <c r="O79" s="48">
        <f t="shared" si="11"/>
        <v>0.28452918744499855</v>
      </c>
      <c r="P79" s="9"/>
    </row>
    <row r="80" spans="1:16">
      <c r="A80" s="12"/>
      <c r="B80" s="25">
        <v>347.5</v>
      </c>
      <c r="C80" s="20" t="s">
        <v>86</v>
      </c>
      <c r="D80" s="47">
        <v>202939</v>
      </c>
      <c r="E80" s="47">
        <v>1589611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1792550</v>
      </c>
      <c r="O80" s="48">
        <f t="shared" si="11"/>
        <v>10.516573775300674</v>
      </c>
      <c r="P80" s="9"/>
    </row>
    <row r="81" spans="1:16">
      <c r="A81" s="12"/>
      <c r="B81" s="25">
        <v>347.9</v>
      </c>
      <c r="C81" s="20" t="s">
        <v>87</v>
      </c>
      <c r="D81" s="47">
        <v>322896</v>
      </c>
      <c r="E81" s="47">
        <v>945</v>
      </c>
      <c r="F81" s="47">
        <v>0</v>
      </c>
      <c r="G81" s="47">
        <v>97333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421174</v>
      </c>
      <c r="O81" s="48">
        <f t="shared" si="11"/>
        <v>2.4709533587562333</v>
      </c>
      <c r="P81" s="9"/>
    </row>
    <row r="82" spans="1:16">
      <c r="A82" s="12"/>
      <c r="B82" s="25">
        <v>348.12</v>
      </c>
      <c r="C82" s="20" t="s">
        <v>195</v>
      </c>
      <c r="D82" s="47">
        <v>0</v>
      </c>
      <c r="E82" s="47">
        <v>51550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5" si="12">SUM(D82:M82)</f>
        <v>51550</v>
      </c>
      <c r="O82" s="48">
        <f t="shared" si="11"/>
        <v>0.30243473159284245</v>
      </c>
      <c r="P82" s="9"/>
    </row>
    <row r="83" spans="1:16">
      <c r="A83" s="12"/>
      <c r="B83" s="25">
        <v>348.13</v>
      </c>
      <c r="C83" s="20" t="s">
        <v>196</v>
      </c>
      <c r="D83" s="47">
        <v>0</v>
      </c>
      <c r="E83" s="47">
        <v>81459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81459</v>
      </c>
      <c r="O83" s="48">
        <f t="shared" si="11"/>
        <v>0.47790554414784392</v>
      </c>
      <c r="P83" s="9"/>
    </row>
    <row r="84" spans="1:16">
      <c r="A84" s="12"/>
      <c r="B84" s="25">
        <v>348.22</v>
      </c>
      <c r="C84" s="20" t="s">
        <v>198</v>
      </c>
      <c r="D84" s="47">
        <v>0</v>
      </c>
      <c r="E84" s="47">
        <v>7375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7375</v>
      </c>
      <c r="O84" s="48">
        <f t="shared" si="11"/>
        <v>4.3267820475212673E-2</v>
      </c>
      <c r="P84" s="9"/>
    </row>
    <row r="85" spans="1:16">
      <c r="A85" s="12"/>
      <c r="B85" s="25">
        <v>348.23</v>
      </c>
      <c r="C85" s="20" t="s">
        <v>199</v>
      </c>
      <c r="D85" s="47">
        <v>0</v>
      </c>
      <c r="E85" s="47">
        <v>94642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94642</v>
      </c>
      <c r="O85" s="48">
        <f t="shared" si="11"/>
        <v>0.55524787327662073</v>
      </c>
      <c r="P85" s="9"/>
    </row>
    <row r="86" spans="1:16">
      <c r="A86" s="12"/>
      <c r="B86" s="25">
        <v>348.31</v>
      </c>
      <c r="C86" s="20" t="s">
        <v>200</v>
      </c>
      <c r="D86" s="47">
        <v>0</v>
      </c>
      <c r="E86" s="47">
        <v>517760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517760</v>
      </c>
      <c r="O86" s="48">
        <f t="shared" si="11"/>
        <v>3.0376063361689645</v>
      </c>
      <c r="P86" s="9"/>
    </row>
    <row r="87" spans="1:16">
      <c r="A87" s="12"/>
      <c r="B87" s="25">
        <v>348.32</v>
      </c>
      <c r="C87" s="20" t="s">
        <v>201</v>
      </c>
      <c r="D87" s="47">
        <v>0</v>
      </c>
      <c r="E87" s="47">
        <v>1880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1880</v>
      </c>
      <c r="O87" s="48">
        <f t="shared" si="11"/>
        <v>1.102962745673218E-2</v>
      </c>
      <c r="P87" s="9"/>
    </row>
    <row r="88" spans="1:16">
      <c r="A88" s="12"/>
      <c r="B88" s="25">
        <v>348.41</v>
      </c>
      <c r="C88" s="20" t="s">
        <v>202</v>
      </c>
      <c r="D88" s="47">
        <v>0</v>
      </c>
      <c r="E88" s="47">
        <v>366041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366041</v>
      </c>
      <c r="O88" s="48">
        <f t="shared" si="11"/>
        <v>2.1474977999413318</v>
      </c>
      <c r="P88" s="9"/>
    </row>
    <row r="89" spans="1:16">
      <c r="A89" s="12"/>
      <c r="B89" s="25">
        <v>348.42</v>
      </c>
      <c r="C89" s="20" t="s">
        <v>203</v>
      </c>
      <c r="D89" s="47">
        <v>0</v>
      </c>
      <c r="E89" s="47">
        <v>392736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392736</v>
      </c>
      <c r="O89" s="48">
        <f t="shared" si="11"/>
        <v>2.3041126430038132</v>
      </c>
      <c r="P89" s="9"/>
    </row>
    <row r="90" spans="1:16">
      <c r="A90" s="12"/>
      <c r="B90" s="25">
        <v>348.48</v>
      </c>
      <c r="C90" s="20" t="s">
        <v>204</v>
      </c>
      <c r="D90" s="47">
        <v>0</v>
      </c>
      <c r="E90" s="47">
        <v>22774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22774</v>
      </c>
      <c r="O90" s="48">
        <f t="shared" si="11"/>
        <v>0.13361102962745675</v>
      </c>
      <c r="P90" s="9"/>
    </row>
    <row r="91" spans="1:16">
      <c r="A91" s="12"/>
      <c r="B91" s="25">
        <v>348.52</v>
      </c>
      <c r="C91" s="20" t="s">
        <v>205</v>
      </c>
      <c r="D91" s="47">
        <v>0</v>
      </c>
      <c r="E91" s="47">
        <v>96378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96378</v>
      </c>
      <c r="O91" s="48">
        <f t="shared" si="11"/>
        <v>0.56543267820475218</v>
      </c>
      <c r="P91" s="9"/>
    </row>
    <row r="92" spans="1:16">
      <c r="A92" s="12"/>
      <c r="B92" s="25">
        <v>348.53</v>
      </c>
      <c r="C92" s="20" t="s">
        <v>206</v>
      </c>
      <c r="D92" s="47">
        <v>0</v>
      </c>
      <c r="E92" s="47">
        <v>330068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330068</v>
      </c>
      <c r="O92" s="48">
        <f t="shared" si="11"/>
        <v>1.9364505720152538</v>
      </c>
      <c r="P92" s="9"/>
    </row>
    <row r="93" spans="1:16">
      <c r="A93" s="12"/>
      <c r="B93" s="25">
        <v>348.62</v>
      </c>
      <c r="C93" s="20" t="s">
        <v>207</v>
      </c>
      <c r="D93" s="47">
        <v>0</v>
      </c>
      <c r="E93" s="47">
        <v>839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839</v>
      </c>
      <c r="O93" s="48">
        <f t="shared" si="11"/>
        <v>4.9222645937224991E-3</v>
      </c>
      <c r="P93" s="9"/>
    </row>
    <row r="94" spans="1:16">
      <c r="A94" s="12"/>
      <c r="B94" s="25">
        <v>348.71</v>
      </c>
      <c r="C94" s="20" t="s">
        <v>208</v>
      </c>
      <c r="D94" s="47">
        <v>0</v>
      </c>
      <c r="E94" s="47">
        <v>223045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223045</v>
      </c>
      <c r="O94" s="48">
        <f t="shared" si="11"/>
        <v>1.3085655617483132</v>
      </c>
      <c r="P94" s="9"/>
    </row>
    <row r="95" spans="1:16">
      <c r="A95" s="12"/>
      <c r="B95" s="25">
        <v>348.72</v>
      </c>
      <c r="C95" s="20" t="s">
        <v>209</v>
      </c>
      <c r="D95" s="47">
        <v>0</v>
      </c>
      <c r="E95" s="47">
        <v>14580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14580</v>
      </c>
      <c r="O95" s="48">
        <f t="shared" si="11"/>
        <v>8.5538281020827223E-2</v>
      </c>
      <c r="P95" s="9"/>
    </row>
    <row r="96" spans="1:16">
      <c r="A96" s="12"/>
      <c r="B96" s="25">
        <v>348.88</v>
      </c>
      <c r="C96" s="20" t="s">
        <v>210</v>
      </c>
      <c r="D96" s="47">
        <v>0</v>
      </c>
      <c r="E96" s="47">
        <v>446063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446063</v>
      </c>
      <c r="O96" s="48">
        <f t="shared" si="11"/>
        <v>2.6169727192725141</v>
      </c>
      <c r="P96" s="9"/>
    </row>
    <row r="97" spans="1:16">
      <c r="A97" s="12"/>
      <c r="B97" s="25">
        <v>348.92099999999999</v>
      </c>
      <c r="C97" s="20" t="s">
        <v>211</v>
      </c>
      <c r="D97" s="47">
        <v>0</v>
      </c>
      <c r="E97" s="47">
        <v>36717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36717</v>
      </c>
      <c r="O97" s="48">
        <f t="shared" si="11"/>
        <v>0.21541214432384864</v>
      </c>
      <c r="P97" s="9"/>
    </row>
    <row r="98" spans="1:16">
      <c r="A98" s="12"/>
      <c r="B98" s="25">
        <v>348.92200000000003</v>
      </c>
      <c r="C98" s="20" t="s">
        <v>212</v>
      </c>
      <c r="D98" s="47">
        <v>0</v>
      </c>
      <c r="E98" s="47">
        <v>36717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36717</v>
      </c>
      <c r="O98" s="48">
        <f t="shared" si="11"/>
        <v>0.21541214432384864</v>
      </c>
      <c r="P98" s="9"/>
    </row>
    <row r="99" spans="1:16">
      <c r="A99" s="12"/>
      <c r="B99" s="25">
        <v>348.923</v>
      </c>
      <c r="C99" s="20" t="s">
        <v>213</v>
      </c>
      <c r="D99" s="47">
        <v>0</v>
      </c>
      <c r="E99" s="47">
        <v>36717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36717</v>
      </c>
      <c r="O99" s="48">
        <f t="shared" si="11"/>
        <v>0.21541214432384864</v>
      </c>
      <c r="P99" s="9"/>
    </row>
    <row r="100" spans="1:16">
      <c r="A100" s="12"/>
      <c r="B100" s="25">
        <v>348.92399999999998</v>
      </c>
      <c r="C100" s="20" t="s">
        <v>214</v>
      </c>
      <c r="D100" s="47">
        <v>0</v>
      </c>
      <c r="E100" s="47">
        <v>36717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36717</v>
      </c>
      <c r="O100" s="48">
        <f t="shared" si="11"/>
        <v>0.21541214432384864</v>
      </c>
      <c r="P100" s="9"/>
    </row>
    <row r="101" spans="1:16">
      <c r="A101" s="12"/>
      <c r="B101" s="25">
        <v>348.93099999999998</v>
      </c>
      <c r="C101" s="20" t="s">
        <v>215</v>
      </c>
      <c r="D101" s="47">
        <v>354293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0"/>
        <v>354293</v>
      </c>
      <c r="O101" s="48">
        <f t="shared" ref="O101:O130" si="13">(N101/O$132)</f>
        <v>2.0785743619829864</v>
      </c>
      <c r="P101" s="9"/>
    </row>
    <row r="102" spans="1:16">
      <c r="A102" s="12"/>
      <c r="B102" s="25">
        <v>348.93200000000002</v>
      </c>
      <c r="C102" s="20" t="s">
        <v>216</v>
      </c>
      <c r="D102" s="47">
        <v>0</v>
      </c>
      <c r="E102" s="47">
        <v>17464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0"/>
        <v>17464</v>
      </c>
      <c r="O102" s="48">
        <f t="shared" si="13"/>
        <v>0.10245819888530361</v>
      </c>
      <c r="P102" s="9"/>
    </row>
    <row r="103" spans="1:16">
      <c r="A103" s="12"/>
      <c r="B103" s="25">
        <v>348.93299999999999</v>
      </c>
      <c r="C103" s="20" t="s">
        <v>217</v>
      </c>
      <c r="D103" s="47">
        <v>22810</v>
      </c>
      <c r="E103" s="47">
        <v>1833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0"/>
        <v>24643</v>
      </c>
      <c r="O103" s="48">
        <f t="shared" si="13"/>
        <v>0.14457612202992079</v>
      </c>
      <c r="P103" s="9"/>
    </row>
    <row r="104" spans="1:16">
      <c r="A104" s="12"/>
      <c r="B104" s="25">
        <v>348.99</v>
      </c>
      <c r="C104" s="20" t="s">
        <v>218</v>
      </c>
      <c r="D104" s="47">
        <v>0</v>
      </c>
      <c r="E104" s="47">
        <v>154654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0"/>
        <v>154654</v>
      </c>
      <c r="O104" s="48">
        <f t="shared" si="13"/>
        <v>0.90732766207098858</v>
      </c>
      <c r="P104" s="9"/>
    </row>
    <row r="105" spans="1:16">
      <c r="A105" s="12"/>
      <c r="B105" s="25">
        <v>349</v>
      </c>
      <c r="C105" s="20" t="s">
        <v>1</v>
      </c>
      <c r="D105" s="47">
        <v>94583</v>
      </c>
      <c r="E105" s="47">
        <v>10161285</v>
      </c>
      <c r="F105" s="47">
        <v>0</v>
      </c>
      <c r="G105" s="47">
        <v>0</v>
      </c>
      <c r="H105" s="47">
        <v>0</v>
      </c>
      <c r="I105" s="47">
        <v>290372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0"/>
        <v>10546240</v>
      </c>
      <c r="O105" s="48">
        <f t="shared" si="13"/>
        <v>61.872924611322972</v>
      </c>
      <c r="P105" s="9"/>
    </row>
    <row r="106" spans="1:16" ht="15.75">
      <c r="A106" s="29" t="s">
        <v>66</v>
      </c>
      <c r="B106" s="30"/>
      <c r="C106" s="31"/>
      <c r="D106" s="32">
        <f t="shared" ref="D106:M106" si="14">SUM(D107:D116)</f>
        <v>592718</v>
      </c>
      <c r="E106" s="32">
        <f t="shared" si="14"/>
        <v>1437578</v>
      </c>
      <c r="F106" s="32">
        <f t="shared" si="14"/>
        <v>0</v>
      </c>
      <c r="G106" s="32">
        <f t="shared" si="14"/>
        <v>0</v>
      </c>
      <c r="H106" s="32">
        <f t="shared" si="14"/>
        <v>0</v>
      </c>
      <c r="I106" s="32">
        <f t="shared" si="14"/>
        <v>0</v>
      </c>
      <c r="J106" s="32">
        <f t="shared" si="14"/>
        <v>0</v>
      </c>
      <c r="K106" s="32">
        <f t="shared" si="14"/>
        <v>0</v>
      </c>
      <c r="L106" s="32">
        <f t="shared" si="14"/>
        <v>0</v>
      </c>
      <c r="M106" s="32">
        <f t="shared" si="14"/>
        <v>0</v>
      </c>
      <c r="N106" s="32">
        <f>SUM(D106:M106)</f>
        <v>2030296</v>
      </c>
      <c r="O106" s="46">
        <f t="shared" si="13"/>
        <v>11.911387503666765</v>
      </c>
      <c r="P106" s="10"/>
    </row>
    <row r="107" spans="1:16">
      <c r="A107" s="13"/>
      <c r="B107" s="40">
        <v>351.1</v>
      </c>
      <c r="C107" s="21" t="s">
        <v>115</v>
      </c>
      <c r="D107" s="47">
        <v>0</v>
      </c>
      <c r="E107" s="47">
        <v>133336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133336</v>
      </c>
      <c r="O107" s="48">
        <f t="shared" si="13"/>
        <v>0.78225872689938403</v>
      </c>
      <c r="P107" s="9"/>
    </row>
    <row r="108" spans="1:16">
      <c r="A108" s="13"/>
      <c r="B108" s="40">
        <v>351.2</v>
      </c>
      <c r="C108" s="21" t="s">
        <v>117</v>
      </c>
      <c r="D108" s="47">
        <v>0</v>
      </c>
      <c r="E108" s="47">
        <v>178807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6" si="15">SUM(D108:M108)</f>
        <v>178807</v>
      </c>
      <c r="O108" s="48">
        <f t="shared" si="13"/>
        <v>1.0490290407744207</v>
      </c>
      <c r="P108" s="9"/>
    </row>
    <row r="109" spans="1:16">
      <c r="A109" s="13"/>
      <c r="B109" s="40">
        <v>351.5</v>
      </c>
      <c r="C109" s="21" t="s">
        <v>118</v>
      </c>
      <c r="D109" s="47">
        <v>0</v>
      </c>
      <c r="E109" s="47">
        <v>680000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680000</v>
      </c>
      <c r="O109" s="48">
        <f t="shared" si="13"/>
        <v>3.9894397183924903</v>
      </c>
      <c r="P109" s="9"/>
    </row>
    <row r="110" spans="1:16">
      <c r="A110" s="13"/>
      <c r="B110" s="40">
        <v>351.6</v>
      </c>
      <c r="C110" s="21" t="s">
        <v>119</v>
      </c>
      <c r="D110" s="47">
        <v>0</v>
      </c>
      <c r="E110" s="47">
        <v>23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23</v>
      </c>
      <c r="O110" s="48">
        <f t="shared" si="13"/>
        <v>1.3493693165151071E-4</v>
      </c>
      <c r="P110" s="9"/>
    </row>
    <row r="111" spans="1:16">
      <c r="A111" s="13"/>
      <c r="B111" s="40">
        <v>351.7</v>
      </c>
      <c r="C111" s="21" t="s">
        <v>219</v>
      </c>
      <c r="D111" s="47">
        <v>0</v>
      </c>
      <c r="E111" s="47">
        <v>105214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105214</v>
      </c>
      <c r="O111" s="48">
        <f t="shared" si="13"/>
        <v>0.61727192725139335</v>
      </c>
      <c r="P111" s="9"/>
    </row>
    <row r="112" spans="1:16">
      <c r="A112" s="13"/>
      <c r="B112" s="40">
        <v>351.8</v>
      </c>
      <c r="C112" s="21" t="s">
        <v>220</v>
      </c>
      <c r="D112" s="47">
        <v>0</v>
      </c>
      <c r="E112" s="47">
        <v>167639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167639</v>
      </c>
      <c r="O112" s="48">
        <f t="shared" si="13"/>
        <v>0.9835083602229393</v>
      </c>
      <c r="P112" s="9"/>
    </row>
    <row r="113" spans="1:16">
      <c r="A113" s="13"/>
      <c r="B113" s="40">
        <v>352</v>
      </c>
      <c r="C113" s="21" t="s">
        <v>120</v>
      </c>
      <c r="D113" s="47">
        <v>38415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38415</v>
      </c>
      <c r="O113" s="48">
        <f t="shared" si="13"/>
        <v>0.2253740099735993</v>
      </c>
      <c r="P113" s="9"/>
    </row>
    <row r="114" spans="1:16">
      <c r="A114" s="13"/>
      <c r="B114" s="40">
        <v>354</v>
      </c>
      <c r="C114" s="21" t="s">
        <v>121</v>
      </c>
      <c r="D114" s="47">
        <v>533498</v>
      </c>
      <c r="E114" s="47">
        <v>1075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5"/>
        <v>534573</v>
      </c>
      <c r="O114" s="48">
        <f t="shared" si="13"/>
        <v>3.136245233206219</v>
      </c>
      <c r="P114" s="9"/>
    </row>
    <row r="115" spans="1:16">
      <c r="A115" s="13"/>
      <c r="B115" s="40">
        <v>358.2</v>
      </c>
      <c r="C115" s="21" t="s">
        <v>221</v>
      </c>
      <c r="D115" s="47">
        <v>0</v>
      </c>
      <c r="E115" s="47">
        <v>1150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5"/>
        <v>1150</v>
      </c>
      <c r="O115" s="48">
        <f t="shared" si="13"/>
        <v>6.7468465825755355E-3</v>
      </c>
      <c r="P115" s="9"/>
    </row>
    <row r="116" spans="1:16">
      <c r="A116" s="13"/>
      <c r="B116" s="40">
        <v>359</v>
      </c>
      <c r="C116" s="21" t="s">
        <v>122</v>
      </c>
      <c r="D116" s="47">
        <v>20805</v>
      </c>
      <c r="E116" s="47">
        <v>170334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5"/>
        <v>191139</v>
      </c>
      <c r="O116" s="48">
        <f t="shared" si="13"/>
        <v>1.1213787034320915</v>
      </c>
      <c r="P116" s="9"/>
    </row>
    <row r="117" spans="1:16" ht="15.75">
      <c r="A117" s="29" t="s">
        <v>4</v>
      </c>
      <c r="B117" s="30"/>
      <c r="C117" s="31"/>
      <c r="D117" s="32">
        <f t="shared" ref="D117:M117" si="16">SUM(D118:D125)</f>
        <v>6006860</v>
      </c>
      <c r="E117" s="32">
        <f t="shared" si="16"/>
        <v>4445357</v>
      </c>
      <c r="F117" s="32">
        <f t="shared" si="16"/>
        <v>393634</v>
      </c>
      <c r="G117" s="32">
        <f t="shared" si="16"/>
        <v>1129897</v>
      </c>
      <c r="H117" s="32">
        <f t="shared" si="16"/>
        <v>0</v>
      </c>
      <c r="I117" s="32">
        <f t="shared" si="16"/>
        <v>4365549</v>
      </c>
      <c r="J117" s="32">
        <f t="shared" si="16"/>
        <v>2732373</v>
      </c>
      <c r="K117" s="32">
        <f t="shared" si="16"/>
        <v>0</v>
      </c>
      <c r="L117" s="32">
        <f t="shared" si="16"/>
        <v>0</v>
      </c>
      <c r="M117" s="32">
        <f t="shared" si="16"/>
        <v>87788</v>
      </c>
      <c r="N117" s="32">
        <f>SUM(D117:M117)</f>
        <v>19161458</v>
      </c>
      <c r="O117" s="46">
        <f t="shared" si="13"/>
        <v>112.41688471692578</v>
      </c>
      <c r="P117" s="10"/>
    </row>
    <row r="118" spans="1:16">
      <c r="A118" s="12"/>
      <c r="B118" s="25">
        <v>361.1</v>
      </c>
      <c r="C118" s="20" t="s">
        <v>123</v>
      </c>
      <c r="D118" s="47">
        <v>341092</v>
      </c>
      <c r="E118" s="47">
        <v>1307018</v>
      </c>
      <c r="F118" s="47">
        <v>17820</v>
      </c>
      <c r="G118" s="47">
        <v>1000265</v>
      </c>
      <c r="H118" s="47">
        <v>0</v>
      </c>
      <c r="I118" s="47">
        <v>894684</v>
      </c>
      <c r="J118" s="47">
        <v>113750</v>
      </c>
      <c r="K118" s="47">
        <v>0</v>
      </c>
      <c r="L118" s="47">
        <v>0</v>
      </c>
      <c r="M118" s="47">
        <v>288</v>
      </c>
      <c r="N118" s="47">
        <f>SUM(D118:M118)</f>
        <v>3674917</v>
      </c>
      <c r="O118" s="48">
        <f t="shared" si="13"/>
        <v>21.560088002346728</v>
      </c>
      <c r="P118" s="9"/>
    </row>
    <row r="119" spans="1:16">
      <c r="A119" s="12"/>
      <c r="B119" s="25">
        <v>361.3</v>
      </c>
      <c r="C119" s="20" t="s">
        <v>124</v>
      </c>
      <c r="D119" s="47">
        <v>2377</v>
      </c>
      <c r="E119" s="47">
        <v>10690</v>
      </c>
      <c r="F119" s="47">
        <v>110</v>
      </c>
      <c r="G119" s="47">
        <v>8679</v>
      </c>
      <c r="H119" s="47">
        <v>0</v>
      </c>
      <c r="I119" s="47">
        <v>2939</v>
      </c>
      <c r="J119" s="47">
        <v>853</v>
      </c>
      <c r="K119" s="47">
        <v>0</v>
      </c>
      <c r="L119" s="47">
        <v>0</v>
      </c>
      <c r="M119" s="47">
        <v>0</v>
      </c>
      <c r="N119" s="47">
        <f t="shared" ref="N119:N125" si="17">SUM(D119:M119)</f>
        <v>25648</v>
      </c>
      <c r="O119" s="48">
        <f t="shared" si="13"/>
        <v>0.1504722792607803</v>
      </c>
      <c r="P119" s="9"/>
    </row>
    <row r="120" spans="1:16">
      <c r="A120" s="12"/>
      <c r="B120" s="25">
        <v>362</v>
      </c>
      <c r="C120" s="20" t="s">
        <v>125</v>
      </c>
      <c r="D120" s="47">
        <v>48270</v>
      </c>
      <c r="E120" s="47">
        <v>224687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272957</v>
      </c>
      <c r="O120" s="48">
        <f t="shared" si="13"/>
        <v>1.6013904370783221</v>
      </c>
      <c r="P120" s="9"/>
    </row>
    <row r="121" spans="1:16">
      <c r="A121" s="12"/>
      <c r="B121" s="25">
        <v>364</v>
      </c>
      <c r="C121" s="20" t="s">
        <v>222</v>
      </c>
      <c r="D121" s="47">
        <v>583785</v>
      </c>
      <c r="E121" s="47">
        <v>440384</v>
      </c>
      <c r="F121" s="47">
        <v>0</v>
      </c>
      <c r="G121" s="47">
        <v>0</v>
      </c>
      <c r="H121" s="47">
        <v>0</v>
      </c>
      <c r="I121" s="47">
        <v>249526</v>
      </c>
      <c r="J121" s="47">
        <v>550</v>
      </c>
      <c r="K121" s="47">
        <v>0</v>
      </c>
      <c r="L121" s="47">
        <v>0</v>
      </c>
      <c r="M121" s="47">
        <v>0</v>
      </c>
      <c r="N121" s="47">
        <f t="shared" si="17"/>
        <v>1274245</v>
      </c>
      <c r="O121" s="48">
        <f t="shared" si="13"/>
        <v>7.4757700205338811</v>
      </c>
      <c r="P121" s="9"/>
    </row>
    <row r="122" spans="1:16">
      <c r="A122" s="12"/>
      <c r="B122" s="25">
        <v>365</v>
      </c>
      <c r="C122" s="20" t="s">
        <v>223</v>
      </c>
      <c r="D122" s="47">
        <v>0</v>
      </c>
      <c r="E122" s="47">
        <v>16378</v>
      </c>
      <c r="F122" s="47">
        <v>0</v>
      </c>
      <c r="G122" s="47">
        <v>0</v>
      </c>
      <c r="H122" s="47">
        <v>0</v>
      </c>
      <c r="I122" s="47">
        <v>66619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82997</v>
      </c>
      <c r="O122" s="48">
        <f t="shared" si="13"/>
        <v>0.48692871809914934</v>
      </c>
      <c r="P122" s="9"/>
    </row>
    <row r="123" spans="1:16">
      <c r="A123" s="12"/>
      <c r="B123" s="25">
        <v>366</v>
      </c>
      <c r="C123" s="20" t="s">
        <v>128</v>
      </c>
      <c r="D123" s="47">
        <v>75279</v>
      </c>
      <c r="E123" s="47">
        <v>5625</v>
      </c>
      <c r="F123" s="47">
        <v>375704</v>
      </c>
      <c r="G123" s="47">
        <v>54600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7"/>
        <v>511208</v>
      </c>
      <c r="O123" s="48">
        <f t="shared" si="13"/>
        <v>2.99916691111763</v>
      </c>
      <c r="P123" s="9"/>
    </row>
    <row r="124" spans="1:16">
      <c r="A124" s="12"/>
      <c r="B124" s="25">
        <v>369.3</v>
      </c>
      <c r="C124" s="20" t="s">
        <v>174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61615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7"/>
        <v>61615</v>
      </c>
      <c r="O124" s="48">
        <f t="shared" si="13"/>
        <v>0.36148430624816663</v>
      </c>
      <c r="P124" s="9"/>
    </row>
    <row r="125" spans="1:16">
      <c r="A125" s="12"/>
      <c r="B125" s="25">
        <v>369.9</v>
      </c>
      <c r="C125" s="20" t="s">
        <v>129</v>
      </c>
      <c r="D125" s="47">
        <v>4956057</v>
      </c>
      <c r="E125" s="47">
        <v>2440575</v>
      </c>
      <c r="F125" s="47">
        <v>0</v>
      </c>
      <c r="G125" s="47">
        <v>66353</v>
      </c>
      <c r="H125" s="47">
        <v>0</v>
      </c>
      <c r="I125" s="47">
        <v>3090166</v>
      </c>
      <c r="J125" s="47">
        <v>2617220</v>
      </c>
      <c r="K125" s="47">
        <v>0</v>
      </c>
      <c r="L125" s="47">
        <v>0</v>
      </c>
      <c r="M125" s="47">
        <v>87500</v>
      </c>
      <c r="N125" s="47">
        <f t="shared" si="17"/>
        <v>13257871</v>
      </c>
      <c r="O125" s="48">
        <f t="shared" si="13"/>
        <v>77.781584042241121</v>
      </c>
      <c r="P125" s="9"/>
    </row>
    <row r="126" spans="1:16" ht="15.75">
      <c r="A126" s="29" t="s">
        <v>67</v>
      </c>
      <c r="B126" s="30"/>
      <c r="C126" s="31"/>
      <c r="D126" s="32">
        <f t="shared" ref="D126:M126" si="18">SUM(D127:D129)</f>
        <v>69365597</v>
      </c>
      <c r="E126" s="32">
        <f t="shared" si="18"/>
        <v>23312913</v>
      </c>
      <c r="F126" s="32">
        <f t="shared" si="18"/>
        <v>1814575</v>
      </c>
      <c r="G126" s="32">
        <f t="shared" si="18"/>
        <v>14108224</v>
      </c>
      <c r="H126" s="32">
        <f t="shared" si="18"/>
        <v>0</v>
      </c>
      <c r="I126" s="32">
        <f t="shared" si="18"/>
        <v>3306358</v>
      </c>
      <c r="J126" s="32">
        <f t="shared" si="18"/>
        <v>6284853</v>
      </c>
      <c r="K126" s="32">
        <f t="shared" si="18"/>
        <v>0</v>
      </c>
      <c r="L126" s="32">
        <f t="shared" si="18"/>
        <v>0</v>
      </c>
      <c r="M126" s="32">
        <f t="shared" si="18"/>
        <v>0</v>
      </c>
      <c r="N126" s="32">
        <f>SUM(D126:M126)</f>
        <v>118192520</v>
      </c>
      <c r="O126" s="46">
        <f t="shared" si="13"/>
        <v>693.41460838955709</v>
      </c>
      <c r="P126" s="9"/>
    </row>
    <row r="127" spans="1:16">
      <c r="A127" s="12"/>
      <c r="B127" s="25">
        <v>381</v>
      </c>
      <c r="C127" s="20" t="s">
        <v>130</v>
      </c>
      <c r="D127" s="47">
        <v>69365597</v>
      </c>
      <c r="E127" s="47">
        <v>14661213</v>
      </c>
      <c r="F127" s="47">
        <v>1814575</v>
      </c>
      <c r="G127" s="47">
        <v>6648924</v>
      </c>
      <c r="H127" s="47">
        <v>0</v>
      </c>
      <c r="I127" s="47">
        <v>109040</v>
      </c>
      <c r="J127" s="47">
        <v>6284853</v>
      </c>
      <c r="K127" s="47">
        <v>0</v>
      </c>
      <c r="L127" s="47">
        <v>0</v>
      </c>
      <c r="M127" s="47">
        <v>0</v>
      </c>
      <c r="N127" s="47">
        <f>SUM(D127:M127)</f>
        <v>98884202</v>
      </c>
      <c r="O127" s="48">
        <f t="shared" si="13"/>
        <v>580.13612202992078</v>
      </c>
      <c r="P127" s="9"/>
    </row>
    <row r="128" spans="1:16">
      <c r="A128" s="12"/>
      <c r="B128" s="25">
        <v>384</v>
      </c>
      <c r="C128" s="20" t="s">
        <v>131</v>
      </c>
      <c r="D128" s="47">
        <v>0</v>
      </c>
      <c r="E128" s="47">
        <v>8651700</v>
      </c>
      <c r="F128" s="47">
        <v>0</v>
      </c>
      <c r="G128" s="47">
        <v>7459300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>SUM(D128:M128)</f>
        <v>16111000</v>
      </c>
      <c r="O128" s="48">
        <f t="shared" si="13"/>
        <v>94.520387210325609</v>
      </c>
      <c r="P128" s="9"/>
    </row>
    <row r="129" spans="1:119" ht="15.75" thickBot="1">
      <c r="A129" s="12"/>
      <c r="B129" s="25">
        <v>389.9</v>
      </c>
      <c r="C129" s="20" t="s">
        <v>224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3197318</v>
      </c>
      <c r="J129" s="47">
        <v>0</v>
      </c>
      <c r="K129" s="47">
        <v>0</v>
      </c>
      <c r="L129" s="47">
        <v>0</v>
      </c>
      <c r="M129" s="47">
        <v>0</v>
      </c>
      <c r="N129" s="47">
        <f>SUM(D129:M129)</f>
        <v>3197318</v>
      </c>
      <c r="O129" s="48">
        <f t="shared" si="13"/>
        <v>18.758099149310649</v>
      </c>
      <c r="P129" s="9"/>
    </row>
    <row r="130" spans="1:119" ht="16.5" thickBot="1">
      <c r="A130" s="14" t="s">
        <v>97</v>
      </c>
      <c r="B130" s="23"/>
      <c r="C130" s="22"/>
      <c r="D130" s="15">
        <f t="shared" ref="D130:M130" si="19">SUM(D5,D14,D28,D58,D106,D117,D126)</f>
        <v>149304602</v>
      </c>
      <c r="E130" s="15">
        <f t="shared" si="19"/>
        <v>196058782</v>
      </c>
      <c r="F130" s="15">
        <f t="shared" si="19"/>
        <v>9759141</v>
      </c>
      <c r="G130" s="15">
        <f t="shared" si="19"/>
        <v>62735418</v>
      </c>
      <c r="H130" s="15">
        <f t="shared" si="19"/>
        <v>0</v>
      </c>
      <c r="I130" s="15">
        <f t="shared" si="19"/>
        <v>91133635</v>
      </c>
      <c r="J130" s="15">
        <f t="shared" si="19"/>
        <v>42172763</v>
      </c>
      <c r="K130" s="15">
        <f t="shared" si="19"/>
        <v>0</v>
      </c>
      <c r="L130" s="15">
        <f t="shared" si="19"/>
        <v>0</v>
      </c>
      <c r="M130" s="15">
        <f t="shared" si="19"/>
        <v>87788</v>
      </c>
      <c r="N130" s="15">
        <f>SUM(D130:M130)</f>
        <v>551252129</v>
      </c>
      <c r="O130" s="38">
        <f t="shared" si="13"/>
        <v>3234.0987327662069</v>
      </c>
      <c r="P130" s="6"/>
      <c r="Q130" s="2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</row>
    <row r="131" spans="1:119">
      <c r="A131" s="16"/>
      <c r="B131" s="18"/>
      <c r="C131" s="1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9"/>
    </row>
    <row r="132" spans="1:119">
      <c r="A132" s="41"/>
      <c r="B132" s="42"/>
      <c r="C132" s="42"/>
      <c r="D132" s="43"/>
      <c r="E132" s="43"/>
      <c r="F132" s="43"/>
      <c r="G132" s="43"/>
      <c r="H132" s="43"/>
      <c r="I132" s="43"/>
      <c r="J132" s="43"/>
      <c r="K132" s="43"/>
      <c r="L132" s="52" t="s">
        <v>243</v>
      </c>
      <c r="M132" s="52"/>
      <c r="N132" s="52"/>
      <c r="O132" s="44">
        <v>170450</v>
      </c>
    </row>
    <row r="133" spans="1:119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5"/>
    </row>
    <row r="134" spans="1:119" ht="15.75" customHeight="1" thickBot="1">
      <c r="A134" s="56" t="s">
        <v>150</v>
      </c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8"/>
    </row>
  </sheetData>
  <mergeCells count="10">
    <mergeCell ref="L132:N132"/>
    <mergeCell ref="A133:O133"/>
    <mergeCell ref="A134:O1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146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139</v>
      </c>
      <c r="B3" s="66"/>
      <c r="C3" s="67"/>
      <c r="D3" s="71" t="s">
        <v>61</v>
      </c>
      <c r="E3" s="72"/>
      <c r="F3" s="72"/>
      <c r="G3" s="72"/>
      <c r="H3" s="73"/>
      <c r="I3" s="71" t="s">
        <v>62</v>
      </c>
      <c r="J3" s="73"/>
      <c r="K3" s="71" t="s">
        <v>64</v>
      </c>
      <c r="L3" s="73"/>
      <c r="M3" s="36"/>
      <c r="N3" s="37"/>
      <c r="O3" s="74" t="s">
        <v>144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140</v>
      </c>
      <c r="F4" s="34" t="s">
        <v>141</v>
      </c>
      <c r="G4" s="34" t="s">
        <v>142</v>
      </c>
      <c r="H4" s="34" t="s">
        <v>6</v>
      </c>
      <c r="I4" s="34" t="s">
        <v>7</v>
      </c>
      <c r="J4" s="35" t="s">
        <v>143</v>
      </c>
      <c r="K4" s="35" t="s">
        <v>8</v>
      </c>
      <c r="L4" s="35" t="s">
        <v>9</v>
      </c>
      <c r="M4" s="35" t="s">
        <v>10</v>
      </c>
      <c r="N4" s="35" t="s">
        <v>63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25778878</v>
      </c>
      <c r="E5" s="27">
        <f t="shared" si="0"/>
        <v>73620663</v>
      </c>
      <c r="F5" s="27">
        <f t="shared" si="0"/>
        <v>7645213</v>
      </c>
      <c r="G5" s="27">
        <f t="shared" si="0"/>
        <v>41886351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148931105</v>
      </c>
      <c r="O5" s="33">
        <f t="shared" ref="O5:O36" si="1">(N5/O$126)</f>
        <v>891.05069970862928</v>
      </c>
      <c r="P5" s="6"/>
    </row>
    <row r="6" spans="1:133">
      <c r="A6" s="12"/>
      <c r="B6" s="25">
        <v>311</v>
      </c>
      <c r="C6" s="20" t="s">
        <v>3</v>
      </c>
      <c r="D6" s="47">
        <v>25163221</v>
      </c>
      <c r="E6" s="47">
        <v>64830483</v>
      </c>
      <c r="F6" s="47">
        <v>2421703</v>
      </c>
      <c r="G6" s="47">
        <v>15311805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107727212</v>
      </c>
      <c r="O6" s="48">
        <f t="shared" si="1"/>
        <v>644.52894262927703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3569358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3569358</v>
      </c>
      <c r="O7" s="48">
        <f t="shared" si="1"/>
        <v>21.355370615229059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201642</v>
      </c>
      <c r="F8" s="47">
        <v>0</v>
      </c>
      <c r="G8" s="47">
        <v>806567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1008209</v>
      </c>
      <c r="O8" s="48">
        <f t="shared" si="1"/>
        <v>6.0320866813050058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5019060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5019060</v>
      </c>
      <c r="O9" s="48">
        <f t="shared" si="1"/>
        <v>30.028897756983625</v>
      </c>
      <c r="P9" s="9"/>
    </row>
    <row r="10" spans="1:133">
      <c r="A10" s="12"/>
      <c r="B10" s="25">
        <v>312.42</v>
      </c>
      <c r="C10" s="20" t="s">
        <v>227</v>
      </c>
      <c r="D10" s="47">
        <v>0</v>
      </c>
      <c r="E10" s="47">
        <v>0</v>
      </c>
      <c r="F10" s="47">
        <v>0</v>
      </c>
      <c r="G10" s="47">
        <v>3747066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3747066</v>
      </c>
      <c r="O10" s="48">
        <f t="shared" si="1"/>
        <v>22.41859268521787</v>
      </c>
      <c r="P10" s="9"/>
    </row>
    <row r="11" spans="1:133">
      <c r="A11" s="12"/>
      <c r="B11" s="25">
        <v>312.60000000000002</v>
      </c>
      <c r="C11" s="20" t="s">
        <v>14</v>
      </c>
      <c r="D11" s="47">
        <v>0</v>
      </c>
      <c r="E11" s="47">
        <v>0</v>
      </c>
      <c r="F11" s="47">
        <v>0</v>
      </c>
      <c r="G11" s="47">
        <v>22020913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22020913</v>
      </c>
      <c r="O11" s="48">
        <f t="shared" si="1"/>
        <v>131.7505160313747</v>
      </c>
      <c r="P11" s="9"/>
    </row>
    <row r="12" spans="1:133">
      <c r="A12" s="12"/>
      <c r="B12" s="25">
        <v>315</v>
      </c>
      <c r="C12" s="20" t="s">
        <v>178</v>
      </c>
      <c r="D12" s="47">
        <v>0</v>
      </c>
      <c r="E12" s="47">
        <v>0</v>
      </c>
      <c r="F12" s="47">
        <v>5223510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5223510</v>
      </c>
      <c r="O12" s="48">
        <f t="shared" si="1"/>
        <v>31.252116476507858</v>
      </c>
      <c r="P12" s="9"/>
    </row>
    <row r="13" spans="1:133">
      <c r="A13" s="12"/>
      <c r="B13" s="25">
        <v>316</v>
      </c>
      <c r="C13" s="20" t="s">
        <v>179</v>
      </c>
      <c r="D13" s="47">
        <v>615657</v>
      </c>
      <c r="E13" s="47">
        <v>120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615777</v>
      </c>
      <c r="O13" s="48">
        <f t="shared" si="1"/>
        <v>3.684176832734039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9543091</v>
      </c>
      <c r="E14" s="32">
        <f t="shared" si="3"/>
        <v>53103082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696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>SUM(D14:M14)</f>
        <v>62646869</v>
      </c>
      <c r="O14" s="46">
        <f t="shared" si="1"/>
        <v>374.81449195589352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3566662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3566662</v>
      </c>
      <c r="O15" s="48">
        <f t="shared" si="1"/>
        <v>21.33924052147588</v>
      </c>
      <c r="P15" s="9"/>
    </row>
    <row r="16" spans="1:133">
      <c r="A16" s="12"/>
      <c r="B16" s="25">
        <v>323.10000000000002</v>
      </c>
      <c r="C16" s="20" t="s">
        <v>19</v>
      </c>
      <c r="D16" s="47">
        <v>9117461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ref="N16:N24" si="4">SUM(D16:M16)</f>
        <v>9117461</v>
      </c>
      <c r="O16" s="48">
        <f t="shared" si="1"/>
        <v>54.549518071568315</v>
      </c>
      <c r="P16" s="9"/>
    </row>
    <row r="17" spans="1:16">
      <c r="A17" s="12"/>
      <c r="B17" s="25">
        <v>324.11</v>
      </c>
      <c r="C17" s="20" t="s">
        <v>20</v>
      </c>
      <c r="D17" s="47">
        <v>0</v>
      </c>
      <c r="E17" s="47">
        <v>2610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2610</v>
      </c>
      <c r="O17" s="48">
        <f t="shared" si="1"/>
        <v>1.5615558121585967E-2</v>
      </c>
      <c r="P17" s="9"/>
    </row>
    <row r="18" spans="1:16">
      <c r="A18" s="12"/>
      <c r="B18" s="25">
        <v>324.12</v>
      </c>
      <c r="C18" s="20" t="s">
        <v>21</v>
      </c>
      <c r="D18" s="47">
        <v>0</v>
      </c>
      <c r="E18" s="47">
        <v>667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667</v>
      </c>
      <c r="O18" s="48">
        <f t="shared" si="1"/>
        <v>3.990642631071969E-3</v>
      </c>
      <c r="P18" s="9"/>
    </row>
    <row r="19" spans="1:16">
      <c r="A19" s="12"/>
      <c r="B19" s="25">
        <v>324.31</v>
      </c>
      <c r="C19" s="20" t="s">
        <v>22</v>
      </c>
      <c r="D19" s="47">
        <v>0</v>
      </c>
      <c r="E19" s="47">
        <v>1116947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1116947</v>
      </c>
      <c r="O19" s="48">
        <f t="shared" si="1"/>
        <v>6.6826631407015631</v>
      </c>
      <c r="P19" s="9"/>
    </row>
    <row r="20" spans="1:16">
      <c r="A20" s="12"/>
      <c r="B20" s="25">
        <v>324.32</v>
      </c>
      <c r="C20" s="20" t="s">
        <v>23</v>
      </c>
      <c r="D20" s="47">
        <v>0</v>
      </c>
      <c r="E20" s="47">
        <v>357457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357457</v>
      </c>
      <c r="O20" s="48">
        <f t="shared" si="1"/>
        <v>2.1386553867692548</v>
      </c>
      <c r="P20" s="9"/>
    </row>
    <row r="21" spans="1:16">
      <c r="A21" s="12"/>
      <c r="B21" s="25">
        <v>324.61</v>
      </c>
      <c r="C21" s="20" t="s">
        <v>24</v>
      </c>
      <c r="D21" s="47">
        <v>0</v>
      </c>
      <c r="E21" s="47">
        <v>6639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6639</v>
      </c>
      <c r="O21" s="48">
        <f t="shared" si="1"/>
        <v>3.9720954164447979E-2</v>
      </c>
      <c r="P21" s="9"/>
    </row>
    <row r="22" spans="1:16">
      <c r="A22" s="12"/>
      <c r="B22" s="25">
        <v>324.70999999999998</v>
      </c>
      <c r="C22" s="20" t="s">
        <v>26</v>
      </c>
      <c r="D22" s="47">
        <v>0</v>
      </c>
      <c r="E22" s="47">
        <v>2238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2238</v>
      </c>
      <c r="O22" s="48">
        <f t="shared" si="1"/>
        <v>1.3389892366325437E-2</v>
      </c>
      <c r="P22" s="9"/>
    </row>
    <row r="23" spans="1:16">
      <c r="A23" s="12"/>
      <c r="B23" s="25">
        <v>324.72000000000003</v>
      </c>
      <c r="C23" s="20" t="s">
        <v>27</v>
      </c>
      <c r="D23" s="47">
        <v>0</v>
      </c>
      <c r="E23" s="47">
        <v>6936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6936</v>
      </c>
      <c r="O23" s="48">
        <f t="shared" si="1"/>
        <v>4.149789698518018E-2</v>
      </c>
      <c r="P23" s="9"/>
    </row>
    <row r="24" spans="1:16">
      <c r="A24" s="12"/>
      <c r="B24" s="25">
        <v>325.2</v>
      </c>
      <c r="C24" s="20" t="s">
        <v>29</v>
      </c>
      <c r="D24" s="47">
        <v>0</v>
      </c>
      <c r="E24" s="47">
        <v>47471546</v>
      </c>
      <c r="F24" s="47">
        <v>0</v>
      </c>
      <c r="G24" s="47">
        <v>0</v>
      </c>
      <c r="H24" s="47">
        <v>0</v>
      </c>
      <c r="I24" s="47">
        <v>696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47472242</v>
      </c>
      <c r="O24" s="48">
        <f t="shared" si="1"/>
        <v>284.02511651838864</v>
      </c>
      <c r="P24" s="9"/>
    </row>
    <row r="25" spans="1:16">
      <c r="A25" s="12"/>
      <c r="B25" s="25">
        <v>329</v>
      </c>
      <c r="C25" s="20" t="s">
        <v>30</v>
      </c>
      <c r="D25" s="47">
        <v>425630</v>
      </c>
      <c r="E25" s="47">
        <v>571380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997010</v>
      </c>
      <c r="O25" s="48">
        <f t="shared" si="1"/>
        <v>5.9650833727212351</v>
      </c>
      <c r="P25" s="9"/>
    </row>
    <row r="26" spans="1:16" ht="15.75">
      <c r="A26" s="29" t="s">
        <v>33</v>
      </c>
      <c r="B26" s="30"/>
      <c r="C26" s="31"/>
      <c r="D26" s="32">
        <f t="shared" ref="D26:M26" si="5">SUM(D27:D53)</f>
        <v>19356727</v>
      </c>
      <c r="E26" s="32">
        <f t="shared" si="5"/>
        <v>7293935</v>
      </c>
      <c r="F26" s="32">
        <f t="shared" si="5"/>
        <v>0</v>
      </c>
      <c r="G26" s="32">
        <f t="shared" si="5"/>
        <v>7139322</v>
      </c>
      <c r="H26" s="32">
        <f t="shared" si="5"/>
        <v>0</v>
      </c>
      <c r="I26" s="32">
        <f t="shared" si="5"/>
        <v>617383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34407367</v>
      </c>
      <c r="O26" s="46">
        <f t="shared" si="1"/>
        <v>205.85832919511071</v>
      </c>
      <c r="P26" s="10"/>
    </row>
    <row r="27" spans="1:16">
      <c r="A27" s="12"/>
      <c r="B27" s="25">
        <v>331.2</v>
      </c>
      <c r="C27" s="20" t="s">
        <v>32</v>
      </c>
      <c r="D27" s="47">
        <v>172025</v>
      </c>
      <c r="E27" s="47">
        <v>152654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324679</v>
      </c>
      <c r="O27" s="48">
        <f t="shared" si="1"/>
        <v>1.9425455154629923</v>
      </c>
      <c r="P27" s="9"/>
    </row>
    <row r="28" spans="1:16">
      <c r="A28" s="12"/>
      <c r="B28" s="25">
        <v>331.39</v>
      </c>
      <c r="C28" s="20" t="s">
        <v>38</v>
      </c>
      <c r="D28" s="47">
        <v>1901</v>
      </c>
      <c r="E28" s="47">
        <v>299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5" si="6">SUM(D28:M28)</f>
        <v>2200</v>
      </c>
      <c r="O28" s="48">
        <f t="shared" si="1"/>
        <v>1.3162539412831083E-2</v>
      </c>
      <c r="P28" s="9"/>
    </row>
    <row r="29" spans="1:16">
      <c r="A29" s="12"/>
      <c r="B29" s="25">
        <v>331.49</v>
      </c>
      <c r="C29" s="20" t="s">
        <v>39</v>
      </c>
      <c r="D29" s="47">
        <v>1546497</v>
      </c>
      <c r="E29" s="47">
        <v>650901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2197398</v>
      </c>
      <c r="O29" s="48">
        <f t="shared" si="1"/>
        <v>13.14697171848918</v>
      </c>
      <c r="P29" s="9"/>
    </row>
    <row r="30" spans="1:16">
      <c r="A30" s="12"/>
      <c r="B30" s="25">
        <v>331.5</v>
      </c>
      <c r="C30" s="20" t="s">
        <v>34</v>
      </c>
      <c r="D30" s="47">
        <v>0</v>
      </c>
      <c r="E30" s="47">
        <v>15810</v>
      </c>
      <c r="F30" s="47">
        <v>0</v>
      </c>
      <c r="G30" s="47">
        <v>0</v>
      </c>
      <c r="H30" s="47">
        <v>0</v>
      </c>
      <c r="I30" s="47">
        <v>117383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133193</v>
      </c>
      <c r="O30" s="48">
        <f t="shared" si="1"/>
        <v>0.79689005091509568</v>
      </c>
      <c r="P30" s="9"/>
    </row>
    <row r="31" spans="1:16">
      <c r="A31" s="12"/>
      <c r="B31" s="25">
        <v>331.62</v>
      </c>
      <c r="C31" s="20" t="s">
        <v>40</v>
      </c>
      <c r="D31" s="47">
        <v>0</v>
      </c>
      <c r="E31" s="47">
        <v>159790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159790</v>
      </c>
      <c r="O31" s="48">
        <f t="shared" si="1"/>
        <v>0.95601916944376308</v>
      </c>
      <c r="P31" s="9"/>
    </row>
    <row r="32" spans="1:16">
      <c r="A32" s="12"/>
      <c r="B32" s="25">
        <v>331.69</v>
      </c>
      <c r="C32" s="20" t="s">
        <v>41</v>
      </c>
      <c r="D32" s="47">
        <v>0</v>
      </c>
      <c r="E32" s="47">
        <v>604371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604371</v>
      </c>
      <c r="O32" s="48">
        <f t="shared" si="1"/>
        <v>3.6159350488509703</v>
      </c>
      <c r="P32" s="9"/>
    </row>
    <row r="33" spans="1:16">
      <c r="A33" s="12"/>
      <c r="B33" s="25">
        <v>331.9</v>
      </c>
      <c r="C33" s="20" t="s">
        <v>36</v>
      </c>
      <c r="D33" s="47">
        <v>0</v>
      </c>
      <c r="E33" s="47">
        <v>45988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45988</v>
      </c>
      <c r="O33" s="48">
        <f t="shared" si="1"/>
        <v>0.27514493750785263</v>
      </c>
      <c r="P33" s="9"/>
    </row>
    <row r="34" spans="1:16">
      <c r="A34" s="12"/>
      <c r="B34" s="25">
        <v>334.1</v>
      </c>
      <c r="C34" s="20" t="s">
        <v>170</v>
      </c>
      <c r="D34" s="47">
        <v>7456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7456</v>
      </c>
      <c r="O34" s="48">
        <f t="shared" si="1"/>
        <v>4.4609042664576617E-2</v>
      </c>
      <c r="P34" s="9"/>
    </row>
    <row r="35" spans="1:16">
      <c r="A35" s="12"/>
      <c r="B35" s="25">
        <v>334.2</v>
      </c>
      <c r="C35" s="20" t="s">
        <v>37</v>
      </c>
      <c r="D35" s="47">
        <v>112099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112099</v>
      </c>
      <c r="O35" s="48">
        <f t="shared" si="1"/>
        <v>0.67068522983588708</v>
      </c>
      <c r="P35" s="9"/>
    </row>
    <row r="36" spans="1:16">
      <c r="A36" s="12"/>
      <c r="B36" s="25">
        <v>334.49</v>
      </c>
      <c r="C36" s="20" t="s">
        <v>43</v>
      </c>
      <c r="D36" s="47">
        <v>797590</v>
      </c>
      <c r="E36" s="47">
        <v>0</v>
      </c>
      <c r="F36" s="47">
        <v>0</v>
      </c>
      <c r="G36" s="47">
        <v>6341651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1" si="7">SUM(D36:M36)</f>
        <v>7139241</v>
      </c>
      <c r="O36" s="48">
        <f t="shared" si="1"/>
        <v>42.713882290999813</v>
      </c>
      <c r="P36" s="9"/>
    </row>
    <row r="37" spans="1:16">
      <c r="A37" s="12"/>
      <c r="B37" s="25">
        <v>334.5</v>
      </c>
      <c r="C37" s="20" t="s">
        <v>44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500000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500000</v>
      </c>
      <c r="O37" s="48">
        <f t="shared" ref="O37:O68" si="8">(N37/O$126)</f>
        <v>2.9914862301888823</v>
      </c>
      <c r="P37" s="9"/>
    </row>
    <row r="38" spans="1:16">
      <c r="A38" s="12"/>
      <c r="B38" s="25">
        <v>334.61</v>
      </c>
      <c r="C38" s="20" t="s">
        <v>45</v>
      </c>
      <c r="D38" s="47">
        <v>43559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43559</v>
      </c>
      <c r="O38" s="48">
        <f t="shared" si="8"/>
        <v>0.26061229740159508</v>
      </c>
      <c r="P38" s="9"/>
    </row>
    <row r="39" spans="1:16">
      <c r="A39" s="12"/>
      <c r="B39" s="25">
        <v>334.62</v>
      </c>
      <c r="C39" s="20" t="s">
        <v>152</v>
      </c>
      <c r="D39" s="47">
        <v>0</v>
      </c>
      <c r="E39" s="47">
        <v>751422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751422</v>
      </c>
      <c r="O39" s="48">
        <f t="shared" si="8"/>
        <v>4.495737132121981</v>
      </c>
      <c r="P39" s="9"/>
    </row>
    <row r="40" spans="1:16">
      <c r="A40" s="12"/>
      <c r="B40" s="25">
        <v>334.69</v>
      </c>
      <c r="C40" s="20" t="s">
        <v>46</v>
      </c>
      <c r="D40" s="47">
        <v>0</v>
      </c>
      <c r="E40" s="47">
        <v>68649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68649</v>
      </c>
      <c r="O40" s="48">
        <f t="shared" si="8"/>
        <v>0.41072507643247319</v>
      </c>
      <c r="P40" s="9"/>
    </row>
    <row r="41" spans="1:16">
      <c r="A41" s="12"/>
      <c r="B41" s="25">
        <v>334.7</v>
      </c>
      <c r="C41" s="20" t="s">
        <v>47</v>
      </c>
      <c r="D41" s="47">
        <v>134336</v>
      </c>
      <c r="E41" s="47">
        <v>10500</v>
      </c>
      <c r="F41" s="47">
        <v>0</v>
      </c>
      <c r="G41" s="47">
        <v>500004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644840</v>
      </c>
      <c r="O41" s="48">
        <f t="shared" si="8"/>
        <v>3.8580599613499977</v>
      </c>
      <c r="P41" s="9"/>
    </row>
    <row r="42" spans="1:16">
      <c r="A42" s="12"/>
      <c r="B42" s="25">
        <v>334.82</v>
      </c>
      <c r="C42" s="20" t="s">
        <v>228</v>
      </c>
      <c r="D42" s="47">
        <v>0</v>
      </c>
      <c r="E42" s="47">
        <v>721988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721988</v>
      </c>
      <c r="O42" s="48">
        <f t="shared" si="8"/>
        <v>4.319634320723222</v>
      </c>
      <c r="P42" s="9"/>
    </row>
    <row r="43" spans="1:16">
      <c r="A43" s="12"/>
      <c r="B43" s="25">
        <v>335.12</v>
      </c>
      <c r="C43" s="20" t="s">
        <v>181</v>
      </c>
      <c r="D43" s="47">
        <v>4388742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4388742</v>
      </c>
      <c r="O43" s="48">
        <f t="shared" si="8"/>
        <v>26.257722521703233</v>
      </c>
      <c r="P43" s="9"/>
    </row>
    <row r="44" spans="1:16">
      <c r="A44" s="12"/>
      <c r="B44" s="25">
        <v>335.13</v>
      </c>
      <c r="C44" s="20" t="s">
        <v>182</v>
      </c>
      <c r="D44" s="47">
        <v>42344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42344</v>
      </c>
      <c r="O44" s="48">
        <f t="shared" si="8"/>
        <v>0.25334298586223608</v>
      </c>
      <c r="P44" s="9"/>
    </row>
    <row r="45" spans="1:16">
      <c r="A45" s="12"/>
      <c r="B45" s="25">
        <v>335.14</v>
      </c>
      <c r="C45" s="20" t="s">
        <v>183</v>
      </c>
      <c r="D45" s="47">
        <v>0</v>
      </c>
      <c r="E45" s="47">
        <v>77365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77365</v>
      </c>
      <c r="O45" s="48">
        <f t="shared" si="8"/>
        <v>0.46287266439712577</v>
      </c>
      <c r="P45" s="9"/>
    </row>
    <row r="46" spans="1:16">
      <c r="A46" s="12"/>
      <c r="B46" s="25">
        <v>335.15</v>
      </c>
      <c r="C46" s="20" t="s">
        <v>184</v>
      </c>
      <c r="D46" s="47">
        <v>67702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67702</v>
      </c>
      <c r="O46" s="48">
        <f t="shared" si="8"/>
        <v>0.40505920151249541</v>
      </c>
      <c r="P46" s="9"/>
    </row>
    <row r="47" spans="1:16">
      <c r="A47" s="12"/>
      <c r="B47" s="25">
        <v>335.16</v>
      </c>
      <c r="C47" s="20" t="s">
        <v>185</v>
      </c>
      <c r="D47" s="47">
        <v>0</v>
      </c>
      <c r="E47" s="47">
        <v>0</v>
      </c>
      <c r="F47" s="47">
        <v>0</v>
      </c>
      <c r="G47" s="47">
        <v>297667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297667</v>
      </c>
      <c r="O47" s="48">
        <f t="shared" si="8"/>
        <v>1.7809334633632681</v>
      </c>
      <c r="P47" s="9"/>
    </row>
    <row r="48" spans="1:16">
      <c r="A48" s="12"/>
      <c r="B48" s="25">
        <v>335.18</v>
      </c>
      <c r="C48" s="20" t="s">
        <v>186</v>
      </c>
      <c r="D48" s="47">
        <v>12042476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12042476</v>
      </c>
      <c r="O48" s="48">
        <f t="shared" si="8"/>
        <v>72.049802262760181</v>
      </c>
      <c r="P48" s="9"/>
    </row>
    <row r="49" spans="1:16">
      <c r="A49" s="12"/>
      <c r="B49" s="25">
        <v>335.21</v>
      </c>
      <c r="C49" s="20" t="s">
        <v>148</v>
      </c>
      <c r="D49" s="47">
        <v>0</v>
      </c>
      <c r="E49" s="47">
        <v>55109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55109</v>
      </c>
      <c r="O49" s="48">
        <f t="shared" si="8"/>
        <v>0.32971562931895826</v>
      </c>
      <c r="P49" s="9"/>
    </row>
    <row r="50" spans="1:16">
      <c r="A50" s="12"/>
      <c r="B50" s="25">
        <v>335.49</v>
      </c>
      <c r="C50" s="20" t="s">
        <v>55</v>
      </c>
      <c r="D50" s="47">
        <v>0</v>
      </c>
      <c r="E50" s="47">
        <v>3166609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3166609</v>
      </c>
      <c r="O50" s="48">
        <f t="shared" si="8"/>
        <v>18.945734439784374</v>
      </c>
      <c r="P50" s="9"/>
    </row>
    <row r="51" spans="1:16">
      <c r="A51" s="12"/>
      <c r="B51" s="25">
        <v>335.5</v>
      </c>
      <c r="C51" s="20" t="s">
        <v>56</v>
      </c>
      <c r="D51" s="47">
        <v>0</v>
      </c>
      <c r="E51" s="47">
        <v>394690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394690</v>
      </c>
      <c r="O51" s="48">
        <f t="shared" si="8"/>
        <v>2.3614194003865001</v>
      </c>
      <c r="P51" s="9"/>
    </row>
    <row r="52" spans="1:16">
      <c r="A52" s="12"/>
      <c r="B52" s="25">
        <v>337.3</v>
      </c>
      <c r="C52" s="20" t="s">
        <v>58</v>
      </c>
      <c r="D52" s="47">
        <v>0</v>
      </c>
      <c r="E52" s="47">
        <v>11583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11583</v>
      </c>
      <c r="O52" s="48">
        <f t="shared" si="8"/>
        <v>6.9300770008555654E-2</v>
      </c>
      <c r="P52" s="9"/>
    </row>
    <row r="53" spans="1:16">
      <c r="A53" s="12"/>
      <c r="B53" s="25">
        <v>337.7</v>
      </c>
      <c r="C53" s="20" t="s">
        <v>60</v>
      </c>
      <c r="D53" s="47">
        <v>0</v>
      </c>
      <c r="E53" s="47">
        <v>406207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406207</v>
      </c>
      <c r="O53" s="48">
        <f t="shared" si="8"/>
        <v>2.4303252942126705</v>
      </c>
      <c r="P53" s="9"/>
    </row>
    <row r="54" spans="1:16" ht="15.75">
      <c r="A54" s="29" t="s">
        <v>65</v>
      </c>
      <c r="B54" s="30"/>
      <c r="C54" s="31"/>
      <c r="D54" s="32">
        <f t="shared" ref="D54:M54" si="9">SUM(D55:D100)</f>
        <v>17371223</v>
      </c>
      <c r="E54" s="32">
        <f t="shared" si="9"/>
        <v>16671629</v>
      </c>
      <c r="F54" s="32">
        <f t="shared" si="9"/>
        <v>0</v>
      </c>
      <c r="G54" s="32">
        <f t="shared" si="9"/>
        <v>129821</v>
      </c>
      <c r="H54" s="32">
        <f t="shared" si="9"/>
        <v>0</v>
      </c>
      <c r="I54" s="32">
        <f t="shared" si="9"/>
        <v>77983464</v>
      </c>
      <c r="J54" s="32">
        <f t="shared" si="9"/>
        <v>30745150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142901287</v>
      </c>
      <c r="O54" s="46">
        <f t="shared" si="8"/>
        <v>854.97446467353916</v>
      </c>
      <c r="P54" s="10"/>
    </row>
    <row r="55" spans="1:16">
      <c r="A55" s="12"/>
      <c r="B55" s="25">
        <v>341.1</v>
      </c>
      <c r="C55" s="20" t="s">
        <v>187</v>
      </c>
      <c r="D55" s="47">
        <v>877473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877473</v>
      </c>
      <c r="O55" s="48">
        <f t="shared" si="8"/>
        <v>5.2498967937250587</v>
      </c>
      <c r="P55" s="9"/>
    </row>
    <row r="56" spans="1:16">
      <c r="A56" s="12"/>
      <c r="B56" s="25">
        <v>341.15</v>
      </c>
      <c r="C56" s="20" t="s">
        <v>188</v>
      </c>
      <c r="D56" s="47">
        <v>0</v>
      </c>
      <c r="E56" s="47">
        <v>508380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100" si="10">SUM(D56:M56)</f>
        <v>508380</v>
      </c>
      <c r="O56" s="48">
        <f t="shared" si="8"/>
        <v>3.041623539406848</v>
      </c>
      <c r="P56" s="9"/>
    </row>
    <row r="57" spans="1:16">
      <c r="A57" s="12"/>
      <c r="B57" s="25">
        <v>341.16</v>
      </c>
      <c r="C57" s="20" t="s">
        <v>189</v>
      </c>
      <c r="D57" s="47">
        <v>0</v>
      </c>
      <c r="E57" s="47">
        <v>395012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395012</v>
      </c>
      <c r="O57" s="48">
        <f t="shared" si="8"/>
        <v>2.3633459175187417</v>
      </c>
      <c r="P57" s="9"/>
    </row>
    <row r="58" spans="1:16">
      <c r="A58" s="12"/>
      <c r="B58" s="25">
        <v>341.2</v>
      </c>
      <c r="C58" s="20" t="s">
        <v>190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30745150</v>
      </c>
      <c r="K58" s="47">
        <v>0</v>
      </c>
      <c r="L58" s="47">
        <v>0</v>
      </c>
      <c r="M58" s="47">
        <v>0</v>
      </c>
      <c r="N58" s="47">
        <f t="shared" si="10"/>
        <v>30745150</v>
      </c>
      <c r="O58" s="48">
        <f t="shared" si="8"/>
        <v>183.94738574018345</v>
      </c>
      <c r="P58" s="9"/>
    </row>
    <row r="59" spans="1:16">
      <c r="A59" s="12"/>
      <c r="B59" s="25">
        <v>341.52</v>
      </c>
      <c r="C59" s="20" t="s">
        <v>191</v>
      </c>
      <c r="D59" s="47">
        <v>0</v>
      </c>
      <c r="E59" s="47">
        <v>107194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107194</v>
      </c>
      <c r="O59" s="48">
        <f t="shared" si="8"/>
        <v>0.6413387499177341</v>
      </c>
      <c r="P59" s="9"/>
    </row>
    <row r="60" spans="1:16">
      <c r="A60" s="12"/>
      <c r="B60" s="25">
        <v>341.8</v>
      </c>
      <c r="C60" s="20" t="s">
        <v>192</v>
      </c>
      <c r="D60" s="47">
        <v>4674506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4674506</v>
      </c>
      <c r="O60" s="48">
        <f t="shared" si="8"/>
        <v>27.967440663870626</v>
      </c>
      <c r="P60" s="9"/>
    </row>
    <row r="61" spans="1:16">
      <c r="A61" s="12"/>
      <c r="B61" s="25">
        <v>341.9</v>
      </c>
      <c r="C61" s="20" t="s">
        <v>193</v>
      </c>
      <c r="D61" s="47">
        <v>479652</v>
      </c>
      <c r="E61" s="47">
        <v>26166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505818</v>
      </c>
      <c r="O61" s="48">
        <f t="shared" si="8"/>
        <v>3.0262951639633604</v>
      </c>
      <c r="P61" s="9"/>
    </row>
    <row r="62" spans="1:16">
      <c r="A62" s="12"/>
      <c r="B62" s="25">
        <v>342.6</v>
      </c>
      <c r="C62" s="20" t="s">
        <v>73</v>
      </c>
      <c r="D62" s="47">
        <v>6856882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6856882</v>
      </c>
      <c r="O62" s="48">
        <f t="shared" si="8"/>
        <v>41.02453617006001</v>
      </c>
      <c r="P62" s="9"/>
    </row>
    <row r="63" spans="1:16">
      <c r="A63" s="12"/>
      <c r="B63" s="25">
        <v>342.9</v>
      </c>
      <c r="C63" s="20" t="s">
        <v>74</v>
      </c>
      <c r="D63" s="47">
        <v>2436674</v>
      </c>
      <c r="E63" s="47">
        <v>799224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3235898</v>
      </c>
      <c r="O63" s="48">
        <f t="shared" si="8"/>
        <v>19.36028861859149</v>
      </c>
      <c r="P63" s="9"/>
    </row>
    <row r="64" spans="1:16">
      <c r="A64" s="12"/>
      <c r="B64" s="25">
        <v>343.3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37172343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37172343</v>
      </c>
      <c r="O64" s="48">
        <f t="shared" si="8"/>
        <v>222.40110445671618</v>
      </c>
      <c r="P64" s="9"/>
    </row>
    <row r="65" spans="1:16">
      <c r="A65" s="12"/>
      <c r="B65" s="25">
        <v>343.4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17444451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17444451</v>
      </c>
      <c r="O65" s="48">
        <f t="shared" si="8"/>
        <v>104.36966991940936</v>
      </c>
      <c r="P65" s="9"/>
    </row>
    <row r="66" spans="1:16">
      <c r="A66" s="12"/>
      <c r="B66" s="25">
        <v>343.5</v>
      </c>
      <c r="C66" s="20" t="s">
        <v>77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25203128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25203128</v>
      </c>
      <c r="O66" s="48">
        <f t="shared" si="8"/>
        <v>150.78962073937575</v>
      </c>
      <c r="P66" s="9"/>
    </row>
    <row r="67" spans="1:16">
      <c r="A67" s="12"/>
      <c r="B67" s="25">
        <v>343.6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36317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36317</v>
      </c>
      <c r="O67" s="48">
        <f t="shared" si="8"/>
        <v>0.21728361084353928</v>
      </c>
      <c r="P67" s="9"/>
    </row>
    <row r="68" spans="1:16">
      <c r="A68" s="12"/>
      <c r="B68" s="25">
        <v>343.7</v>
      </c>
      <c r="C68" s="20" t="s">
        <v>231</v>
      </c>
      <c r="D68" s="47">
        <v>0</v>
      </c>
      <c r="E68" s="47">
        <v>130899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130899</v>
      </c>
      <c r="O68" s="48">
        <f t="shared" si="8"/>
        <v>0.78316511209098905</v>
      </c>
      <c r="P68" s="9"/>
    </row>
    <row r="69" spans="1:16">
      <c r="A69" s="12"/>
      <c r="B69" s="25">
        <v>343.9</v>
      </c>
      <c r="C69" s="20" t="s">
        <v>79</v>
      </c>
      <c r="D69" s="47">
        <v>1000</v>
      </c>
      <c r="E69" s="47">
        <v>0</v>
      </c>
      <c r="F69" s="47">
        <v>0</v>
      </c>
      <c r="G69" s="47">
        <v>0</v>
      </c>
      <c r="H69" s="47">
        <v>0</v>
      </c>
      <c r="I69" s="47">
        <v>-2071513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-2070513</v>
      </c>
      <c r="O69" s="48">
        <f t="shared" ref="O69:O100" si="11">(N69/O$126)</f>
        <v>-12.387822257854147</v>
      </c>
      <c r="P69" s="9"/>
    </row>
    <row r="70" spans="1:16">
      <c r="A70" s="12"/>
      <c r="B70" s="25">
        <v>344.9</v>
      </c>
      <c r="C70" s="20" t="s">
        <v>194</v>
      </c>
      <c r="D70" s="47">
        <v>270370</v>
      </c>
      <c r="E70" s="47">
        <v>13260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283630</v>
      </c>
      <c r="O70" s="48">
        <f t="shared" si="11"/>
        <v>1.6969504789369454</v>
      </c>
      <c r="P70" s="9"/>
    </row>
    <row r="71" spans="1:16">
      <c r="A71" s="12"/>
      <c r="B71" s="25">
        <v>346.4</v>
      </c>
      <c r="C71" s="20" t="s">
        <v>81</v>
      </c>
      <c r="D71" s="47">
        <v>277140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277140</v>
      </c>
      <c r="O71" s="48">
        <f t="shared" si="11"/>
        <v>1.6581209876690937</v>
      </c>
      <c r="P71" s="9"/>
    </row>
    <row r="72" spans="1:16">
      <c r="A72" s="12"/>
      <c r="B72" s="25">
        <v>347.1</v>
      </c>
      <c r="C72" s="20" t="s">
        <v>83</v>
      </c>
      <c r="D72" s="47">
        <v>39653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39653</v>
      </c>
      <c r="O72" s="48">
        <f t="shared" si="11"/>
        <v>0.23724280697135952</v>
      </c>
      <c r="P72" s="9"/>
    </row>
    <row r="73" spans="1:16">
      <c r="A73" s="12"/>
      <c r="B73" s="25">
        <v>347.2</v>
      </c>
      <c r="C73" s="20" t="s">
        <v>84</v>
      </c>
      <c r="D73" s="47">
        <v>409853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409853</v>
      </c>
      <c r="O73" s="48">
        <f t="shared" si="11"/>
        <v>2.4521392118032082</v>
      </c>
      <c r="P73" s="9"/>
    </row>
    <row r="74" spans="1:16">
      <c r="A74" s="12"/>
      <c r="B74" s="25">
        <v>347.4</v>
      </c>
      <c r="C74" s="20" t="s">
        <v>85</v>
      </c>
      <c r="D74" s="47">
        <v>26434</v>
      </c>
      <c r="E74" s="47">
        <v>1893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28327</v>
      </c>
      <c r="O74" s="48">
        <f t="shared" si="11"/>
        <v>0.16947966088512095</v>
      </c>
      <c r="P74" s="9"/>
    </row>
    <row r="75" spans="1:16">
      <c r="A75" s="12"/>
      <c r="B75" s="25">
        <v>347.5</v>
      </c>
      <c r="C75" s="20" t="s">
        <v>86</v>
      </c>
      <c r="D75" s="47">
        <v>211673</v>
      </c>
      <c r="E75" s="47">
        <v>1252942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1464615</v>
      </c>
      <c r="O75" s="48">
        <f t="shared" si="11"/>
        <v>8.7627512100561802</v>
      </c>
      <c r="P75" s="9"/>
    </row>
    <row r="76" spans="1:16">
      <c r="A76" s="12"/>
      <c r="B76" s="25">
        <v>347.9</v>
      </c>
      <c r="C76" s="20" t="s">
        <v>87</v>
      </c>
      <c r="D76" s="47">
        <v>356312</v>
      </c>
      <c r="E76" s="47">
        <v>1190</v>
      </c>
      <c r="F76" s="47">
        <v>0</v>
      </c>
      <c r="G76" s="47">
        <v>129821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487323</v>
      </c>
      <c r="O76" s="48">
        <f t="shared" si="11"/>
        <v>2.9156400883086735</v>
      </c>
      <c r="P76" s="9"/>
    </row>
    <row r="77" spans="1:16">
      <c r="A77" s="12"/>
      <c r="B77" s="25">
        <v>348.12</v>
      </c>
      <c r="C77" s="20" t="s">
        <v>195</v>
      </c>
      <c r="D77" s="47">
        <v>0</v>
      </c>
      <c r="E77" s="47">
        <v>50858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ref="N77:N90" si="12">SUM(D77:M77)</f>
        <v>50858</v>
      </c>
      <c r="O77" s="48">
        <f t="shared" si="11"/>
        <v>0.30428201338989236</v>
      </c>
      <c r="P77" s="9"/>
    </row>
    <row r="78" spans="1:16">
      <c r="A78" s="12"/>
      <c r="B78" s="25">
        <v>348.13</v>
      </c>
      <c r="C78" s="20" t="s">
        <v>196</v>
      </c>
      <c r="D78" s="47">
        <v>0</v>
      </c>
      <c r="E78" s="47">
        <v>87153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87153</v>
      </c>
      <c r="O78" s="48">
        <f t="shared" si="11"/>
        <v>0.5214339988393033</v>
      </c>
      <c r="P78" s="9"/>
    </row>
    <row r="79" spans="1:16">
      <c r="A79" s="12"/>
      <c r="B79" s="25">
        <v>348.22</v>
      </c>
      <c r="C79" s="20" t="s">
        <v>198</v>
      </c>
      <c r="D79" s="47">
        <v>0</v>
      </c>
      <c r="E79" s="47">
        <v>5518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5518</v>
      </c>
      <c r="O79" s="48">
        <f t="shared" si="11"/>
        <v>3.3014042036364509E-2</v>
      </c>
      <c r="P79" s="9"/>
    </row>
    <row r="80" spans="1:16">
      <c r="A80" s="12"/>
      <c r="B80" s="25">
        <v>348.23</v>
      </c>
      <c r="C80" s="20" t="s">
        <v>199</v>
      </c>
      <c r="D80" s="47">
        <v>0</v>
      </c>
      <c r="E80" s="47">
        <v>81063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81063</v>
      </c>
      <c r="O80" s="48">
        <f t="shared" si="11"/>
        <v>0.48499769655560276</v>
      </c>
      <c r="P80" s="9"/>
    </row>
    <row r="81" spans="1:16">
      <c r="A81" s="12"/>
      <c r="B81" s="25">
        <v>348.31</v>
      </c>
      <c r="C81" s="20" t="s">
        <v>200</v>
      </c>
      <c r="D81" s="47">
        <v>0</v>
      </c>
      <c r="E81" s="47">
        <v>421888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421888</v>
      </c>
      <c r="O81" s="48">
        <f t="shared" si="11"/>
        <v>2.5241442853638545</v>
      </c>
      <c r="P81" s="9"/>
    </row>
    <row r="82" spans="1:16">
      <c r="A82" s="12"/>
      <c r="B82" s="25">
        <v>348.32</v>
      </c>
      <c r="C82" s="20" t="s">
        <v>201</v>
      </c>
      <c r="D82" s="47">
        <v>0</v>
      </c>
      <c r="E82" s="47">
        <v>3422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3422</v>
      </c>
      <c r="O82" s="48">
        <f t="shared" si="11"/>
        <v>2.0473731759412712E-2</v>
      </c>
      <c r="P82" s="9"/>
    </row>
    <row r="83" spans="1:16">
      <c r="A83" s="12"/>
      <c r="B83" s="25">
        <v>348.41</v>
      </c>
      <c r="C83" s="20" t="s">
        <v>202</v>
      </c>
      <c r="D83" s="47">
        <v>0</v>
      </c>
      <c r="E83" s="47">
        <v>505270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505270</v>
      </c>
      <c r="O83" s="48">
        <f t="shared" si="11"/>
        <v>3.0230164950550731</v>
      </c>
      <c r="P83" s="9"/>
    </row>
    <row r="84" spans="1:16">
      <c r="A84" s="12"/>
      <c r="B84" s="25">
        <v>348.42</v>
      </c>
      <c r="C84" s="20" t="s">
        <v>203</v>
      </c>
      <c r="D84" s="47">
        <v>0</v>
      </c>
      <c r="E84" s="47">
        <v>517630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517630</v>
      </c>
      <c r="O84" s="48">
        <f t="shared" si="11"/>
        <v>3.0969660346653423</v>
      </c>
      <c r="P84" s="9"/>
    </row>
    <row r="85" spans="1:16">
      <c r="A85" s="12"/>
      <c r="B85" s="25">
        <v>348.48</v>
      </c>
      <c r="C85" s="20" t="s">
        <v>204</v>
      </c>
      <c r="D85" s="47">
        <v>0</v>
      </c>
      <c r="E85" s="47">
        <v>26802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26802</v>
      </c>
      <c r="O85" s="48">
        <f t="shared" si="11"/>
        <v>0.16035562788304486</v>
      </c>
      <c r="P85" s="9"/>
    </row>
    <row r="86" spans="1:16">
      <c r="A86" s="12"/>
      <c r="B86" s="25">
        <v>348.52</v>
      </c>
      <c r="C86" s="20" t="s">
        <v>205</v>
      </c>
      <c r="D86" s="47">
        <v>0</v>
      </c>
      <c r="E86" s="47">
        <v>95857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95857</v>
      </c>
      <c r="O86" s="48">
        <f t="shared" si="11"/>
        <v>0.57350979113443146</v>
      </c>
      <c r="P86" s="9"/>
    </row>
    <row r="87" spans="1:16">
      <c r="A87" s="12"/>
      <c r="B87" s="25">
        <v>348.53</v>
      </c>
      <c r="C87" s="20" t="s">
        <v>206</v>
      </c>
      <c r="D87" s="47">
        <v>0</v>
      </c>
      <c r="E87" s="47">
        <v>321716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321716</v>
      </c>
      <c r="O87" s="48">
        <f t="shared" si="11"/>
        <v>1.924817968062893</v>
      </c>
      <c r="P87" s="9"/>
    </row>
    <row r="88" spans="1:16">
      <c r="A88" s="12"/>
      <c r="B88" s="25">
        <v>348.62</v>
      </c>
      <c r="C88" s="20" t="s">
        <v>207</v>
      </c>
      <c r="D88" s="47">
        <v>0</v>
      </c>
      <c r="E88" s="47">
        <v>488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488</v>
      </c>
      <c r="O88" s="48">
        <f t="shared" si="11"/>
        <v>2.9196905606643491E-3</v>
      </c>
      <c r="P88" s="9"/>
    </row>
    <row r="89" spans="1:16">
      <c r="A89" s="12"/>
      <c r="B89" s="25">
        <v>348.71</v>
      </c>
      <c r="C89" s="20" t="s">
        <v>208</v>
      </c>
      <c r="D89" s="47">
        <v>0</v>
      </c>
      <c r="E89" s="47">
        <v>237035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237035</v>
      </c>
      <c r="O89" s="48">
        <f t="shared" si="11"/>
        <v>1.4181738771456436</v>
      </c>
      <c r="P89" s="9"/>
    </row>
    <row r="90" spans="1:16">
      <c r="A90" s="12"/>
      <c r="B90" s="25">
        <v>348.72</v>
      </c>
      <c r="C90" s="20" t="s">
        <v>209</v>
      </c>
      <c r="D90" s="47">
        <v>0</v>
      </c>
      <c r="E90" s="47">
        <v>18257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18257</v>
      </c>
      <c r="O90" s="48">
        <f t="shared" si="11"/>
        <v>0.10923112820911686</v>
      </c>
      <c r="P90" s="9"/>
    </row>
    <row r="91" spans="1:16">
      <c r="A91" s="12"/>
      <c r="B91" s="25">
        <v>348.88</v>
      </c>
      <c r="C91" s="20" t="s">
        <v>210</v>
      </c>
      <c r="D91" s="47">
        <v>0</v>
      </c>
      <c r="E91" s="47">
        <v>502913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502913</v>
      </c>
      <c r="O91" s="48">
        <f t="shared" si="11"/>
        <v>3.0089146289659627</v>
      </c>
      <c r="P91" s="9"/>
    </row>
    <row r="92" spans="1:16">
      <c r="A92" s="12"/>
      <c r="B92" s="25">
        <v>348.92099999999999</v>
      </c>
      <c r="C92" s="20" t="s">
        <v>211</v>
      </c>
      <c r="D92" s="47">
        <v>0</v>
      </c>
      <c r="E92" s="47">
        <v>37628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37628</v>
      </c>
      <c r="O92" s="48">
        <f t="shared" si="11"/>
        <v>0.22512728773909454</v>
      </c>
      <c r="P92" s="9"/>
    </row>
    <row r="93" spans="1:16">
      <c r="A93" s="12"/>
      <c r="B93" s="25">
        <v>348.92200000000003</v>
      </c>
      <c r="C93" s="20" t="s">
        <v>212</v>
      </c>
      <c r="D93" s="47">
        <v>0</v>
      </c>
      <c r="E93" s="47">
        <v>37628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37628</v>
      </c>
      <c r="O93" s="48">
        <f t="shared" si="11"/>
        <v>0.22512728773909454</v>
      </c>
      <c r="P93" s="9"/>
    </row>
    <row r="94" spans="1:16">
      <c r="A94" s="12"/>
      <c r="B94" s="25">
        <v>348.923</v>
      </c>
      <c r="C94" s="20" t="s">
        <v>213</v>
      </c>
      <c r="D94" s="47">
        <v>0</v>
      </c>
      <c r="E94" s="47">
        <v>37628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37628</v>
      </c>
      <c r="O94" s="48">
        <f t="shared" si="11"/>
        <v>0.22512728773909454</v>
      </c>
      <c r="P94" s="9"/>
    </row>
    <row r="95" spans="1:16">
      <c r="A95" s="12"/>
      <c r="B95" s="25">
        <v>348.92399999999998</v>
      </c>
      <c r="C95" s="20" t="s">
        <v>214</v>
      </c>
      <c r="D95" s="47">
        <v>0</v>
      </c>
      <c r="E95" s="47">
        <v>37628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37628</v>
      </c>
      <c r="O95" s="48">
        <f t="shared" si="11"/>
        <v>0.22512728773909454</v>
      </c>
      <c r="P95" s="9"/>
    </row>
    <row r="96" spans="1:16">
      <c r="A96" s="12"/>
      <c r="B96" s="25">
        <v>348.93099999999998</v>
      </c>
      <c r="C96" s="20" t="s">
        <v>215</v>
      </c>
      <c r="D96" s="47">
        <v>348647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348647</v>
      </c>
      <c r="O96" s="48">
        <f t="shared" si="11"/>
        <v>2.0859453993933266</v>
      </c>
      <c r="P96" s="9"/>
    </row>
    <row r="97" spans="1:16">
      <c r="A97" s="12"/>
      <c r="B97" s="25">
        <v>348.93200000000002</v>
      </c>
      <c r="C97" s="20" t="s">
        <v>216</v>
      </c>
      <c r="D97" s="47">
        <v>0</v>
      </c>
      <c r="E97" s="47">
        <v>16848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16848</v>
      </c>
      <c r="O97" s="48">
        <f t="shared" si="11"/>
        <v>0.10080112001244458</v>
      </c>
      <c r="P97" s="9"/>
    </row>
    <row r="98" spans="1:16">
      <c r="A98" s="12"/>
      <c r="B98" s="25">
        <v>348.93299999999999</v>
      </c>
      <c r="C98" s="20" t="s">
        <v>217</v>
      </c>
      <c r="D98" s="47">
        <v>33010</v>
      </c>
      <c r="E98" s="47">
        <v>2217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35227</v>
      </c>
      <c r="O98" s="48">
        <f t="shared" si="11"/>
        <v>0.21076217086172752</v>
      </c>
      <c r="P98" s="9"/>
    </row>
    <row r="99" spans="1:16">
      <c r="A99" s="12"/>
      <c r="B99" s="25">
        <v>348.99</v>
      </c>
      <c r="C99" s="20" t="s">
        <v>218</v>
      </c>
      <c r="D99" s="47">
        <v>0</v>
      </c>
      <c r="E99" s="47">
        <v>163373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163373</v>
      </c>
      <c r="O99" s="48">
        <f t="shared" si="11"/>
        <v>0.97745615976929656</v>
      </c>
      <c r="P99" s="9"/>
    </row>
    <row r="100" spans="1:16">
      <c r="A100" s="12"/>
      <c r="B100" s="25">
        <v>349</v>
      </c>
      <c r="C100" s="20" t="s">
        <v>1</v>
      </c>
      <c r="D100" s="47">
        <v>71944</v>
      </c>
      <c r="E100" s="47">
        <v>10226649</v>
      </c>
      <c r="F100" s="47">
        <v>0</v>
      </c>
      <c r="G100" s="47">
        <v>0</v>
      </c>
      <c r="H100" s="47">
        <v>0</v>
      </c>
      <c r="I100" s="47">
        <v>198738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0"/>
        <v>10497331</v>
      </c>
      <c r="O100" s="48">
        <f t="shared" si="11"/>
        <v>62.805242280469784</v>
      </c>
      <c r="P100" s="9"/>
    </row>
    <row r="101" spans="1:16" ht="15.75">
      <c r="A101" s="29" t="s">
        <v>66</v>
      </c>
      <c r="B101" s="30"/>
      <c r="C101" s="31"/>
      <c r="D101" s="32">
        <f t="shared" ref="D101:M101" si="13">SUM(D102:D110)</f>
        <v>807638</v>
      </c>
      <c r="E101" s="32">
        <f t="shared" si="13"/>
        <v>1471964</v>
      </c>
      <c r="F101" s="32">
        <f t="shared" si="13"/>
        <v>0</v>
      </c>
      <c r="G101" s="32">
        <f t="shared" si="13"/>
        <v>0</v>
      </c>
      <c r="H101" s="32">
        <f t="shared" si="13"/>
        <v>0</v>
      </c>
      <c r="I101" s="32">
        <f t="shared" si="13"/>
        <v>0</v>
      </c>
      <c r="J101" s="32">
        <f t="shared" si="13"/>
        <v>0</v>
      </c>
      <c r="K101" s="32">
        <f t="shared" si="13"/>
        <v>0</v>
      </c>
      <c r="L101" s="32">
        <f t="shared" si="13"/>
        <v>0</v>
      </c>
      <c r="M101" s="32">
        <f t="shared" si="13"/>
        <v>0</v>
      </c>
      <c r="N101" s="32">
        <f>SUM(D101:M101)</f>
        <v>2279602</v>
      </c>
      <c r="O101" s="46">
        <f t="shared" ref="O101:O124" si="14">(N101/O$126)</f>
        <v>13.638795986622073</v>
      </c>
      <c r="P101" s="10"/>
    </row>
    <row r="102" spans="1:16">
      <c r="A102" s="13"/>
      <c r="B102" s="40">
        <v>351.1</v>
      </c>
      <c r="C102" s="21" t="s">
        <v>115</v>
      </c>
      <c r="D102" s="47">
        <v>0</v>
      </c>
      <c r="E102" s="47">
        <v>160785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160785</v>
      </c>
      <c r="O102" s="48">
        <f t="shared" si="14"/>
        <v>0.96197222704183893</v>
      </c>
      <c r="P102" s="9"/>
    </row>
    <row r="103" spans="1:16">
      <c r="A103" s="13"/>
      <c r="B103" s="40">
        <v>351.2</v>
      </c>
      <c r="C103" s="21" t="s">
        <v>117</v>
      </c>
      <c r="D103" s="47">
        <v>0</v>
      </c>
      <c r="E103" s="47">
        <v>111873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10" si="15">SUM(D103:M103)</f>
        <v>111873</v>
      </c>
      <c r="O103" s="48">
        <f t="shared" si="14"/>
        <v>0.66933307805984166</v>
      </c>
      <c r="P103" s="9"/>
    </row>
    <row r="104" spans="1:16">
      <c r="A104" s="13"/>
      <c r="B104" s="40">
        <v>351.5</v>
      </c>
      <c r="C104" s="21" t="s">
        <v>118</v>
      </c>
      <c r="D104" s="47">
        <v>0</v>
      </c>
      <c r="E104" s="47">
        <v>660065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660065</v>
      </c>
      <c r="O104" s="48">
        <f t="shared" si="14"/>
        <v>3.9491507170592492</v>
      </c>
      <c r="P104" s="9"/>
    </row>
    <row r="105" spans="1:16">
      <c r="A105" s="13"/>
      <c r="B105" s="40">
        <v>351.7</v>
      </c>
      <c r="C105" s="21" t="s">
        <v>219</v>
      </c>
      <c r="D105" s="47">
        <v>0</v>
      </c>
      <c r="E105" s="47">
        <v>99502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99502</v>
      </c>
      <c r="O105" s="48">
        <f t="shared" si="14"/>
        <v>0.59531772575250841</v>
      </c>
      <c r="P105" s="9"/>
    </row>
    <row r="106" spans="1:16">
      <c r="A106" s="13"/>
      <c r="B106" s="40">
        <v>351.8</v>
      </c>
      <c r="C106" s="21" t="s">
        <v>220</v>
      </c>
      <c r="D106" s="47">
        <v>0</v>
      </c>
      <c r="E106" s="47">
        <v>162598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162598</v>
      </c>
      <c r="O106" s="48">
        <f t="shared" si="14"/>
        <v>0.97281935611250381</v>
      </c>
      <c r="P106" s="9"/>
    </row>
    <row r="107" spans="1:16">
      <c r="A107" s="13"/>
      <c r="B107" s="40">
        <v>352</v>
      </c>
      <c r="C107" s="21" t="s">
        <v>120</v>
      </c>
      <c r="D107" s="47">
        <v>60819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60819</v>
      </c>
      <c r="O107" s="48">
        <f t="shared" si="14"/>
        <v>0.36387840206771527</v>
      </c>
      <c r="P107" s="9"/>
    </row>
    <row r="108" spans="1:16">
      <c r="A108" s="13"/>
      <c r="B108" s="40">
        <v>354</v>
      </c>
      <c r="C108" s="21" t="s">
        <v>121</v>
      </c>
      <c r="D108" s="47">
        <v>687097</v>
      </c>
      <c r="E108" s="47">
        <v>1486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688583</v>
      </c>
      <c r="O108" s="48">
        <f t="shared" si="14"/>
        <v>4.1197731256843024</v>
      </c>
      <c r="P108" s="9"/>
    </row>
    <row r="109" spans="1:16">
      <c r="A109" s="13"/>
      <c r="B109" s="40">
        <v>358.2</v>
      </c>
      <c r="C109" s="21" t="s">
        <v>221</v>
      </c>
      <c r="D109" s="47">
        <v>0</v>
      </c>
      <c r="E109" s="47">
        <v>1567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1567</v>
      </c>
      <c r="O109" s="48">
        <f t="shared" si="14"/>
        <v>9.3753178454119568E-3</v>
      </c>
      <c r="P109" s="9"/>
    </row>
    <row r="110" spans="1:16">
      <c r="A110" s="13"/>
      <c r="B110" s="40">
        <v>359</v>
      </c>
      <c r="C110" s="21" t="s">
        <v>122</v>
      </c>
      <c r="D110" s="47">
        <v>59722</v>
      </c>
      <c r="E110" s="47">
        <v>274088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333810</v>
      </c>
      <c r="O110" s="48">
        <f t="shared" si="14"/>
        <v>1.9971760369987017</v>
      </c>
      <c r="P110" s="9"/>
    </row>
    <row r="111" spans="1:16" ht="15.75">
      <c r="A111" s="29" t="s">
        <v>4</v>
      </c>
      <c r="B111" s="30"/>
      <c r="C111" s="31"/>
      <c r="D111" s="32">
        <f t="shared" ref="D111:M111" si="16">SUM(D112:D118)</f>
        <v>6039146</v>
      </c>
      <c r="E111" s="32">
        <f t="shared" si="16"/>
        <v>5164765</v>
      </c>
      <c r="F111" s="32">
        <f t="shared" si="16"/>
        <v>423324</v>
      </c>
      <c r="G111" s="32">
        <f t="shared" si="16"/>
        <v>1389084</v>
      </c>
      <c r="H111" s="32">
        <f t="shared" si="16"/>
        <v>0</v>
      </c>
      <c r="I111" s="32">
        <f t="shared" si="16"/>
        <v>6083329</v>
      </c>
      <c r="J111" s="32">
        <f t="shared" si="16"/>
        <v>2598999</v>
      </c>
      <c r="K111" s="32">
        <f t="shared" si="16"/>
        <v>0</v>
      </c>
      <c r="L111" s="32">
        <f t="shared" si="16"/>
        <v>0</v>
      </c>
      <c r="M111" s="32">
        <f t="shared" si="16"/>
        <v>50271</v>
      </c>
      <c r="N111" s="32">
        <f>SUM(D111:M111)</f>
        <v>21748918</v>
      </c>
      <c r="O111" s="46">
        <f t="shared" si="14"/>
        <v>130.12317743701425</v>
      </c>
      <c r="P111" s="10"/>
    </row>
    <row r="112" spans="1:16">
      <c r="A112" s="12"/>
      <c r="B112" s="25">
        <v>361.1</v>
      </c>
      <c r="C112" s="20" t="s">
        <v>123</v>
      </c>
      <c r="D112" s="47">
        <v>596090</v>
      </c>
      <c r="E112" s="47">
        <v>1246293</v>
      </c>
      <c r="F112" s="47">
        <v>11156</v>
      </c>
      <c r="G112" s="47">
        <v>985074</v>
      </c>
      <c r="H112" s="47">
        <v>0</v>
      </c>
      <c r="I112" s="47">
        <v>929397</v>
      </c>
      <c r="J112" s="47">
        <v>140257</v>
      </c>
      <c r="K112" s="47">
        <v>0</v>
      </c>
      <c r="L112" s="47">
        <v>0</v>
      </c>
      <c r="M112" s="47">
        <v>271</v>
      </c>
      <c r="N112" s="47">
        <f>SUM(D112:M112)</f>
        <v>3908538</v>
      </c>
      <c r="O112" s="48">
        <f t="shared" si="14"/>
        <v>23.384675214339989</v>
      </c>
      <c r="P112" s="9"/>
    </row>
    <row r="113" spans="1:119">
      <c r="A113" s="12"/>
      <c r="B113" s="25">
        <v>361.3</v>
      </c>
      <c r="C113" s="20" t="s">
        <v>124</v>
      </c>
      <c r="D113" s="47">
        <v>78057</v>
      </c>
      <c r="E113" s="47">
        <v>340687</v>
      </c>
      <c r="F113" s="47">
        <v>2261</v>
      </c>
      <c r="G113" s="47">
        <v>299252</v>
      </c>
      <c r="H113" s="47">
        <v>0</v>
      </c>
      <c r="I113" s="47">
        <v>210007</v>
      </c>
      <c r="J113" s="47">
        <v>41975</v>
      </c>
      <c r="K113" s="47">
        <v>0</v>
      </c>
      <c r="L113" s="47">
        <v>0</v>
      </c>
      <c r="M113" s="47">
        <v>0</v>
      </c>
      <c r="N113" s="47">
        <f t="shared" ref="N113:N118" si="17">SUM(D113:M113)</f>
        <v>972239</v>
      </c>
      <c r="O113" s="48">
        <f t="shared" si="14"/>
        <v>5.8168791619052174</v>
      </c>
      <c r="P113" s="9"/>
    </row>
    <row r="114" spans="1:119">
      <c r="A114" s="12"/>
      <c r="B114" s="25">
        <v>362</v>
      </c>
      <c r="C114" s="20" t="s">
        <v>125</v>
      </c>
      <c r="D114" s="47">
        <v>48016</v>
      </c>
      <c r="E114" s="47">
        <v>257039</v>
      </c>
      <c r="F114" s="47">
        <v>0</v>
      </c>
      <c r="G114" s="47">
        <v>0</v>
      </c>
      <c r="H114" s="47">
        <v>0</v>
      </c>
      <c r="I114" s="47">
        <v>200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305255</v>
      </c>
      <c r="O114" s="48">
        <f t="shared" si="14"/>
        <v>1.8263322583926147</v>
      </c>
      <c r="P114" s="9"/>
    </row>
    <row r="115" spans="1:119">
      <c r="A115" s="12"/>
      <c r="B115" s="25">
        <v>364</v>
      </c>
      <c r="C115" s="20" t="s">
        <v>222</v>
      </c>
      <c r="D115" s="47">
        <v>536849</v>
      </c>
      <c r="E115" s="47">
        <v>558078</v>
      </c>
      <c r="F115" s="47">
        <v>0</v>
      </c>
      <c r="G115" s="47">
        <v>0</v>
      </c>
      <c r="H115" s="47">
        <v>0</v>
      </c>
      <c r="I115" s="47">
        <v>367682</v>
      </c>
      <c r="J115" s="47">
        <v>5608</v>
      </c>
      <c r="K115" s="47">
        <v>0</v>
      </c>
      <c r="L115" s="47">
        <v>0</v>
      </c>
      <c r="M115" s="47">
        <v>0</v>
      </c>
      <c r="N115" s="47">
        <f t="shared" si="17"/>
        <v>1468217</v>
      </c>
      <c r="O115" s="48">
        <f t="shared" si="14"/>
        <v>8.7843018768584606</v>
      </c>
      <c r="P115" s="9"/>
    </row>
    <row r="116" spans="1:119">
      <c r="A116" s="12"/>
      <c r="B116" s="25">
        <v>365</v>
      </c>
      <c r="C116" s="20" t="s">
        <v>223</v>
      </c>
      <c r="D116" s="47">
        <v>0</v>
      </c>
      <c r="E116" s="47">
        <v>31271</v>
      </c>
      <c r="F116" s="47">
        <v>0</v>
      </c>
      <c r="G116" s="47">
        <v>0</v>
      </c>
      <c r="H116" s="47">
        <v>0</v>
      </c>
      <c r="I116" s="47">
        <v>114843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146114</v>
      </c>
      <c r="O116" s="48">
        <f t="shared" si="14"/>
        <v>0.87419603807563673</v>
      </c>
      <c r="P116" s="9"/>
    </row>
    <row r="117" spans="1:119">
      <c r="A117" s="12"/>
      <c r="B117" s="25">
        <v>366</v>
      </c>
      <c r="C117" s="20" t="s">
        <v>128</v>
      </c>
      <c r="D117" s="47">
        <v>118888</v>
      </c>
      <c r="E117" s="47">
        <v>11387</v>
      </c>
      <c r="F117" s="47">
        <v>409907</v>
      </c>
      <c r="G117" s="47">
        <v>54600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594782</v>
      </c>
      <c r="O117" s="48">
        <f t="shared" si="14"/>
        <v>3.5585643259284079</v>
      </c>
      <c r="P117" s="9"/>
    </row>
    <row r="118" spans="1:119">
      <c r="A118" s="12"/>
      <c r="B118" s="25">
        <v>369.9</v>
      </c>
      <c r="C118" s="20" t="s">
        <v>129</v>
      </c>
      <c r="D118" s="47">
        <v>4661246</v>
      </c>
      <c r="E118" s="47">
        <v>2720010</v>
      </c>
      <c r="F118" s="47">
        <v>0</v>
      </c>
      <c r="G118" s="47">
        <v>50158</v>
      </c>
      <c r="H118" s="47">
        <v>0</v>
      </c>
      <c r="I118" s="47">
        <v>4461200</v>
      </c>
      <c r="J118" s="47">
        <v>2411159</v>
      </c>
      <c r="K118" s="47">
        <v>0</v>
      </c>
      <c r="L118" s="47">
        <v>0</v>
      </c>
      <c r="M118" s="47">
        <v>50000</v>
      </c>
      <c r="N118" s="47">
        <f t="shared" si="17"/>
        <v>14353773</v>
      </c>
      <c r="O118" s="48">
        <f t="shared" si="14"/>
        <v>85.878228561513936</v>
      </c>
      <c r="P118" s="9"/>
    </row>
    <row r="119" spans="1:119" ht="15.75">
      <c r="A119" s="29" t="s">
        <v>67</v>
      </c>
      <c r="B119" s="30"/>
      <c r="C119" s="31"/>
      <c r="D119" s="32">
        <f t="shared" ref="D119:M119" si="18">SUM(D120:D123)</f>
        <v>72530811</v>
      </c>
      <c r="E119" s="32">
        <f t="shared" si="18"/>
        <v>10146043</v>
      </c>
      <c r="F119" s="32">
        <f t="shared" si="18"/>
        <v>24964171</v>
      </c>
      <c r="G119" s="32">
        <f t="shared" si="18"/>
        <v>6031531</v>
      </c>
      <c r="H119" s="32">
        <f t="shared" si="18"/>
        <v>0</v>
      </c>
      <c r="I119" s="32">
        <f t="shared" si="18"/>
        <v>3432400</v>
      </c>
      <c r="J119" s="32">
        <f t="shared" si="18"/>
        <v>2200000</v>
      </c>
      <c r="K119" s="32">
        <f t="shared" si="18"/>
        <v>0</v>
      </c>
      <c r="L119" s="32">
        <f t="shared" si="18"/>
        <v>0</v>
      </c>
      <c r="M119" s="32">
        <f t="shared" si="18"/>
        <v>0</v>
      </c>
      <c r="N119" s="32">
        <f t="shared" ref="N119:N124" si="19">SUM(D119:M119)</f>
        <v>119304956</v>
      </c>
      <c r="O119" s="46">
        <f t="shared" si="14"/>
        <v>713.79826613458101</v>
      </c>
      <c r="P119" s="9"/>
    </row>
    <row r="120" spans="1:119">
      <c r="A120" s="12"/>
      <c r="B120" s="25">
        <v>381</v>
      </c>
      <c r="C120" s="20" t="s">
        <v>130</v>
      </c>
      <c r="D120" s="47">
        <v>66647506</v>
      </c>
      <c r="E120" s="47">
        <v>10146043</v>
      </c>
      <c r="F120" s="47">
        <v>2225571</v>
      </c>
      <c r="G120" s="47">
        <v>6031531</v>
      </c>
      <c r="H120" s="47">
        <v>0</v>
      </c>
      <c r="I120" s="47">
        <v>102357</v>
      </c>
      <c r="J120" s="47">
        <v>2200000</v>
      </c>
      <c r="K120" s="47">
        <v>0</v>
      </c>
      <c r="L120" s="47">
        <v>0</v>
      </c>
      <c r="M120" s="47">
        <v>0</v>
      </c>
      <c r="N120" s="47">
        <f t="shared" si="19"/>
        <v>87353008</v>
      </c>
      <c r="O120" s="48">
        <f t="shared" si="14"/>
        <v>522.63064119515855</v>
      </c>
      <c r="P120" s="9"/>
    </row>
    <row r="121" spans="1:119">
      <c r="A121" s="12"/>
      <c r="B121" s="25">
        <v>385</v>
      </c>
      <c r="C121" s="20" t="s">
        <v>232</v>
      </c>
      <c r="D121" s="47">
        <v>0</v>
      </c>
      <c r="E121" s="47">
        <v>0</v>
      </c>
      <c r="F121" s="47">
        <v>22738600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22738600</v>
      </c>
      <c r="O121" s="48">
        <f t="shared" si="14"/>
        <v>136.04441758754584</v>
      </c>
      <c r="P121" s="9"/>
    </row>
    <row r="122" spans="1:119">
      <c r="A122" s="12"/>
      <c r="B122" s="25">
        <v>389.9</v>
      </c>
      <c r="C122" s="20" t="s">
        <v>224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3330043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3330043</v>
      </c>
      <c r="O122" s="48">
        <f t="shared" si="14"/>
        <v>19.923555560873755</v>
      </c>
      <c r="P122" s="9"/>
    </row>
    <row r="123" spans="1:119" ht="15.75" thickBot="1">
      <c r="A123" s="49"/>
      <c r="B123" s="50">
        <v>392</v>
      </c>
      <c r="C123" s="51" t="s">
        <v>233</v>
      </c>
      <c r="D123" s="47">
        <v>5883305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5883305</v>
      </c>
      <c r="O123" s="48">
        <f t="shared" si="14"/>
        <v>35.199651791002807</v>
      </c>
      <c r="P123" s="9"/>
    </row>
    <row r="124" spans="1:119" ht="16.5" thickBot="1">
      <c r="A124" s="14" t="s">
        <v>97</v>
      </c>
      <c r="B124" s="23"/>
      <c r="C124" s="22"/>
      <c r="D124" s="15">
        <f t="shared" ref="D124:M124" si="20">SUM(D5,D14,D26,D54,D101,D111,D119)</f>
        <v>151427514</v>
      </c>
      <c r="E124" s="15">
        <f t="shared" si="20"/>
        <v>167472081</v>
      </c>
      <c r="F124" s="15">
        <f t="shared" si="20"/>
        <v>33032708</v>
      </c>
      <c r="G124" s="15">
        <f t="shared" si="20"/>
        <v>56576109</v>
      </c>
      <c r="H124" s="15">
        <f t="shared" si="20"/>
        <v>0</v>
      </c>
      <c r="I124" s="15">
        <f t="shared" si="20"/>
        <v>88117272</v>
      </c>
      <c r="J124" s="15">
        <f t="shared" si="20"/>
        <v>35544149</v>
      </c>
      <c r="K124" s="15">
        <f t="shared" si="20"/>
        <v>0</v>
      </c>
      <c r="L124" s="15">
        <f t="shared" si="20"/>
        <v>0</v>
      </c>
      <c r="M124" s="15">
        <f t="shared" si="20"/>
        <v>50271</v>
      </c>
      <c r="N124" s="15">
        <f t="shared" si="19"/>
        <v>532220104</v>
      </c>
      <c r="O124" s="38">
        <f t="shared" si="14"/>
        <v>3184.2582250913897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52" t="s">
        <v>234</v>
      </c>
      <c r="M126" s="52"/>
      <c r="N126" s="52"/>
      <c r="O126" s="44">
        <v>167141</v>
      </c>
    </row>
    <row r="127" spans="1:119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5"/>
    </row>
    <row r="128" spans="1:119" ht="15.75" customHeight="1" thickBot="1">
      <c r="A128" s="56" t="s">
        <v>150</v>
      </c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8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2024-09-19T18:20:06Z</cp:lastPrinted>
  <dcterms:created xsi:type="dcterms:W3CDTF">2000-08-31T21:26:31Z</dcterms:created>
  <dcterms:modified xsi:type="dcterms:W3CDTF">2024-09-19T18:20:08Z</dcterms:modified>
</cp:coreProperties>
</file>