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'2006'!$A$1:$O$94</definedName>
    <definedName name="_xlnm.Print_Area" localSheetId="16">'2007'!$A$1:$O$92</definedName>
    <definedName name="_xlnm.Print_Area" localSheetId="15">'2008'!$A$1:$O$94</definedName>
    <definedName name="_xlnm.Print_Area" localSheetId="14">'2009'!$A$1:$O$93</definedName>
    <definedName name="_xlnm.Print_Area" localSheetId="13">'2010'!$A$1:$O$78</definedName>
    <definedName name="_xlnm.Print_Area" localSheetId="12">'2011'!$A$1:$O$83</definedName>
    <definedName name="_xlnm.Print_Area" localSheetId="11">'2012'!$A$1:$O$80</definedName>
    <definedName name="_xlnm.Print_Area" localSheetId="10">'2013'!$A$1:$O$99</definedName>
    <definedName name="_xlnm.Print_Area" localSheetId="9">'2014'!$A$1:$O$96</definedName>
    <definedName name="_xlnm.Print_Area" localSheetId="8">'2015'!$A$1:$O$93</definedName>
    <definedName name="_xlnm.Print_Area" localSheetId="7">'2016'!$A$1:$O$98</definedName>
    <definedName name="_xlnm.Print_Area" localSheetId="6">'2017'!$A$1:$O$97</definedName>
    <definedName name="_xlnm.Print_Area" localSheetId="5">'2018'!$A$1:$O$93</definedName>
    <definedName name="_xlnm.Print_Area" localSheetId="4">'2019'!$A$1:$O$93</definedName>
    <definedName name="_xlnm.Print_Area" localSheetId="3">'2020'!$A$1:$O$93</definedName>
    <definedName name="_xlnm.Print_Area" localSheetId="2">'2021'!$A$1:$P$96</definedName>
    <definedName name="_xlnm.Print_Area" localSheetId="1">'2022'!$A$1:$P$95</definedName>
    <definedName name="_xlnm.Print_Area" localSheetId="0">'2023'!$A$1:$P$93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8" i="51" l="1"/>
  <c r="P88" i="51" s="1"/>
  <c r="N87" i="51"/>
  <c r="M87" i="51"/>
  <c r="L87" i="51"/>
  <c r="K87" i="51"/>
  <c r="J87" i="51"/>
  <c r="I87" i="51"/>
  <c r="H87" i="51"/>
  <c r="G87" i="51"/>
  <c r="F87" i="51"/>
  <c r="E87" i="51"/>
  <c r="D87" i="5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N80" i="51"/>
  <c r="M80" i="51"/>
  <c r="L80" i="51"/>
  <c r="K80" i="51"/>
  <c r="J80" i="51"/>
  <c r="I80" i="51"/>
  <c r="H80" i="51"/>
  <c r="G80" i="51"/>
  <c r="F80" i="51"/>
  <c r="E80" i="51"/>
  <c r="D80" i="51"/>
  <c r="O79" i="51"/>
  <c r="P79" i="51" s="1"/>
  <c r="O78" i="51"/>
  <c r="P78" i="51" s="1"/>
  <c r="O77" i="51"/>
  <c r="P77" i="51" s="1"/>
  <c r="O76" i="51"/>
  <c r="P76" i="51" s="1"/>
  <c r="N75" i="51"/>
  <c r="M75" i="51"/>
  <c r="L75" i="51"/>
  <c r="K75" i="51"/>
  <c r="J75" i="51"/>
  <c r="I75" i="51"/>
  <c r="H75" i="51"/>
  <c r="G75" i="51"/>
  <c r="F75" i="51"/>
  <c r="E75" i="51"/>
  <c r="D75" i="5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N16" i="51"/>
  <c r="M16" i="51"/>
  <c r="L16" i="51"/>
  <c r="K16" i="51"/>
  <c r="J16" i="51"/>
  <c r="I16" i="51"/>
  <c r="H16" i="51"/>
  <c r="G16" i="51"/>
  <c r="F16" i="51"/>
  <c r="E16" i="51"/>
  <c r="D16" i="5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7" i="51" l="1"/>
  <c r="P87" i="51" s="1"/>
  <c r="O80" i="51"/>
  <c r="P80" i="51" s="1"/>
  <c r="O75" i="51"/>
  <c r="P75" i="51" s="1"/>
  <c r="F89" i="51"/>
  <c r="O16" i="51"/>
  <c r="P16" i="51" s="1"/>
  <c r="M89" i="51"/>
  <c r="G89" i="51"/>
  <c r="L89" i="51"/>
  <c r="I89" i="51"/>
  <c r="H89" i="51"/>
  <c r="K89" i="51"/>
  <c r="O12" i="51"/>
  <c r="P12" i="51" s="1"/>
  <c r="D89" i="51"/>
  <c r="E89" i="51"/>
  <c r="J89" i="51"/>
  <c r="N89" i="51"/>
  <c r="O5" i="51"/>
  <c r="P5" i="51" s="1"/>
  <c r="O45" i="51"/>
  <c r="P45" i="51" s="1"/>
  <c r="O90" i="50"/>
  <c r="P90" i="50" s="1"/>
  <c r="O89" i="50"/>
  <c r="P89" i="50" s="1"/>
  <c r="N88" i="50"/>
  <c r="M88" i="50"/>
  <c r="L88" i="50"/>
  <c r="K88" i="50"/>
  <c r="J88" i="50"/>
  <c r="I88" i="50"/>
  <c r="H88" i="50"/>
  <c r="G88" i="50"/>
  <c r="F88" i="50"/>
  <c r="E88" i="50"/>
  <c r="D88" i="50"/>
  <c r="O87" i="50"/>
  <c r="P87" i="50" s="1"/>
  <c r="O86" i="50"/>
  <c r="P86" i="50" s="1"/>
  <c r="O85" i="50"/>
  <c r="P85" i="50" s="1"/>
  <c r="O84" i="50"/>
  <c r="P84" i="50" s="1"/>
  <c r="O83" i="50"/>
  <c r="P83" i="50" s="1"/>
  <c r="N82" i="50"/>
  <c r="M82" i="50"/>
  <c r="L82" i="50"/>
  <c r="K82" i="50"/>
  <c r="J82" i="50"/>
  <c r="I82" i="50"/>
  <c r="H82" i="50"/>
  <c r="G82" i="50"/>
  <c r="F82" i="50"/>
  <c r="E82" i="50"/>
  <c r="D82" i="50"/>
  <c r="O81" i="50"/>
  <c r="P81" i="50" s="1"/>
  <c r="O80" i="50"/>
  <c r="P80" i="50" s="1"/>
  <c r="O79" i="50"/>
  <c r="P79" i="50" s="1"/>
  <c r="O78" i="50"/>
  <c r="P78" i="50" s="1"/>
  <c r="N77" i="50"/>
  <c r="M77" i="50"/>
  <c r="L77" i="50"/>
  <c r="K77" i="50"/>
  <c r="J77" i="50"/>
  <c r="I77" i="50"/>
  <c r="H77" i="50"/>
  <c r="G77" i="50"/>
  <c r="F77" i="50"/>
  <c r="E77" i="50"/>
  <c r="D77" i="50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89" i="51" l="1"/>
  <c r="P89" i="51" s="1"/>
  <c r="O88" i="50"/>
  <c r="P88" i="50" s="1"/>
  <c r="O82" i="50"/>
  <c r="P82" i="50" s="1"/>
  <c r="O77" i="50"/>
  <c r="P77" i="50" s="1"/>
  <c r="O47" i="50"/>
  <c r="P47" i="50" s="1"/>
  <c r="K91" i="50"/>
  <c r="L91" i="50"/>
  <c r="O16" i="50"/>
  <c r="P16" i="50" s="1"/>
  <c r="M91" i="50"/>
  <c r="I91" i="50"/>
  <c r="J91" i="50"/>
  <c r="N91" i="50"/>
  <c r="D91" i="50"/>
  <c r="H91" i="50"/>
  <c r="F91" i="50"/>
  <c r="G91" i="50"/>
  <c r="O5" i="50"/>
  <c r="P5" i="50" s="1"/>
  <c r="O12" i="50"/>
  <c r="P12" i="50" s="1"/>
  <c r="E91" i="50"/>
  <c r="O91" i="49"/>
  <c r="P91" i="49" s="1"/>
  <c r="O90" i="49"/>
  <c r="P90" i="49"/>
  <c r="N89" i="49"/>
  <c r="M89" i="49"/>
  <c r="L89" i="49"/>
  <c r="K89" i="49"/>
  <c r="J89" i="49"/>
  <c r="I89" i="49"/>
  <c r="H89" i="49"/>
  <c r="G89" i="49"/>
  <c r="F89" i="49"/>
  <c r="E89" i="49"/>
  <c r="D89" i="49"/>
  <c r="O88" i="49"/>
  <c r="P88" i="49" s="1"/>
  <c r="O87" i="49"/>
  <c r="P87" i="49"/>
  <c r="O86" i="49"/>
  <c r="P86" i="49" s="1"/>
  <c r="O85" i="49"/>
  <c r="P85" i="49"/>
  <c r="O84" i="49"/>
  <c r="P84" i="49"/>
  <c r="O83" i="49"/>
  <c r="P83" i="49" s="1"/>
  <c r="N82" i="49"/>
  <c r="M82" i="49"/>
  <c r="L82" i="49"/>
  <c r="K82" i="49"/>
  <c r="J82" i="49"/>
  <c r="I82" i="49"/>
  <c r="H82" i="49"/>
  <c r="G82" i="49"/>
  <c r="F82" i="49"/>
  <c r="E82" i="49"/>
  <c r="D82" i="49"/>
  <c r="O81" i="49"/>
  <c r="P81" i="49"/>
  <c r="O80" i="49"/>
  <c r="P80" i="49" s="1"/>
  <c r="O79" i="49"/>
  <c r="P79" i="49" s="1"/>
  <c r="O78" i="49"/>
  <c r="P78" i="49" s="1"/>
  <c r="N77" i="49"/>
  <c r="M77" i="49"/>
  <c r="L77" i="49"/>
  <c r="K77" i="49"/>
  <c r="J77" i="49"/>
  <c r="I77" i="49"/>
  <c r="H77" i="49"/>
  <c r="G77" i="49"/>
  <c r="F77" i="49"/>
  <c r="E77" i="49"/>
  <c r="D77" i="49"/>
  <c r="O76" i="49"/>
  <c r="P76" i="49"/>
  <c r="O75" i="49"/>
  <c r="P75" i="49"/>
  <c r="O74" i="49"/>
  <c r="P74" i="49" s="1"/>
  <c r="O73" i="49"/>
  <c r="P73" i="49" s="1"/>
  <c r="O72" i="49"/>
  <c r="P72" i="49"/>
  <c r="O71" i="49"/>
  <c r="P71" i="49" s="1"/>
  <c r="O70" i="49"/>
  <c r="P70" i="49"/>
  <c r="O69" i="49"/>
  <c r="P69" i="49"/>
  <c r="O68" i="49"/>
  <c r="P68" i="49" s="1"/>
  <c r="O67" i="49"/>
  <c r="P67" i="49" s="1"/>
  <c r="O66" i="49"/>
  <c r="P66" i="49"/>
  <c r="O65" i="49"/>
  <c r="P65" i="49" s="1"/>
  <c r="O64" i="49"/>
  <c r="P64" i="49"/>
  <c r="O63" i="49"/>
  <c r="P63" i="49"/>
  <c r="O62" i="49"/>
  <c r="P62" i="49" s="1"/>
  <c r="O61" i="49"/>
  <c r="P61" i="49" s="1"/>
  <c r="O60" i="49"/>
  <c r="P60" i="49"/>
  <c r="O59" i="49"/>
  <c r="P59" i="49" s="1"/>
  <c r="O58" i="49"/>
  <c r="P58" i="49"/>
  <c r="O57" i="49"/>
  <c r="P57" i="49"/>
  <c r="O56" i="49"/>
  <c r="P56" i="49" s="1"/>
  <c r="O55" i="49"/>
  <c r="P55" i="49" s="1"/>
  <c r="O54" i="49"/>
  <c r="P54" i="49"/>
  <c r="O53" i="49"/>
  <c r="P53" i="49" s="1"/>
  <c r="O52" i="49"/>
  <c r="P52" i="49"/>
  <c r="O51" i="49"/>
  <c r="P51" i="49"/>
  <c r="O50" i="49"/>
  <c r="P50" i="49" s="1"/>
  <c r="O49" i="49"/>
  <c r="P49" i="49" s="1"/>
  <c r="O48" i="49"/>
  <c r="P48" i="49"/>
  <c r="O47" i="49"/>
  <c r="P47" i="49" s="1"/>
  <c r="N46" i="49"/>
  <c r="M46" i="49"/>
  <c r="L46" i="49"/>
  <c r="K46" i="49"/>
  <c r="J46" i="49"/>
  <c r="I46" i="49"/>
  <c r="H46" i="49"/>
  <c r="G46" i="49"/>
  <c r="F46" i="49"/>
  <c r="E46" i="49"/>
  <c r="D46" i="49"/>
  <c r="O45" i="49"/>
  <c r="P45" i="49"/>
  <c r="O44" i="49"/>
  <c r="P44" i="49"/>
  <c r="O43" i="49"/>
  <c r="P43" i="49" s="1"/>
  <c r="O42" i="49"/>
  <c r="P42" i="49"/>
  <c r="O41" i="49"/>
  <c r="P41" i="49" s="1"/>
  <c r="O40" i="49"/>
  <c r="P40" i="49" s="1"/>
  <c r="O39" i="49"/>
  <c r="P39" i="49"/>
  <c r="O38" i="49"/>
  <c r="P38" i="49"/>
  <c r="O37" i="49"/>
  <c r="P37" i="49" s="1"/>
  <c r="O36" i="49"/>
  <c r="P36" i="49"/>
  <c r="O35" i="49"/>
  <c r="P35" i="49" s="1"/>
  <c r="O34" i="49"/>
  <c r="P34" i="49" s="1"/>
  <c r="O33" i="49"/>
  <c r="P33" i="49"/>
  <c r="O32" i="49"/>
  <c r="P32" i="49"/>
  <c r="O31" i="49"/>
  <c r="P31" i="49" s="1"/>
  <c r="O30" i="49"/>
  <c r="P30" i="49"/>
  <c r="O29" i="49"/>
  <c r="P29" i="49" s="1"/>
  <c r="O28" i="49"/>
  <c r="P28" i="49" s="1"/>
  <c r="O27" i="49"/>
  <c r="P27" i="49" s="1"/>
  <c r="O26" i="49"/>
  <c r="P26" i="49"/>
  <c r="O25" i="49"/>
  <c r="P25" i="49" s="1"/>
  <c r="O24" i="49"/>
  <c r="P24" i="49"/>
  <c r="O23" i="49"/>
  <c r="P23" i="49" s="1"/>
  <c r="O22" i="49"/>
  <c r="P22" i="49" s="1"/>
  <c r="O21" i="49"/>
  <c r="P21" i="49" s="1"/>
  <c r="O20" i="49"/>
  <c r="P20" i="49"/>
  <c r="O19" i="49"/>
  <c r="P19" i="49" s="1"/>
  <c r="O18" i="49"/>
  <c r="P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/>
  <c r="N11" i="49"/>
  <c r="M11" i="49"/>
  <c r="L11" i="49"/>
  <c r="L92" i="49" s="1"/>
  <c r="K11" i="49"/>
  <c r="J11" i="49"/>
  <c r="I11" i="49"/>
  <c r="H11" i="49"/>
  <c r="G11" i="49"/>
  <c r="F11" i="49"/>
  <c r="E11" i="49"/>
  <c r="D11" i="49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88" i="47"/>
  <c r="O88" i="47" s="1"/>
  <c r="M87" i="47"/>
  <c r="L87" i="47"/>
  <c r="K87" i="47"/>
  <c r="J87" i="47"/>
  <c r="I87" i="47"/>
  <c r="H87" i="47"/>
  <c r="G87" i="47"/>
  <c r="F87" i="47"/>
  <c r="E87" i="47"/>
  <c r="D87" i="47"/>
  <c r="N86" i="47"/>
  <c r="O86" i="47" s="1"/>
  <c r="N85" i="47"/>
  <c r="O85" i="47"/>
  <c r="N84" i="47"/>
  <c r="O84" i="47" s="1"/>
  <c r="N83" i="47"/>
  <c r="O83" i="47" s="1"/>
  <c r="N82" i="47"/>
  <c r="O82" i="47"/>
  <c r="M81" i="47"/>
  <c r="L81" i="47"/>
  <c r="K81" i="47"/>
  <c r="J81" i="47"/>
  <c r="I81" i="47"/>
  <c r="H81" i="47"/>
  <c r="G81" i="47"/>
  <c r="F81" i="47"/>
  <c r="E81" i="47"/>
  <c r="D81" i="47"/>
  <c r="N80" i="47"/>
  <c r="O80" i="47"/>
  <c r="N79" i="47"/>
  <c r="O79" i="47" s="1"/>
  <c r="N78" i="47"/>
  <c r="O78" i="47" s="1"/>
  <c r="N77" i="47"/>
  <c r="O77" i="47"/>
  <c r="M76" i="47"/>
  <c r="L76" i="47"/>
  <c r="K76" i="47"/>
  <c r="J76" i="47"/>
  <c r="I76" i="47"/>
  <c r="H76" i="47"/>
  <c r="G76" i="47"/>
  <c r="F76" i="47"/>
  <c r="E76" i="47"/>
  <c r="D76" i="47"/>
  <c r="N75" i="47"/>
  <c r="O75" i="47"/>
  <c r="N74" i="47"/>
  <c r="O74" i="47" s="1"/>
  <c r="N73" i="47"/>
  <c r="O73" i="47" s="1"/>
  <c r="N72" i="47"/>
  <c r="O72" i="47"/>
  <c r="N71" i="47"/>
  <c r="O71" i="47" s="1"/>
  <c r="N70" i="47"/>
  <c r="O70" i="47" s="1"/>
  <c r="N69" i="47"/>
  <c r="O69" i="47"/>
  <c r="N68" i="47"/>
  <c r="O68" i="47" s="1"/>
  <c r="N67" i="47"/>
  <c r="O67" i="47" s="1"/>
  <c r="N66" i="47"/>
  <c r="O66" i="47"/>
  <c r="N65" i="47"/>
  <c r="O65" i="47" s="1"/>
  <c r="N64" i="47"/>
  <c r="O64" i="47" s="1"/>
  <c r="N63" i="47"/>
  <c r="O63" i="47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/>
  <c r="N42" i="47"/>
  <c r="O42" i="47" s="1"/>
  <c r="N41" i="47"/>
  <c r="O41" i="47" s="1"/>
  <c r="N40" i="47"/>
  <c r="O40" i="47"/>
  <c r="N39" i="47"/>
  <c r="O39" i="47" s="1"/>
  <c r="N38" i="47"/>
  <c r="O38" i="47" s="1"/>
  <c r="N37" i="47"/>
  <c r="O37" i="47"/>
  <c r="N36" i="47"/>
  <c r="O36" i="47" s="1"/>
  <c r="N35" i="47"/>
  <c r="O35" i="47" s="1"/>
  <c r="N34" i="47"/>
  <c r="O34" i="47"/>
  <c r="N33" i="47"/>
  <c r="O33" i="47" s="1"/>
  <c r="N32" i="47"/>
  <c r="O32" i="47" s="1"/>
  <c r="N31" i="47"/>
  <c r="O31" i="47"/>
  <c r="N30" i="47"/>
  <c r="O30" i="47" s="1"/>
  <c r="N29" i="47"/>
  <c r="O29" i="47" s="1"/>
  <c r="N28" i="47"/>
  <c r="O28" i="47"/>
  <c r="N27" i="47"/>
  <c r="O27" i="47" s="1"/>
  <c r="N26" i="47"/>
  <c r="O26" i="47" s="1"/>
  <c r="N25" i="47"/>
  <c r="O25" i="47"/>
  <c r="N24" i="47"/>
  <c r="O24" i="47" s="1"/>
  <c r="N23" i="47"/>
  <c r="O23" i="47" s="1"/>
  <c r="N22" i="47"/>
  <c r="O22" i="47"/>
  <c r="N21" i="47"/>
  <c r="O21" i="47" s="1"/>
  <c r="N20" i="47"/>
  <c r="O20" i="47" s="1"/>
  <c r="N19" i="47"/>
  <c r="O19" i="47"/>
  <c r="N18" i="47"/>
  <c r="O18" i="47" s="1"/>
  <c r="N17" i="47"/>
  <c r="O17" i="47" s="1"/>
  <c r="N16" i="47"/>
  <c r="O16" i="47"/>
  <c r="M15" i="47"/>
  <c r="L15" i="47"/>
  <c r="K15" i="47"/>
  <c r="J15" i="47"/>
  <c r="I15" i="47"/>
  <c r="H15" i="47"/>
  <c r="G15" i="47"/>
  <c r="F15" i="47"/>
  <c r="E15" i="47"/>
  <c r="D15" i="47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88" i="46"/>
  <c r="O88" i="46"/>
  <c r="M87" i="46"/>
  <c r="L87" i="46"/>
  <c r="K87" i="46"/>
  <c r="J87" i="46"/>
  <c r="I87" i="46"/>
  <c r="H87" i="46"/>
  <c r="G87" i="46"/>
  <c r="F87" i="46"/>
  <c r="E87" i="46"/>
  <c r="D87" i="46"/>
  <c r="N86" i="46"/>
  <c r="O86" i="46"/>
  <c r="N85" i="46"/>
  <c r="O85" i="46" s="1"/>
  <c r="N84" i="46"/>
  <c r="O84" i="46" s="1"/>
  <c r="N83" i="46"/>
  <c r="O83" i="46"/>
  <c r="N82" i="46"/>
  <c r="O82" i="46" s="1"/>
  <c r="M81" i="46"/>
  <c r="L81" i="46"/>
  <c r="K81" i="46"/>
  <c r="J81" i="46"/>
  <c r="I81" i="46"/>
  <c r="H81" i="46"/>
  <c r="G81" i="46"/>
  <c r="F81" i="46"/>
  <c r="E81" i="46"/>
  <c r="D81" i="46"/>
  <c r="N80" i="46"/>
  <c r="O80" i="46" s="1"/>
  <c r="N79" i="46"/>
  <c r="O79" i="46" s="1"/>
  <c r="N78" i="46"/>
  <c r="O78" i="46"/>
  <c r="N77" i="46"/>
  <c r="O77" i="46" s="1"/>
  <c r="N76" i="46"/>
  <c r="O76" i="46" s="1"/>
  <c r="M75" i="46"/>
  <c r="L75" i="46"/>
  <c r="K75" i="46"/>
  <c r="J75" i="46"/>
  <c r="I75" i="46"/>
  <c r="H75" i="46"/>
  <c r="G75" i="46"/>
  <c r="F75" i="46"/>
  <c r="E75" i="46"/>
  <c r="D75" i="46"/>
  <c r="N74" i="46"/>
  <c r="O74" i="46" s="1"/>
  <c r="N73" i="46"/>
  <c r="O73" i="46"/>
  <c r="N72" i="46"/>
  <c r="O72" i="46" s="1"/>
  <c r="N71" i="46"/>
  <c r="O71" i="46" s="1"/>
  <c r="N70" i="46"/>
  <c r="O70" i="46"/>
  <c r="N69" i="46"/>
  <c r="O69" i="46" s="1"/>
  <c r="N68" i="46"/>
  <c r="O68" i="46" s="1"/>
  <c r="N67" i="46"/>
  <c r="O67" i="46"/>
  <c r="N66" i="46"/>
  <c r="O66" i="46" s="1"/>
  <c r="N65" i="46"/>
  <c r="O65" i="46" s="1"/>
  <c r="N64" i="46"/>
  <c r="O64" i="46"/>
  <c r="N63" i="46"/>
  <c r="O63" i="46" s="1"/>
  <c r="N62" i="46"/>
  <c r="O62" i="46" s="1"/>
  <c r="N61" i="46"/>
  <c r="O61" i="46"/>
  <c r="N60" i="46"/>
  <c r="O60" i="46" s="1"/>
  <c r="N59" i="46"/>
  <c r="O59" i="46" s="1"/>
  <c r="N58" i="46"/>
  <c r="O58" i="46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/>
  <c r="N48" i="46"/>
  <c r="O48" i="46" s="1"/>
  <c r="N47" i="46"/>
  <c r="O47" i="46" s="1"/>
  <c r="N46" i="46"/>
  <c r="O46" i="46"/>
  <c r="N45" i="46"/>
  <c r="O45" i="46" s="1"/>
  <c r="M44" i="46"/>
  <c r="L44" i="46"/>
  <c r="K44" i="46"/>
  <c r="J44" i="46"/>
  <c r="I44" i="46"/>
  <c r="H44" i="46"/>
  <c r="G44" i="46"/>
  <c r="F44" i="46"/>
  <c r="E44" i="46"/>
  <c r="D44" i="46"/>
  <c r="N43" i="46"/>
  <c r="O43" i="46" s="1"/>
  <c r="N42" i="46"/>
  <c r="O42" i="46" s="1"/>
  <c r="N41" i="46"/>
  <c r="O41" i="46"/>
  <c r="N40" i="46"/>
  <c r="O40" i="46" s="1"/>
  <c r="N39" i="46"/>
  <c r="O39" i="46" s="1"/>
  <c r="N38" i="46"/>
  <c r="O38" i="46" s="1"/>
  <c r="N37" i="46"/>
  <c r="O37" i="46" s="1"/>
  <c r="N36" i="46"/>
  <c r="O36" i="46" s="1"/>
  <c r="N35" i="46"/>
  <c r="O35" i="46"/>
  <c r="N34" i="46"/>
  <c r="O34" i="46" s="1"/>
  <c r="N33" i="46"/>
  <c r="O33" i="46" s="1"/>
  <c r="N32" i="46"/>
  <c r="O32" i="46"/>
  <c r="N31" i="46"/>
  <c r="O31" i="46" s="1"/>
  <c r="N30" i="46"/>
  <c r="O30" i="46" s="1"/>
  <c r="N29" i="46"/>
  <c r="O29" i="46"/>
  <c r="N28" i="46"/>
  <c r="O28" i="46" s="1"/>
  <c r="N27" i="46"/>
  <c r="O27" i="46" s="1"/>
  <c r="N26" i="46"/>
  <c r="O26" i="46"/>
  <c r="N25" i="46"/>
  <c r="O25" i="46" s="1"/>
  <c r="N24" i="46"/>
  <c r="O24" i="46" s="1"/>
  <c r="N23" i="46"/>
  <c r="O23" i="46"/>
  <c r="N22" i="46"/>
  <c r="O22" i="46" s="1"/>
  <c r="N21" i="46"/>
  <c r="O21" i="46" s="1"/>
  <c r="N20" i="46"/>
  <c r="O20" i="46"/>
  <c r="N19" i="46"/>
  <c r="O19" i="46" s="1"/>
  <c r="N18" i="46"/>
  <c r="O18" i="46" s="1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88" i="45"/>
  <c r="O88" i="45" s="1"/>
  <c r="M87" i="45"/>
  <c r="L87" i="45"/>
  <c r="K87" i="45"/>
  <c r="J87" i="45"/>
  <c r="I87" i="45"/>
  <c r="H87" i="45"/>
  <c r="G87" i="45"/>
  <c r="F87" i="45"/>
  <c r="E87" i="45"/>
  <c r="D87" i="45"/>
  <c r="N86" i="45"/>
  <c r="O86" i="45" s="1"/>
  <c r="N85" i="45"/>
  <c r="O85" i="45" s="1"/>
  <c r="N84" i="45"/>
  <c r="O84" i="45" s="1"/>
  <c r="N83" i="45"/>
  <c r="O83" i="45" s="1"/>
  <c r="M82" i="45"/>
  <c r="L82" i="45"/>
  <c r="K82" i="45"/>
  <c r="J82" i="45"/>
  <c r="I82" i="45"/>
  <c r="H82" i="45"/>
  <c r="G82" i="45"/>
  <c r="F82" i="45"/>
  <c r="E82" i="45"/>
  <c r="D82" i="45"/>
  <c r="N81" i="45"/>
  <c r="O81" i="45" s="1"/>
  <c r="N80" i="45"/>
  <c r="O80" i="45" s="1"/>
  <c r="N79" i="45"/>
  <c r="O79" i="45"/>
  <c r="N78" i="45"/>
  <c r="O78" i="45" s="1"/>
  <c r="N77" i="45"/>
  <c r="O77" i="45" s="1"/>
  <c r="M76" i="45"/>
  <c r="L76" i="45"/>
  <c r="K76" i="45"/>
  <c r="J76" i="45"/>
  <c r="I76" i="45"/>
  <c r="H76" i="45"/>
  <c r="G76" i="45"/>
  <c r="F76" i="45"/>
  <c r="E76" i="45"/>
  <c r="D76" i="45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N12" i="45" s="1"/>
  <c r="O12" i="45" s="1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92" i="44"/>
  <c r="O92" i="44" s="1"/>
  <c r="M91" i="44"/>
  <c r="L91" i="44"/>
  <c r="K91" i="44"/>
  <c r="J91" i="44"/>
  <c r="I91" i="44"/>
  <c r="H91" i="44"/>
  <c r="G91" i="44"/>
  <c r="F91" i="44"/>
  <c r="E91" i="44"/>
  <c r="D91" i="44"/>
  <c r="N90" i="44"/>
  <c r="O90" i="44" s="1"/>
  <c r="N89" i="44"/>
  <c r="O89" i="44"/>
  <c r="N88" i="44"/>
  <c r="O88" i="44" s="1"/>
  <c r="N87" i="44"/>
  <c r="O87" i="44" s="1"/>
  <c r="N86" i="44"/>
  <c r="O86" i="44" s="1"/>
  <c r="M85" i="44"/>
  <c r="L85" i="44"/>
  <c r="K85" i="44"/>
  <c r="J85" i="44"/>
  <c r="I85" i="44"/>
  <c r="H85" i="44"/>
  <c r="G85" i="44"/>
  <c r="N85" i="44" s="1"/>
  <c r="O85" i="44" s="1"/>
  <c r="F85" i="44"/>
  <c r="E85" i="44"/>
  <c r="D85" i="44"/>
  <c r="N84" i="44"/>
  <c r="O84" i="44" s="1"/>
  <c r="N83" i="44"/>
  <c r="O83" i="44" s="1"/>
  <c r="N82" i="44"/>
  <c r="O82" i="44" s="1"/>
  <c r="N81" i="44"/>
  <c r="O81" i="44"/>
  <c r="N80" i="44"/>
  <c r="O80" i="44" s="1"/>
  <c r="N79" i="44"/>
  <c r="O79" i="44" s="1"/>
  <c r="M78" i="44"/>
  <c r="L78" i="44"/>
  <c r="K78" i="44"/>
  <c r="J78" i="44"/>
  <c r="I78" i="44"/>
  <c r="H78" i="44"/>
  <c r="G78" i="44"/>
  <c r="F78" i="44"/>
  <c r="E78" i="44"/>
  <c r="D78" i="44"/>
  <c r="N77" i="44"/>
  <c r="O77" i="44" s="1"/>
  <c r="N76" i="44"/>
  <c r="O76" i="44" s="1"/>
  <c r="N75" i="44"/>
  <c r="O75" i="44" s="1"/>
  <c r="N74" i="44"/>
  <c r="O74" i="44" s="1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89" i="43"/>
  <c r="O89" i="43" s="1"/>
  <c r="N88" i="43"/>
  <c r="O88" i="43" s="1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/>
  <c r="N81" i="43"/>
  <c r="O81" i="43" s="1"/>
  <c r="M80" i="43"/>
  <c r="L80" i="43"/>
  <c r="K80" i="43"/>
  <c r="J80" i="43"/>
  <c r="I80" i="43"/>
  <c r="H80" i="43"/>
  <c r="G80" i="43"/>
  <c r="F80" i="43"/>
  <c r="E80" i="43"/>
  <c r="D80" i="43"/>
  <c r="N79" i="43"/>
  <c r="O79" i="43" s="1"/>
  <c r="N78" i="43"/>
  <c r="O78" i="43" s="1"/>
  <c r="N77" i="43"/>
  <c r="O77" i="43" s="1"/>
  <c r="N76" i="43"/>
  <c r="O76" i="43" s="1"/>
  <c r="M75" i="43"/>
  <c r="L75" i="43"/>
  <c r="K75" i="43"/>
  <c r="J75" i="43"/>
  <c r="I75" i="43"/>
  <c r="H75" i="43"/>
  <c r="G75" i="43"/>
  <c r="F75" i="43"/>
  <c r="E75" i="43"/>
  <c r="D75" i="43"/>
  <c r="N74" i="43"/>
  <c r="O74" i="43" s="1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/>
  <c r="M15" i="43"/>
  <c r="L15" i="43"/>
  <c r="K15" i="43"/>
  <c r="K90" i="43" s="1"/>
  <c r="J15" i="43"/>
  <c r="I15" i="43"/>
  <c r="H15" i="43"/>
  <c r="G15" i="43"/>
  <c r="F15" i="43"/>
  <c r="E15" i="43"/>
  <c r="D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93" i="42"/>
  <c r="O93" i="42"/>
  <c r="M92" i="42"/>
  <c r="L92" i="42"/>
  <c r="K92" i="42"/>
  <c r="J92" i="42"/>
  <c r="I92" i="42"/>
  <c r="H92" i="42"/>
  <c r="G92" i="42"/>
  <c r="F92" i="42"/>
  <c r="E92" i="42"/>
  <c r="D92" i="42"/>
  <c r="N91" i="42"/>
  <c r="O91" i="42"/>
  <c r="N90" i="42"/>
  <c r="O90" i="42" s="1"/>
  <c r="N89" i="42"/>
  <c r="O89" i="42" s="1"/>
  <c r="N88" i="42"/>
  <c r="O88" i="42" s="1"/>
  <c r="N87" i="42"/>
  <c r="O87" i="42" s="1"/>
  <c r="N86" i="42"/>
  <c r="O86" i="42" s="1"/>
  <c r="M85" i="42"/>
  <c r="L85" i="42"/>
  <c r="K85" i="42"/>
  <c r="J85" i="42"/>
  <c r="I85" i="42"/>
  <c r="H85" i="42"/>
  <c r="G85" i="42"/>
  <c r="F85" i="42"/>
  <c r="E85" i="42"/>
  <c r="D85" i="42"/>
  <c r="N84" i="42"/>
  <c r="O84" i="42" s="1"/>
  <c r="N83" i="42"/>
  <c r="O83" i="42"/>
  <c r="N82" i="42"/>
  <c r="O82" i="42" s="1"/>
  <c r="N81" i="42"/>
  <c r="O81" i="42" s="1"/>
  <c r="N80" i="42"/>
  <c r="O80" i="42" s="1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7" i="42"/>
  <c r="O77" i="42" s="1"/>
  <c r="N76" i="42"/>
  <c r="O76" i="42" s="1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/>
  <c r="N19" i="42"/>
  <c r="O19" i="42"/>
  <c r="N18" i="42"/>
  <c r="O18" i="42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F94" i="42" s="1"/>
  <c r="E15" i="42"/>
  <c r="D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32" i="41"/>
  <c r="O32" i="41" s="1"/>
  <c r="N87" i="41"/>
  <c r="O87" i="41"/>
  <c r="N86" i="41"/>
  <c r="O86" i="41"/>
  <c r="M85" i="41"/>
  <c r="L85" i="41"/>
  <c r="K85" i="41"/>
  <c r="J85" i="41"/>
  <c r="I85" i="41"/>
  <c r="H85" i="41"/>
  <c r="G85" i="41"/>
  <c r="F85" i="41"/>
  <c r="E85" i="41"/>
  <c r="D85" i="41"/>
  <c r="N84" i="41"/>
  <c r="O84" i="41"/>
  <c r="N83" i="41"/>
  <c r="O83" i="41"/>
  <c r="N82" i="41"/>
  <c r="O82" i="41"/>
  <c r="N81" i="41"/>
  <c r="O81" i="41"/>
  <c r="N80" i="41"/>
  <c r="O80" i="41" s="1"/>
  <c r="N79" i="41"/>
  <c r="O79" i="41"/>
  <c r="M78" i="41"/>
  <c r="L78" i="41"/>
  <c r="K78" i="41"/>
  <c r="J78" i="41"/>
  <c r="I78" i="41"/>
  <c r="H78" i="41"/>
  <c r="G78" i="41"/>
  <c r="F78" i="41"/>
  <c r="E78" i="41"/>
  <c r="D78" i="41"/>
  <c r="N77" i="41"/>
  <c r="O77" i="41"/>
  <c r="N76" i="41"/>
  <c r="O76" i="41"/>
  <c r="N75" i="41"/>
  <c r="O75" i="41"/>
  <c r="N74" i="41"/>
  <c r="O74" i="41"/>
  <c r="N73" i="41"/>
  <c r="O73" i="41"/>
  <c r="M72" i="41"/>
  <c r="L72" i="41"/>
  <c r="K72" i="41"/>
  <c r="J72" i="41"/>
  <c r="I72" i="41"/>
  <c r="H72" i="41"/>
  <c r="G72" i="41"/>
  <c r="F72" i="41"/>
  <c r="E72" i="41"/>
  <c r="D72" i="41"/>
  <c r="N71" i="41"/>
  <c r="O71" i="41"/>
  <c r="N70" i="41"/>
  <c r="O70" i="41" s="1"/>
  <c r="N69" i="41"/>
  <c r="O69" i="41"/>
  <c r="N68" i="41"/>
  <c r="O68" i="41"/>
  <c r="N67" i="41"/>
  <c r="O67" i="41"/>
  <c r="N66" i="41"/>
  <c r="O66" i="41"/>
  <c r="N65" i="41"/>
  <c r="O65" i="41"/>
  <c r="N64" i="41"/>
  <c r="O64" i="41" s="1"/>
  <c r="N63" i="41"/>
  <c r="O63" i="41"/>
  <c r="N62" i="41"/>
  <c r="O62" i="41"/>
  <c r="N61" i="41"/>
  <c r="O61" i="41"/>
  <c r="N60" i="41"/>
  <c r="O60" i="41"/>
  <c r="N59" i="41"/>
  <c r="O59" i="41"/>
  <c r="N58" i="41"/>
  <c r="O58" i="41" s="1"/>
  <c r="N57" i="41"/>
  <c r="O57" i="41"/>
  <c r="N56" i="41"/>
  <c r="O56" i="41"/>
  <c r="N55" i="41"/>
  <c r="O55" i="41"/>
  <c r="N54" i="41"/>
  <c r="O54" i="41"/>
  <c r="N53" i="41"/>
  <c r="O53" i="41"/>
  <c r="N52" i="41"/>
  <c r="O52" i="41" s="1"/>
  <c r="N51" i="41"/>
  <c r="O51" i="41"/>
  <c r="N50" i="41"/>
  <c r="O50" i="41"/>
  <c r="N49" i="41"/>
  <c r="O49" i="41"/>
  <c r="N48" i="41"/>
  <c r="O48" i="4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N45" i="41" s="1"/>
  <c r="O45" i="41" s="1"/>
  <c r="E45" i="41"/>
  <c r="D45" i="41"/>
  <c r="N44" i="41"/>
  <c r="O44" i="41" s="1"/>
  <c r="N43" i="41"/>
  <c r="O43" i="41"/>
  <c r="N42" i="41"/>
  <c r="O42" i="41"/>
  <c r="N41" i="41"/>
  <c r="O41" i="41"/>
  <c r="N40" i="41"/>
  <c r="O40" i="41"/>
  <c r="N39" i="41"/>
  <c r="O39" i="41"/>
  <c r="N38" i="41"/>
  <c r="O38" i="41" s="1"/>
  <c r="N37" i="41"/>
  <c r="O37" i="41"/>
  <c r="N36" i="41"/>
  <c r="O36" i="41"/>
  <c r="N35" i="41"/>
  <c r="O35" i="41"/>
  <c r="N34" i="41"/>
  <c r="O34" i="41"/>
  <c r="N33" i="41"/>
  <c r="O33" i="41" s="1"/>
  <c r="N31" i="41"/>
  <c r="O31" i="41" s="1"/>
  <c r="N30" i="41"/>
  <c r="O30" i="41"/>
  <c r="N29" i="41"/>
  <c r="O29" i="41"/>
  <c r="N28" i="41"/>
  <c r="O28" i="41"/>
  <c r="N27" i="41"/>
  <c r="O27" i="41"/>
  <c r="N26" i="41"/>
  <c r="O26" i="41"/>
  <c r="N25" i="41"/>
  <c r="O25" i="41" s="1"/>
  <c r="N24" i="41"/>
  <c r="O24" i="4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N5" i="41" s="1"/>
  <c r="O5" i="41" s="1"/>
  <c r="K5" i="41"/>
  <c r="J5" i="41"/>
  <c r="I5" i="41"/>
  <c r="H5" i="41"/>
  <c r="G5" i="41"/>
  <c r="F5" i="41"/>
  <c r="E5" i="41"/>
  <c r="D5" i="41"/>
  <c r="N88" i="40"/>
  <c r="O88" i="40" s="1"/>
  <c r="M87" i="40"/>
  <c r="L87" i="40"/>
  <c r="K87" i="40"/>
  <c r="J87" i="40"/>
  <c r="I87" i="40"/>
  <c r="H87" i="40"/>
  <c r="G87" i="40"/>
  <c r="F87" i="40"/>
  <c r="E87" i="40"/>
  <c r="D87" i="40"/>
  <c r="N86" i="40"/>
  <c r="O86" i="40" s="1"/>
  <c r="N85" i="40"/>
  <c r="O85" i="40"/>
  <c r="N84" i="40"/>
  <c r="O84" i="40" s="1"/>
  <c r="N83" i="40"/>
  <c r="O83" i="40" s="1"/>
  <c r="M82" i="40"/>
  <c r="L82" i="40"/>
  <c r="K82" i="40"/>
  <c r="J82" i="40"/>
  <c r="I82" i="40"/>
  <c r="H82" i="40"/>
  <c r="G82" i="40"/>
  <c r="F82" i="40"/>
  <c r="N82" i="40" s="1"/>
  <c r="O82" i="40" s="1"/>
  <c r="E82" i="40"/>
  <c r="D82" i="40"/>
  <c r="N81" i="40"/>
  <c r="O81" i="40" s="1"/>
  <c r="N80" i="40"/>
  <c r="O80" i="40"/>
  <c r="N79" i="40"/>
  <c r="O79" i="40" s="1"/>
  <c r="N78" i="40"/>
  <c r="O78" i="40" s="1"/>
  <c r="N77" i="40"/>
  <c r="O77" i="40"/>
  <c r="M76" i="40"/>
  <c r="L76" i="40"/>
  <c r="K76" i="40"/>
  <c r="J76" i="40"/>
  <c r="I76" i="40"/>
  <c r="H76" i="40"/>
  <c r="G76" i="40"/>
  <c r="F76" i="40"/>
  <c r="E76" i="40"/>
  <c r="D76" i="40"/>
  <c r="N75" i="40"/>
  <c r="O75" i="40"/>
  <c r="N74" i="40"/>
  <c r="O74" i="40" s="1"/>
  <c r="N73" i="40"/>
  <c r="O73" i="40" s="1"/>
  <c r="N72" i="40"/>
  <c r="O72" i="40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H89" i="40" s="1"/>
  <c r="G5" i="40"/>
  <c r="F5" i="40"/>
  <c r="E5" i="40"/>
  <c r="D5" i="40"/>
  <c r="N91" i="39"/>
  <c r="O91" i="39"/>
  <c r="M90" i="39"/>
  <c r="L90" i="39"/>
  <c r="K90" i="39"/>
  <c r="J90" i="39"/>
  <c r="I90" i="39"/>
  <c r="H90" i="39"/>
  <c r="H92" i="39" s="1"/>
  <c r="G90" i="39"/>
  <c r="F90" i="39"/>
  <c r="E90" i="39"/>
  <c r="D90" i="39"/>
  <c r="N89" i="39"/>
  <c r="O89" i="39"/>
  <c r="N88" i="39"/>
  <c r="O88" i="39" s="1"/>
  <c r="N87" i="39"/>
  <c r="O87" i="39" s="1"/>
  <c r="N86" i="39"/>
  <c r="O86" i="39"/>
  <c r="N85" i="39"/>
  <c r="O85" i="39" s="1"/>
  <c r="N84" i="39"/>
  <c r="O84" i="39" s="1"/>
  <c r="M83" i="39"/>
  <c r="L83" i="39"/>
  <c r="K83" i="39"/>
  <c r="J83" i="39"/>
  <c r="I83" i="39"/>
  <c r="H83" i="39"/>
  <c r="G83" i="39"/>
  <c r="F83" i="39"/>
  <c r="E83" i="39"/>
  <c r="D83" i="39"/>
  <c r="N82" i="39"/>
  <c r="O82" i="39" s="1"/>
  <c r="N81" i="39"/>
  <c r="O81" i="39"/>
  <c r="N80" i="39"/>
  <c r="O80" i="39" s="1"/>
  <c r="N79" i="39"/>
  <c r="O79" i="39" s="1"/>
  <c r="N78" i="39"/>
  <c r="O78" i="39"/>
  <c r="M77" i="39"/>
  <c r="L77" i="39"/>
  <c r="K77" i="39"/>
  <c r="J77" i="39"/>
  <c r="I77" i="39"/>
  <c r="H77" i="39"/>
  <c r="G77" i="39"/>
  <c r="F77" i="39"/>
  <c r="E77" i="39"/>
  <c r="D77" i="39"/>
  <c r="N77" i="39" s="1"/>
  <c r="O77" i="39" s="1"/>
  <c r="N76" i="39"/>
  <c r="O76" i="39" s="1"/>
  <c r="N75" i="39"/>
  <c r="O75" i="39" s="1"/>
  <c r="N74" i="39"/>
  <c r="O74" i="39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/>
  <c r="N67" i="39"/>
  <c r="O67" i="39" s="1"/>
  <c r="N66" i="39"/>
  <c r="O66" i="39" s="1"/>
  <c r="N65" i="39"/>
  <c r="O65" i="39"/>
  <c r="N64" i="39"/>
  <c r="O64" i="39" s="1"/>
  <c r="N63" i="39"/>
  <c r="O63" i="39" s="1"/>
  <c r="N62" i="39"/>
  <c r="O62" i="39"/>
  <c r="N61" i="39"/>
  <c r="O61" i="39" s="1"/>
  <c r="N60" i="39"/>
  <c r="O60" i="39" s="1"/>
  <c r="N59" i="39"/>
  <c r="O59" i="39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I92" i="39" s="1"/>
  <c r="H15" i="39"/>
  <c r="G15" i="39"/>
  <c r="F15" i="39"/>
  <c r="E15" i="39"/>
  <c r="N15" i="39" s="1"/>
  <c r="O15" i="39" s="1"/>
  <c r="D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M92" i="39" s="1"/>
  <c r="L5" i="39"/>
  <c r="K5" i="39"/>
  <c r="J5" i="39"/>
  <c r="I5" i="39"/>
  <c r="H5" i="39"/>
  <c r="G5" i="39"/>
  <c r="F5" i="39"/>
  <c r="F92" i="39" s="1"/>
  <c r="E5" i="39"/>
  <c r="D5" i="39"/>
  <c r="N94" i="38"/>
  <c r="O94" i="38"/>
  <c r="M93" i="38"/>
  <c r="L93" i="38"/>
  <c r="K93" i="38"/>
  <c r="J93" i="38"/>
  <c r="I93" i="38"/>
  <c r="H93" i="38"/>
  <c r="H95" i="38" s="1"/>
  <c r="G93" i="38"/>
  <c r="F93" i="38"/>
  <c r="E93" i="38"/>
  <c r="D93" i="38"/>
  <c r="N92" i="38"/>
  <c r="O92" i="38"/>
  <c r="N91" i="38"/>
  <c r="O91" i="38" s="1"/>
  <c r="N90" i="38"/>
  <c r="O90" i="38" s="1"/>
  <c r="N89" i="38"/>
  <c r="O89" i="38"/>
  <c r="N88" i="38"/>
  <c r="O88" i="38" s="1"/>
  <c r="N87" i="38"/>
  <c r="O87" i="38" s="1"/>
  <c r="M86" i="38"/>
  <c r="L86" i="38"/>
  <c r="K86" i="38"/>
  <c r="J86" i="38"/>
  <c r="I86" i="38"/>
  <c r="H86" i="38"/>
  <c r="G86" i="38"/>
  <c r="F86" i="38"/>
  <c r="E86" i="38"/>
  <c r="D86" i="38"/>
  <c r="N85" i="38"/>
  <c r="O85" i="38" s="1"/>
  <c r="N84" i="38"/>
  <c r="O84" i="38"/>
  <c r="N83" i="38"/>
  <c r="O83" i="38" s="1"/>
  <c r="N82" i="38"/>
  <c r="O82" i="38" s="1"/>
  <c r="N81" i="38"/>
  <c r="O81" i="38"/>
  <c r="N80" i="38"/>
  <c r="O80" i="38" s="1"/>
  <c r="M79" i="38"/>
  <c r="L79" i="38"/>
  <c r="K79" i="38"/>
  <c r="J79" i="38"/>
  <c r="I79" i="38"/>
  <c r="H79" i="38"/>
  <c r="G79" i="38"/>
  <c r="F79" i="38"/>
  <c r="E79" i="38"/>
  <c r="D79" i="38"/>
  <c r="N78" i="38"/>
  <c r="O78" i="38" s="1"/>
  <c r="N77" i="38"/>
  <c r="O77" i="38" s="1"/>
  <c r="N76" i="38"/>
  <c r="O76" i="38"/>
  <c r="N75" i="38"/>
  <c r="O75" i="38" s="1"/>
  <c r="N74" i="38"/>
  <c r="O74" i="38" s="1"/>
  <c r="N73" i="38"/>
  <c r="O73" i="38"/>
  <c r="N72" i="38"/>
  <c r="O72" i="38" s="1"/>
  <c r="N71" i="38"/>
  <c r="O71" i="38" s="1"/>
  <c r="N70" i="38"/>
  <c r="O70" i="38"/>
  <c r="N69" i="38"/>
  <c r="O69" i="38" s="1"/>
  <c r="N68" i="38"/>
  <c r="O68" i="38" s="1"/>
  <c r="N67" i="38"/>
  <c r="O67" i="38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K95" i="38" s="1"/>
  <c r="J5" i="38"/>
  <c r="I5" i="38"/>
  <c r="H5" i="38"/>
  <c r="G5" i="38"/>
  <c r="G95" i="38" s="1"/>
  <c r="F5" i="38"/>
  <c r="F95" i="38" s="1"/>
  <c r="E5" i="38"/>
  <c r="D5" i="38"/>
  <c r="N75" i="37"/>
  <c r="O75" i="37"/>
  <c r="M74" i="37"/>
  <c r="L74" i="37"/>
  <c r="K74" i="37"/>
  <c r="J74" i="37"/>
  <c r="I74" i="37"/>
  <c r="H74" i="37"/>
  <c r="G74" i="37"/>
  <c r="F74" i="37"/>
  <c r="E74" i="37"/>
  <c r="D74" i="37"/>
  <c r="N73" i="37"/>
  <c r="O73" i="37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/>
  <c r="M66" i="37"/>
  <c r="L66" i="37"/>
  <c r="K66" i="37"/>
  <c r="J66" i="37"/>
  <c r="I66" i="37"/>
  <c r="H66" i="37"/>
  <c r="G66" i="37"/>
  <c r="F66" i="37"/>
  <c r="E66" i="37"/>
  <c r="D66" i="37"/>
  <c r="N65" i="37"/>
  <c r="O65" i="37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D47" i="37"/>
  <c r="N46" i="37"/>
  <c r="O46" i="37"/>
  <c r="N45" i="37"/>
  <c r="O45" i="37" s="1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N15" i="37" s="1"/>
  <c r="D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K76" i="37" s="1"/>
  <c r="J5" i="37"/>
  <c r="I5" i="37"/>
  <c r="H5" i="37"/>
  <c r="G5" i="37"/>
  <c r="F5" i="37"/>
  <c r="E5" i="37"/>
  <c r="D5" i="37"/>
  <c r="D76" i="37"/>
  <c r="N33" i="36"/>
  <c r="O33" i="36" s="1"/>
  <c r="N89" i="36"/>
  <c r="O89" i="36" s="1"/>
  <c r="N88" i="36"/>
  <c r="O88" i="36"/>
  <c r="M87" i="36"/>
  <c r="L87" i="36"/>
  <c r="K87" i="36"/>
  <c r="J87" i="36"/>
  <c r="I87" i="36"/>
  <c r="H87" i="36"/>
  <c r="G87" i="36"/>
  <c r="F87" i="36"/>
  <c r="E87" i="36"/>
  <c r="D87" i="36"/>
  <c r="N86" i="36"/>
  <c r="O86" i="36"/>
  <c r="N85" i="36"/>
  <c r="O85" i="36" s="1"/>
  <c r="N84" i="36"/>
  <c r="O84" i="36" s="1"/>
  <c r="N83" i="36"/>
  <c r="O83" i="36"/>
  <c r="N82" i="36"/>
  <c r="O82" i="36" s="1"/>
  <c r="N81" i="36"/>
  <c r="O81" i="36" s="1"/>
  <c r="N80" i="36"/>
  <c r="O80" i="36"/>
  <c r="N79" i="36"/>
  <c r="O79" i="36" s="1"/>
  <c r="M78" i="36"/>
  <c r="L78" i="36"/>
  <c r="K78" i="36"/>
  <c r="J78" i="36"/>
  <c r="I78" i="36"/>
  <c r="H78" i="36"/>
  <c r="G78" i="36"/>
  <c r="F78" i="36"/>
  <c r="E78" i="36"/>
  <c r="D78" i="36"/>
  <c r="N77" i="36"/>
  <c r="O77" i="36" s="1"/>
  <c r="N76" i="36"/>
  <c r="O76" i="36"/>
  <c r="N75" i="36"/>
  <c r="O75" i="36" s="1"/>
  <c r="N74" i="36"/>
  <c r="O74" i="36" s="1"/>
  <c r="N73" i="36"/>
  <c r="O73" i="36"/>
  <c r="M72" i="36"/>
  <c r="L72" i="36"/>
  <c r="K72" i="36"/>
  <c r="J72" i="36"/>
  <c r="I72" i="36"/>
  <c r="H72" i="36"/>
  <c r="G72" i="36"/>
  <c r="F72" i="36"/>
  <c r="E72" i="36"/>
  <c r="D72" i="36"/>
  <c r="N71" i="36"/>
  <c r="O71" i="36"/>
  <c r="N70" i="36"/>
  <c r="O70" i="36" s="1"/>
  <c r="N69" i="36"/>
  <c r="O69" i="36" s="1"/>
  <c r="N68" i="36"/>
  <c r="O68" i="36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/>
  <c r="N55" i="36"/>
  <c r="O55" i="36" s="1"/>
  <c r="N54" i="36"/>
  <c r="O54" i="36" s="1"/>
  <c r="N53" i="36"/>
  <c r="O53" i="36"/>
  <c r="N52" i="36"/>
  <c r="O52" i="36" s="1"/>
  <c r="N51" i="36"/>
  <c r="O51" i="36" s="1"/>
  <c r="N50" i="36"/>
  <c r="O50" i="36"/>
  <c r="N49" i="36"/>
  <c r="O49" i="36" s="1"/>
  <c r="N48" i="36"/>
  <c r="O48" i="36" s="1"/>
  <c r="N47" i="36"/>
  <c r="O47" i="36"/>
  <c r="M46" i="36"/>
  <c r="L46" i="36"/>
  <c r="K46" i="36"/>
  <c r="K90" i="36" s="1"/>
  <c r="J46" i="36"/>
  <c r="I46" i="36"/>
  <c r="H46" i="36"/>
  <c r="G46" i="36"/>
  <c r="F46" i="36"/>
  <c r="E46" i="36"/>
  <c r="D46" i="36"/>
  <c r="N45" i="36"/>
  <c r="O45" i="36"/>
  <c r="N44" i="36"/>
  <c r="O44" i="36" s="1"/>
  <c r="N43" i="36"/>
  <c r="O43" i="36" s="1"/>
  <c r="N42" i="36"/>
  <c r="O42" i="36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/>
  <c r="N35" i="36"/>
  <c r="O35" i="36" s="1"/>
  <c r="N34" i="36"/>
  <c r="O34" i="36" s="1"/>
  <c r="N32" i="36"/>
  <c r="O32" i="36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G90" i="36" s="1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N12" i="36" s="1"/>
  <c r="O12" i="36" s="1"/>
  <c r="H12" i="36"/>
  <c r="G12" i="36"/>
  <c r="F12" i="36"/>
  <c r="F90" i="36" s="1"/>
  <c r="E12" i="36"/>
  <c r="D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N5" i="36" s="1"/>
  <c r="O5" i="36" s="1"/>
  <c r="H5" i="36"/>
  <c r="G5" i="36"/>
  <c r="F5" i="36"/>
  <c r="E5" i="36"/>
  <c r="E90" i="36" s="1"/>
  <c r="D5" i="36"/>
  <c r="D90" i="36" s="1"/>
  <c r="N78" i="35"/>
  <c r="O78" i="35" s="1"/>
  <c r="N77" i="35"/>
  <c r="O77" i="35"/>
  <c r="M76" i="35"/>
  <c r="L76" i="35"/>
  <c r="K76" i="35"/>
  <c r="J76" i="35"/>
  <c r="I76" i="35"/>
  <c r="H76" i="35"/>
  <c r="G76" i="35"/>
  <c r="F76" i="35"/>
  <c r="E76" i="35"/>
  <c r="D76" i="35"/>
  <c r="N75" i="35"/>
  <c r="O75" i="35"/>
  <c r="N74" i="35"/>
  <c r="O74" i="35" s="1"/>
  <c r="N73" i="35"/>
  <c r="O73" i="35" s="1"/>
  <c r="N72" i="35"/>
  <c r="O72" i="35"/>
  <c r="N71" i="35"/>
  <c r="O71" i="35" s="1"/>
  <c r="N70" i="35"/>
  <c r="O70" i="35" s="1"/>
  <c r="N69" i="35"/>
  <c r="O69" i="35"/>
  <c r="M68" i="35"/>
  <c r="L68" i="35"/>
  <c r="K68" i="35"/>
  <c r="J68" i="35"/>
  <c r="I68" i="35"/>
  <c r="H68" i="35"/>
  <c r="G68" i="35"/>
  <c r="N68" i="35" s="1"/>
  <c r="F68" i="35"/>
  <c r="E68" i="35"/>
  <c r="D68" i="35"/>
  <c r="O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4" i="35"/>
  <c r="O64" i="35" s="1"/>
  <c r="N63" i="35"/>
  <c r="O63" i="35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9" i="35" s="1"/>
  <c r="O49" i="35" s="1"/>
  <c r="N48" i="35"/>
  <c r="O48" i="35" s="1"/>
  <c r="N47" i="35"/>
  <c r="O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L5" i="35"/>
  <c r="K5" i="35"/>
  <c r="K79" i="35" s="1"/>
  <c r="J5" i="35"/>
  <c r="I5" i="35"/>
  <c r="H5" i="35"/>
  <c r="G5" i="35"/>
  <c r="F5" i="35"/>
  <c r="F79" i="35"/>
  <c r="E5" i="35"/>
  <c r="E79" i="35" s="1"/>
  <c r="D5" i="35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1" i="34"/>
  <c r="O71" i="34" s="1"/>
  <c r="N70" i="34"/>
  <c r="O70" i="34"/>
  <c r="N69" i="34"/>
  <c r="O69" i="34" s="1"/>
  <c r="N68" i="34"/>
  <c r="O68" i="34" s="1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 s="1"/>
  <c r="N63" i="34"/>
  <c r="O63" i="34"/>
  <c r="N62" i="34"/>
  <c r="O62" i="34" s="1"/>
  <c r="M61" i="34"/>
  <c r="L61" i="34"/>
  <c r="K61" i="34"/>
  <c r="J61" i="34"/>
  <c r="I61" i="34"/>
  <c r="H61" i="34"/>
  <c r="G61" i="34"/>
  <c r="F61" i="34"/>
  <c r="E61" i="34"/>
  <c r="D61" i="34"/>
  <c r="N61" i="34" s="1"/>
  <c r="O61" i="34" s="1"/>
  <c r="N60" i="34"/>
  <c r="O60" i="34" s="1"/>
  <c r="N59" i="34"/>
  <c r="O59" i="34" s="1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 s="1"/>
  <c r="M47" i="34"/>
  <c r="L47" i="34"/>
  <c r="K47" i="34"/>
  <c r="J47" i="34"/>
  <c r="I47" i="34"/>
  <c r="I74" i="34" s="1"/>
  <c r="H47" i="34"/>
  <c r="G47" i="34"/>
  <c r="F47" i="34"/>
  <c r="N47" i="34" s="1"/>
  <c r="O47" i="34" s="1"/>
  <c r="E47" i="34"/>
  <c r="D47" i="34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N18" i="34"/>
  <c r="O18" i="34" s="1"/>
  <c r="M17" i="34"/>
  <c r="M74" i="34" s="1"/>
  <c r="L17" i="34"/>
  <c r="K17" i="34"/>
  <c r="J17" i="34"/>
  <c r="I17" i="34"/>
  <c r="H17" i="34"/>
  <c r="G17" i="34"/>
  <c r="N17" i="34" s="1"/>
  <c r="O17" i="34" s="1"/>
  <c r="F17" i="34"/>
  <c r="E17" i="34"/>
  <c r="D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74" i="34" s="1"/>
  <c r="K5" i="34"/>
  <c r="J5" i="34"/>
  <c r="I5" i="34"/>
  <c r="H5" i="34"/>
  <c r="H74" i="34"/>
  <c r="G5" i="34"/>
  <c r="F5" i="34"/>
  <c r="F74" i="34" s="1"/>
  <c r="E5" i="34"/>
  <c r="D5" i="34"/>
  <c r="E79" i="33"/>
  <c r="F79" i="33"/>
  <c r="G79" i="33"/>
  <c r="H79" i="33"/>
  <c r="N79" i="33"/>
  <c r="O79" i="33" s="1"/>
  <c r="I79" i="33"/>
  <c r="J79" i="33"/>
  <c r="K79" i="33"/>
  <c r="L79" i="33"/>
  <c r="M79" i="33"/>
  <c r="E72" i="33"/>
  <c r="F72" i="33"/>
  <c r="G72" i="33"/>
  <c r="H72" i="33"/>
  <c r="I72" i="33"/>
  <c r="J72" i="33"/>
  <c r="N72" i="33" s="1"/>
  <c r="K72" i="33"/>
  <c r="L72" i="33"/>
  <c r="M72" i="33"/>
  <c r="E46" i="33"/>
  <c r="F46" i="33"/>
  <c r="G46" i="33"/>
  <c r="G89" i="33" s="1"/>
  <c r="H46" i="33"/>
  <c r="I46" i="33"/>
  <c r="J46" i="33"/>
  <c r="K46" i="33"/>
  <c r="L46" i="33"/>
  <c r="M46" i="33"/>
  <c r="E15" i="33"/>
  <c r="F15" i="33"/>
  <c r="G15" i="33"/>
  <c r="H15" i="33"/>
  <c r="I15" i="33"/>
  <c r="J15" i="33"/>
  <c r="J89" i="33" s="1"/>
  <c r="K15" i="33"/>
  <c r="L15" i="33"/>
  <c r="M15" i="33"/>
  <c r="E11" i="33"/>
  <c r="F11" i="33"/>
  <c r="G11" i="33"/>
  <c r="H11" i="33"/>
  <c r="I11" i="33"/>
  <c r="J11" i="33"/>
  <c r="K11" i="33"/>
  <c r="L11" i="33"/>
  <c r="M11" i="33"/>
  <c r="M89" i="33" s="1"/>
  <c r="E5" i="33"/>
  <c r="E89" i="33" s="1"/>
  <c r="F5" i="33"/>
  <c r="F89" i="33" s="1"/>
  <c r="G5" i="33"/>
  <c r="H5" i="33"/>
  <c r="H89" i="33" s="1"/>
  <c r="I5" i="33"/>
  <c r="I89" i="33" s="1"/>
  <c r="J5" i="33"/>
  <c r="K5" i="33"/>
  <c r="K89" i="33" s="1"/>
  <c r="L5" i="33"/>
  <c r="M5" i="33"/>
  <c r="D46" i="33"/>
  <c r="N46" i="33" s="1"/>
  <c r="O46" i="33" s="1"/>
  <c r="D15" i="33"/>
  <c r="D11" i="33"/>
  <c r="D5" i="33"/>
  <c r="E86" i="33"/>
  <c r="F86" i="33"/>
  <c r="N86" i="33" s="1"/>
  <c r="O86" i="33" s="1"/>
  <c r="G86" i="33"/>
  <c r="H86" i="33"/>
  <c r="I86" i="33"/>
  <c r="J86" i="33"/>
  <c r="K86" i="33"/>
  <c r="L86" i="33"/>
  <c r="L89" i="33"/>
  <c r="M86" i="33"/>
  <c r="D86" i="33"/>
  <c r="N88" i="33"/>
  <c r="O88" i="33"/>
  <c r="N87" i="33"/>
  <c r="O87" i="33" s="1"/>
  <c r="N81" i="33"/>
  <c r="O81" i="33" s="1"/>
  <c r="N82" i="33"/>
  <c r="O82" i="33"/>
  <c r="N83" i="33"/>
  <c r="O83" i="33" s="1"/>
  <c r="N84" i="33"/>
  <c r="O84" i="33" s="1"/>
  <c r="N85" i="33"/>
  <c r="O85" i="33"/>
  <c r="N80" i="33"/>
  <c r="O80" i="33" s="1"/>
  <c r="D79" i="33"/>
  <c r="D72" i="33"/>
  <c r="O72" i="33"/>
  <c r="N74" i="33"/>
  <c r="O74" i="33" s="1"/>
  <c r="N75" i="33"/>
  <c r="O75" i="33" s="1"/>
  <c r="N76" i="33"/>
  <c r="O76" i="33"/>
  <c r="N77" i="33"/>
  <c r="O77" i="33" s="1"/>
  <c r="N78" i="33"/>
  <c r="O78" i="33" s="1"/>
  <c r="N73" i="33"/>
  <c r="O73" i="33"/>
  <c r="N68" i="33"/>
  <c r="O68" i="33" s="1"/>
  <c r="N69" i="33"/>
  <c r="O69" i="33" s="1"/>
  <c r="N67" i="33"/>
  <c r="O67" i="33"/>
  <c r="N66" i="33"/>
  <c r="O66" i="33" s="1"/>
  <c r="N65" i="33"/>
  <c r="O65" i="33" s="1"/>
  <c r="N64" i="33"/>
  <c r="O64" i="33"/>
  <c r="N63" i="33"/>
  <c r="O63" i="33" s="1"/>
  <c r="N62" i="33"/>
  <c r="O62" i="33" s="1"/>
  <c r="N61" i="33"/>
  <c r="O61" i="33"/>
  <c r="N60" i="33"/>
  <c r="O60" i="33" s="1"/>
  <c r="N59" i="33"/>
  <c r="O59" i="33" s="1"/>
  <c r="N58" i="33"/>
  <c r="O58" i="33"/>
  <c r="N57" i="33"/>
  <c r="O57" i="33" s="1"/>
  <c r="N56" i="33"/>
  <c r="O56" i="33" s="1"/>
  <c r="N55" i="33"/>
  <c r="O55" i="33" s="1"/>
  <c r="N71" i="33"/>
  <c r="O71" i="33" s="1"/>
  <c r="N70" i="33"/>
  <c r="O70" i="33" s="1"/>
  <c r="N48" i="33"/>
  <c r="O48" i="33"/>
  <c r="N49" i="33"/>
  <c r="O49" i="33" s="1"/>
  <c r="N50" i="33"/>
  <c r="O50" i="33" s="1"/>
  <c r="N51" i="33"/>
  <c r="O51" i="33"/>
  <c r="N52" i="33"/>
  <c r="O52" i="33" s="1"/>
  <c r="N53" i="33"/>
  <c r="O53" i="33" s="1"/>
  <c r="N54" i="33"/>
  <c r="O54" i="33"/>
  <c r="N47" i="33"/>
  <c r="O47" i="33"/>
  <c r="N13" i="33"/>
  <c r="O13" i="33" s="1"/>
  <c r="N14" i="33"/>
  <c r="O14" i="33" s="1"/>
  <c r="N7" i="33"/>
  <c r="O7" i="33" s="1"/>
  <c r="N8" i="33"/>
  <c r="O8" i="33" s="1"/>
  <c r="N9" i="33"/>
  <c r="O9" i="33" s="1"/>
  <c r="N10" i="33"/>
  <c r="O10" i="33" s="1"/>
  <c r="N6" i="33"/>
  <c r="O6" i="33" s="1"/>
  <c r="N45" i="33"/>
  <c r="O45" i="33" s="1"/>
  <c r="N44" i="33"/>
  <c r="O44" i="33" s="1"/>
  <c r="N39" i="33"/>
  <c r="O39" i="33" s="1"/>
  <c r="N40" i="33"/>
  <c r="O40" i="33" s="1"/>
  <c r="N41" i="33"/>
  <c r="O41" i="33" s="1"/>
  <c r="N42" i="33"/>
  <c r="O42" i="33" s="1"/>
  <c r="N43" i="33"/>
  <c r="O43" i="33" s="1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 s="1"/>
  <c r="N37" i="33"/>
  <c r="O37" i="33" s="1"/>
  <c r="N38" i="33"/>
  <c r="O38" i="33" s="1"/>
  <c r="N18" i="33"/>
  <c r="O18" i="33" s="1"/>
  <c r="N19" i="33"/>
  <c r="O19" i="33"/>
  <c r="N20" i="33"/>
  <c r="O20" i="33" s="1"/>
  <c r="N21" i="33"/>
  <c r="O21" i="33" s="1"/>
  <c r="N22" i="33"/>
  <c r="O22" i="33" s="1"/>
  <c r="N23" i="33"/>
  <c r="O23" i="33" s="1"/>
  <c r="N24" i="33"/>
  <c r="O24" i="33" s="1"/>
  <c r="N17" i="33"/>
  <c r="O17" i="33"/>
  <c r="N25" i="33"/>
  <c r="O25" i="33" s="1"/>
  <c r="N16" i="33"/>
  <c r="O16" i="33" s="1"/>
  <c r="N12" i="33"/>
  <c r="O12" i="33" s="1"/>
  <c r="J90" i="36"/>
  <c r="N15" i="36"/>
  <c r="O15" i="36" s="1"/>
  <c r="L90" i="36"/>
  <c r="N72" i="36"/>
  <c r="O72" i="36" s="1"/>
  <c r="N5" i="37"/>
  <c r="O5" i="37" s="1"/>
  <c r="N63" i="37"/>
  <c r="O63" i="37" s="1"/>
  <c r="I76" i="37"/>
  <c r="J76" i="37"/>
  <c r="L76" i="37"/>
  <c r="F76" i="37"/>
  <c r="M76" i="37"/>
  <c r="N74" i="37"/>
  <c r="O74" i="37"/>
  <c r="N66" i="37"/>
  <c r="O66" i="37" s="1"/>
  <c r="N47" i="37"/>
  <c r="O47" i="37"/>
  <c r="E76" i="37"/>
  <c r="M95" i="38"/>
  <c r="L95" i="38"/>
  <c r="I95" i="38"/>
  <c r="N79" i="38"/>
  <c r="O79" i="38" s="1"/>
  <c r="N86" i="38"/>
  <c r="O86" i="38" s="1"/>
  <c r="N50" i="38"/>
  <c r="O50" i="38" s="1"/>
  <c r="N16" i="38"/>
  <c r="O16" i="38"/>
  <c r="E95" i="38"/>
  <c r="H79" i="35"/>
  <c r="G92" i="39"/>
  <c r="K92" i="39"/>
  <c r="J92" i="39"/>
  <c r="L92" i="39"/>
  <c r="N83" i="39"/>
  <c r="O83" i="39" s="1"/>
  <c r="N47" i="39"/>
  <c r="O47" i="39" s="1"/>
  <c r="D92" i="39"/>
  <c r="G89" i="40"/>
  <c r="K89" i="40"/>
  <c r="N76" i="40"/>
  <c r="O76" i="40" s="1"/>
  <c r="F89" i="40"/>
  <c r="J89" i="40"/>
  <c r="N87" i="40"/>
  <c r="O87" i="40"/>
  <c r="N46" i="40"/>
  <c r="O46" i="40" s="1"/>
  <c r="N15" i="40"/>
  <c r="O15" i="40"/>
  <c r="N12" i="40"/>
  <c r="O12" i="40" s="1"/>
  <c r="N5" i="40"/>
  <c r="O5" i="40" s="1"/>
  <c r="E92" i="39"/>
  <c r="D89" i="33"/>
  <c r="N89" i="33" s="1"/>
  <c r="O89" i="33" s="1"/>
  <c r="N12" i="37"/>
  <c r="O12" i="37" s="1"/>
  <c r="D89" i="40"/>
  <c r="L89" i="40"/>
  <c r="E89" i="40"/>
  <c r="I89" i="40"/>
  <c r="M89" i="40"/>
  <c r="N5" i="33"/>
  <c r="O5" i="33"/>
  <c r="E74" i="34"/>
  <c r="K74" i="34"/>
  <c r="N5" i="35"/>
  <c r="O5" i="35"/>
  <c r="H90" i="36"/>
  <c r="N76" i="35"/>
  <c r="O76" i="35" s="1"/>
  <c r="N46" i="36"/>
  <c r="O46" i="36" s="1"/>
  <c r="G76" i="37"/>
  <c r="N12" i="38"/>
  <c r="O12" i="38" s="1"/>
  <c r="D95" i="38"/>
  <c r="L79" i="35"/>
  <c r="N16" i="35"/>
  <c r="O16" i="35" s="1"/>
  <c r="N65" i="35"/>
  <c r="O65" i="35"/>
  <c r="N87" i="36"/>
  <c r="O87" i="36" s="1"/>
  <c r="I88" i="41"/>
  <c r="M88" i="41"/>
  <c r="F88" i="41"/>
  <c r="J88" i="41"/>
  <c r="K88" i="41"/>
  <c r="G88" i="41"/>
  <c r="N78" i="41"/>
  <c r="O78" i="41" s="1"/>
  <c r="N72" i="41"/>
  <c r="O72" i="41"/>
  <c r="N12" i="41"/>
  <c r="O12" i="41" s="1"/>
  <c r="H88" i="41"/>
  <c r="N85" i="41"/>
  <c r="O85" i="41" s="1"/>
  <c r="E88" i="41"/>
  <c r="N15" i="41"/>
  <c r="O15" i="41" s="1"/>
  <c r="D88" i="41"/>
  <c r="J90" i="43"/>
  <c r="G90" i="43"/>
  <c r="N80" i="43"/>
  <c r="O80" i="43" s="1"/>
  <c r="M90" i="43"/>
  <c r="I90" i="43"/>
  <c r="N5" i="43"/>
  <c r="O5" i="43" s="1"/>
  <c r="L90" i="43"/>
  <c r="F90" i="43"/>
  <c r="H90" i="43"/>
  <c r="N12" i="43"/>
  <c r="O12" i="43" s="1"/>
  <c r="N86" i="43"/>
  <c r="O86" i="43" s="1"/>
  <c r="N75" i="43"/>
  <c r="O75" i="43" s="1"/>
  <c r="E90" i="43"/>
  <c r="N46" i="43"/>
  <c r="O46" i="43" s="1"/>
  <c r="D90" i="43"/>
  <c r="I94" i="42"/>
  <c r="M94" i="42"/>
  <c r="H94" i="42"/>
  <c r="J94" i="42"/>
  <c r="N5" i="42"/>
  <c r="O5" i="42" s="1"/>
  <c r="L94" i="42"/>
  <c r="G94" i="42"/>
  <c r="N92" i="42"/>
  <c r="O92" i="42"/>
  <c r="K94" i="42"/>
  <c r="N78" i="42"/>
  <c r="O78" i="42" s="1"/>
  <c r="N12" i="42"/>
  <c r="O12" i="42" s="1"/>
  <c r="N85" i="42"/>
  <c r="O85" i="42"/>
  <c r="N46" i="42"/>
  <c r="O46" i="42" s="1"/>
  <c r="E94" i="42"/>
  <c r="D94" i="42"/>
  <c r="N94" i="42" s="1"/>
  <c r="O94" i="42" s="1"/>
  <c r="N15" i="42"/>
  <c r="O15" i="42" s="1"/>
  <c r="F93" i="44"/>
  <c r="J93" i="44"/>
  <c r="L93" i="44"/>
  <c r="H93" i="44"/>
  <c r="M93" i="44"/>
  <c r="N91" i="44"/>
  <c r="O91" i="44" s="1"/>
  <c r="I93" i="44"/>
  <c r="K93" i="44"/>
  <c r="N5" i="44"/>
  <c r="O5" i="44" s="1"/>
  <c r="N78" i="44"/>
  <c r="O78" i="44"/>
  <c r="N46" i="44"/>
  <c r="O46" i="44" s="1"/>
  <c r="E93" i="44"/>
  <c r="N15" i="44"/>
  <c r="O15" i="44"/>
  <c r="N12" i="44"/>
  <c r="O12" i="44" s="1"/>
  <c r="D93" i="44"/>
  <c r="J89" i="45"/>
  <c r="G89" i="45"/>
  <c r="L89" i="45"/>
  <c r="I89" i="45"/>
  <c r="F89" i="45"/>
  <c r="K89" i="45"/>
  <c r="M89" i="45"/>
  <c r="H89" i="45"/>
  <c r="N5" i="45"/>
  <c r="O5" i="45" s="1"/>
  <c r="N76" i="45"/>
  <c r="O76" i="45"/>
  <c r="N82" i="45"/>
  <c r="O82" i="45" s="1"/>
  <c r="N87" i="45"/>
  <c r="O87" i="45" s="1"/>
  <c r="N45" i="45"/>
  <c r="O45" i="45"/>
  <c r="E89" i="45"/>
  <c r="N15" i="45"/>
  <c r="O15" i="45"/>
  <c r="D89" i="45"/>
  <c r="N89" i="45" s="1"/>
  <c r="O89" i="45" s="1"/>
  <c r="K89" i="46"/>
  <c r="J89" i="46"/>
  <c r="M89" i="46"/>
  <c r="I89" i="46"/>
  <c r="H89" i="46"/>
  <c r="G89" i="46"/>
  <c r="L89" i="46"/>
  <c r="F89" i="46"/>
  <c r="N75" i="46"/>
  <c r="O75" i="46" s="1"/>
  <c r="N87" i="46"/>
  <c r="O87" i="46"/>
  <c r="N81" i="46"/>
  <c r="O81" i="46" s="1"/>
  <c r="N12" i="46"/>
  <c r="O12" i="46" s="1"/>
  <c r="N5" i="46"/>
  <c r="O5" i="46"/>
  <c r="N44" i="46"/>
  <c r="O44" i="46" s="1"/>
  <c r="E89" i="46"/>
  <c r="N15" i="46"/>
  <c r="O15" i="46" s="1"/>
  <c r="D89" i="46"/>
  <c r="N89" i="46" s="1"/>
  <c r="O89" i="46" s="1"/>
  <c r="J89" i="47"/>
  <c r="N89" i="47" s="1"/>
  <c r="O89" i="47" s="1"/>
  <c r="K89" i="47"/>
  <c r="F89" i="47"/>
  <c r="G89" i="47"/>
  <c r="L89" i="47"/>
  <c r="H89" i="47"/>
  <c r="I89" i="47"/>
  <c r="M89" i="47"/>
  <c r="N76" i="47"/>
  <c r="O76" i="47"/>
  <c r="N5" i="47"/>
  <c r="O5" i="47" s="1"/>
  <c r="N87" i="47"/>
  <c r="O87" i="47" s="1"/>
  <c r="N81" i="47"/>
  <c r="O81" i="47"/>
  <c r="N45" i="47"/>
  <c r="O45" i="47" s="1"/>
  <c r="E89" i="47"/>
  <c r="N15" i="47"/>
  <c r="O15" i="47" s="1"/>
  <c r="D89" i="47"/>
  <c r="N12" i="47"/>
  <c r="O12" i="47" s="1"/>
  <c r="O11" i="49"/>
  <c r="P11" i="49"/>
  <c r="O89" i="49"/>
  <c r="P89" i="49" s="1"/>
  <c r="O82" i="49"/>
  <c r="P82" i="49" s="1"/>
  <c r="O77" i="49"/>
  <c r="P77" i="49"/>
  <c r="O46" i="49"/>
  <c r="P46" i="49" s="1"/>
  <c r="J92" i="49"/>
  <c r="N92" i="49"/>
  <c r="H92" i="49"/>
  <c r="K92" i="49"/>
  <c r="O15" i="49"/>
  <c r="P15" i="49" s="1"/>
  <c r="D92" i="49"/>
  <c r="F92" i="49"/>
  <c r="G92" i="49"/>
  <c r="M92" i="49"/>
  <c r="E92" i="49"/>
  <c r="I92" i="49"/>
  <c r="O5" i="49"/>
  <c r="P5" i="49"/>
  <c r="O91" i="50" l="1"/>
  <c r="P91" i="50" s="1"/>
  <c r="N90" i="43"/>
  <c r="O90" i="43" s="1"/>
  <c r="N88" i="41"/>
  <c r="O88" i="41" s="1"/>
  <c r="N92" i="39"/>
  <c r="O92" i="39" s="1"/>
  <c r="O92" i="49"/>
  <c r="P92" i="49" s="1"/>
  <c r="N76" i="37"/>
  <c r="O76" i="37" s="1"/>
  <c r="N89" i="40"/>
  <c r="O89" i="40" s="1"/>
  <c r="N93" i="38"/>
  <c r="O93" i="38" s="1"/>
  <c r="L88" i="41"/>
  <c r="N5" i="34"/>
  <c r="O5" i="34" s="1"/>
  <c r="I90" i="36"/>
  <c r="N90" i="36" s="1"/>
  <c r="O90" i="36" s="1"/>
  <c r="G93" i="44"/>
  <c r="N93" i="44" s="1"/>
  <c r="O93" i="44" s="1"/>
  <c r="N15" i="43"/>
  <c r="O15" i="43" s="1"/>
  <c r="D79" i="35"/>
  <c r="N5" i="38"/>
  <c r="O5" i="38" s="1"/>
  <c r="N72" i="34"/>
  <c r="O72" i="34" s="1"/>
  <c r="J95" i="38"/>
  <c r="N95" i="38" s="1"/>
  <c r="O95" i="38" s="1"/>
  <c r="G79" i="35"/>
  <c r="N90" i="39"/>
  <c r="O90" i="39" s="1"/>
  <c r="I79" i="35"/>
  <c r="M90" i="36"/>
  <c r="N78" i="36"/>
  <c r="O78" i="36" s="1"/>
  <c r="J79" i="35"/>
  <c r="N65" i="34"/>
  <c r="O65" i="34" s="1"/>
  <c r="G74" i="34"/>
  <c r="N13" i="34"/>
  <c r="O13" i="34" s="1"/>
  <c r="N12" i="35"/>
  <c r="O12" i="35" s="1"/>
  <c r="H76" i="37"/>
  <c r="N11" i="33"/>
  <c r="O11" i="33" s="1"/>
  <c r="D74" i="34"/>
  <c r="M79" i="35"/>
  <c r="N5" i="39"/>
  <c r="O5" i="39" s="1"/>
  <c r="N15" i="33"/>
  <c r="O15" i="33" s="1"/>
  <c r="J74" i="34"/>
  <c r="N74" i="34" l="1"/>
  <c r="O74" i="34" s="1"/>
  <c r="N79" i="35"/>
  <c r="O79" i="35" s="1"/>
</calcChain>
</file>

<file path=xl/sharedStrings.xml><?xml version="1.0" encoding="utf-8"?>
<sst xmlns="http://schemas.openxmlformats.org/spreadsheetml/2006/main" count="1879" uniqueCount="253">
  <si>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</si>
  <si>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</si>
  <si>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</si>
  <si>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</si>
  <si>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</si>
  <si>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</si>
  <si>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</si>
  <si>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</si>
  <si>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</si>
  <si>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</si>
  <si>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</si>
  <si>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</si>
  <si>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Telecommunications</t>
  </si>
  <si>
    <t>Communications Services Taxes</t>
  </si>
  <si>
    <t>Permits, Fees, and Special Assessments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</si>
  <si>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</si>
  <si>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</si>
  <si>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</si>
  <si>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</si>
  <si>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</si>
  <si>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</si>
  <si>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</si>
  <si>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</si>
  <si>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</si>
  <si>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</si>
  <si>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Public Assistance</t>
  </si>
  <si>
    <t>Federal Grant - Human Services - Other Human Services</t>
  </si>
  <si>
    <t>State Grant - Physical Environment - Garbage / Solid Waste</t>
  </si>
  <si>
    <t>State Grant - Transportation - Airport Development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</si>
  <si>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</si>
  <si>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</si>
  <si>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</si>
  <si>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</si>
  <si>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Grant - Court-Related Grants - Other Court-Related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</si>
  <si>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</si>
  <si>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</si>
  <si>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</si>
  <si>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</si>
  <si>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</si>
  <si>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</si>
  <si>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</si>
  <si>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</si>
  <si>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</si>
  <si>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</si>
  <si>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Clerk Allotment from Justice Administrative Commission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</si>
  <si>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</si>
  <si>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</si>
  <si>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</si>
  <si>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</si>
  <si>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</si>
  <si>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</si>
  <si>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</si>
  <si>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</si>
  <si>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</si>
  <si>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</si>
  <si>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</si>
  <si>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</si>
  <si>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</si>
  <si>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</si>
  <si>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</si>
  <si>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Other General Gov't Charges and Fees</t>
  </si>
  <si>
    <t>Public Safety - Other Public Safety Charges and Fees</t>
  </si>
  <si>
    <t>Culture / Recreation - Parks and Recreation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</si>
  <si>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</si>
  <si>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</si>
  <si>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</si>
  <si>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</si>
  <si>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</si>
  <si>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</si>
  <si>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</si>
  <si>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</si>
  <si>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</si>
  <si>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</si>
  <si>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</si>
  <si>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</si>
  <si>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</si>
  <si>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</si>
  <si>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Filing Fees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</si>
  <si>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</si>
  <si>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</si>
  <si>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</si>
  <si>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</si>
  <si>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</si>
  <si>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</si>
  <si>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</si>
  <si>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</si>
  <si>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</si>
  <si>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</si>
  <si>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</si>
  <si>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</si>
  <si>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</si>
  <si>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</si>
  <si>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</si>
  <si>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</si>
  <si>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</si>
  <si>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Article V - Clerk of Court Trust Fund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</si>
  <si>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</si>
  <si>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</si>
  <si>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</si>
  <si>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</si>
  <si>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</si>
  <si>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</si>
  <si>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</si>
  <si>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Calhoun County Government Revenues Reported by Account Code and Fund Type</t>
  </si>
  <si>
    <t>Local Fiscal Year Ended September 30, 2010</t>
  </si>
  <si>
    <t>Discretionary Sales Surtaxes</t>
  </si>
  <si>
    <t>Local Business Tax</t>
  </si>
  <si>
    <t>Federal Grant - Transportation - Airport Development</t>
  </si>
  <si>
    <t>Federal Grant - Human Services - Child Support Reimbursement</t>
  </si>
  <si>
    <t>General Gov't (Not Court-Related) - County Portion of $4 Additional Service Charge</t>
  </si>
  <si>
    <t>Court Service Reimbursement - Probation / Alternatives</t>
  </si>
  <si>
    <t>Restricted Local Ordinance Court-Related Board Revenue - Domestic Violence Surcharge</t>
  </si>
  <si>
    <t>Restricted Local Ordinance Court-Related Board Revenue - Not Remitted to the State</t>
  </si>
  <si>
    <t>Judgments and Fines - Intergovernmental Radio Communication Program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</si>
  <si>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</si>
  <si>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</si>
  <si>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</si>
  <si>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Other Physical Environment</t>
  </si>
  <si>
    <t>State Payments in Lieu of Taxes</t>
  </si>
  <si>
    <t>Grants from Other Local Units - Physical Environment</t>
  </si>
  <si>
    <t>Payments from Other Local Units in Lieu of Taxes</t>
  </si>
  <si>
    <t>Public Safety - Law Enforcement Services</t>
  </si>
  <si>
    <t>Other Charges for Services</t>
  </si>
  <si>
    <t>Other Miscellaneous Revenues - Settlements</t>
  </si>
  <si>
    <t>Proceeds - Debt Proceeds</t>
  </si>
  <si>
    <t>2011 Countywide Population:</t>
  </si>
  <si>
    <t>Local Fiscal Year Ended September 30, 2008</t>
  </si>
  <si>
    <t>Permits and Franchise Fees</t>
  </si>
  <si>
    <t>Other Permits and Fees</t>
  </si>
  <si>
    <t>State Grant - General Government</t>
  </si>
  <si>
    <t>State Grant - Physical Environment - Stormwater Management</t>
  </si>
  <si>
    <t>State Grant - Human Services - Public Welfare</t>
  </si>
  <si>
    <t>Juvenile Court - Service Charges</t>
  </si>
  <si>
    <t>Disposition of Fixed Assets</t>
  </si>
  <si>
    <t>2008 Countywide Population:</t>
  </si>
  <si>
    <t>State Grant - Court-Related Grants - Article V Clerk of Court Trust Fund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</si>
  <si>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</si>
  <si>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</si>
  <si>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</si>
  <si>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</si>
  <si>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</si>
  <si>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</si>
  <si>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</si>
  <si>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</si>
  <si>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</si>
  <si>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</si>
  <si>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</si>
  <si>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</si>
  <si>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</si>
  <si>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</si>
  <si>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</si>
  <si>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</si>
  <si>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</si>
  <si>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</si>
  <si>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General Government - Other General Government Charges and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</si>
  <si>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</si>
  <si>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</si>
  <si>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</si>
  <si>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</si>
  <si>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</si>
  <si>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</si>
  <si>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</si>
  <si>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</si>
  <si>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</si>
  <si>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</si>
  <si>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</si>
  <si>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</si>
  <si>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</si>
  <si>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</si>
  <si>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Court Service Reimbursement - Probation / Alternatives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</si>
  <si>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</si>
  <si>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</si>
  <si>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</si>
  <si>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</si>
  <si>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</si>
  <si>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</si>
  <si>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Sales - Sale of Surplus Materials and Scrap</t>
  </si>
  <si>
    <t>2013 Countywide Population:</t>
  </si>
  <si>
    <t>Local Fiscal Year Ended September 30, 2014</t>
  </si>
  <si>
    <t>Culture / Recreation - Libraries</t>
  </si>
  <si>
    <t>Court-Related Revenues - Juvenile Court - Filing Fees</t>
  </si>
  <si>
    <t>Sales - Disposition of Fixed Assets</t>
  </si>
  <si>
    <t>2014 Countywide Population:</t>
  </si>
  <si>
    <t>Local Fiscal Year Ended September 30, 2015</t>
  </si>
  <si>
    <t>State Shared Revenues - Other</t>
  </si>
  <si>
    <t>General Government - Fees Remitted to County from Clerk of County Court</t>
  </si>
  <si>
    <t>2015 Countywide Population:</t>
  </si>
  <si>
    <t>Local Fiscal Year Ended September 30, 2007</t>
  </si>
  <si>
    <t>Other Permits, Fees and Licenses</t>
  </si>
  <si>
    <t>Special Assessments - Other</t>
  </si>
  <si>
    <t>Proceeds - Installment Purchases and Capital Lease Proceeds</t>
  </si>
  <si>
    <t>2007 Countywide Population:</t>
  </si>
  <si>
    <t>Franchise Fees, Licenses, and Permits</t>
  </si>
  <si>
    <t>Local Fiscal Year Ended September 30, 2016</t>
  </si>
  <si>
    <t>Federal Payments in Lieu of Taxes</t>
  </si>
  <si>
    <t>Public Safety - Housing for Prisoners</t>
  </si>
  <si>
    <t>Culture / Recreation - Special Recreation Facilities</t>
  </si>
  <si>
    <t>Court-Related Revenues - Juvenile Court - Court Costs</t>
  </si>
  <si>
    <t>Court-Related Revenues - Restricted Board Revenue - Juvenile Alternative Programs</t>
  </si>
  <si>
    <t>Court-Related Revenues - Restricted Board Revenue - Traffic Surcharge</t>
  </si>
  <si>
    <t>Court-Ordered Judgments and Fines - Other Court-Ordered</t>
  </si>
  <si>
    <t>2016 Countywide Population:</t>
  </si>
  <si>
    <t>Local Fiscal Year Ended September 30, 2006</t>
  </si>
  <si>
    <t>Permits, Fees, and Licenses</t>
  </si>
  <si>
    <t>General Gov't (Not Court-Related) - Fees Remitted to County from Supervisor of Elections</t>
  </si>
  <si>
    <t>Circuit Court Civil - Child Support</t>
  </si>
  <si>
    <t>Interest and Other Earnings</t>
  </si>
  <si>
    <t>Other Miscellaneous Revenues</t>
  </si>
  <si>
    <t>2006 Countywide Population:</t>
  </si>
  <si>
    <t>Local Fiscal Year Ended September 30, 2017</t>
  </si>
  <si>
    <t>Grants from Other Local Units - Economic Environment</t>
  </si>
  <si>
    <t>Human Services - Other Human Services Charges</t>
  </si>
  <si>
    <t>2017 Countywide Population:</t>
  </si>
  <si>
    <t>Local Fiscal Year Ended September 30, 2018</t>
  </si>
  <si>
    <t>Public Safety - Emergency Management Service Fees / Charges</t>
  </si>
  <si>
    <t>Culture / Recreation - Other Culture / Recreation Charges</t>
  </si>
  <si>
    <t>2018 Countywide Population:</t>
  </si>
  <si>
    <t>Local Fiscal Year Ended September 30, 2019</t>
  </si>
  <si>
    <t>2019 Countywide Population:</t>
  </si>
  <si>
    <t>Local Fiscal Year Ended September 30, 2020</t>
  </si>
  <si>
    <t>Grants from Other Local Units - Human Services</t>
  </si>
  <si>
    <t>Transportation - Airports</t>
  </si>
  <si>
    <t>2020 Countywide Population:</t>
  </si>
  <si>
    <t>Local Fiscal Year Ended September 30, 2021</t>
  </si>
  <si>
    <t>Other Financial Assistance - Federal Source</t>
  </si>
  <si>
    <t>Proceeds of General Capital Asset Dispositions - Compensation for Loss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</si>
  <si>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</si>
  <si>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</si>
  <si>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</si>
  <si>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</si>
  <si>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</si>
  <si>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</si>
  <si>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</si>
  <si>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</si>
  <si>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</si>
  <si>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</si>
  <si>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</si>
  <si>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</si>
  <si>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</si>
  <si>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</si>
  <si>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</si>
  <si>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</si>
  <si>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</si>
  <si>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</si>
  <si>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Court-Ordered Judgments and Fines - Other</t>
  </si>
  <si>
    <t>Local Fiscal Year Ended September 30, 2022</t>
  </si>
  <si>
    <t>Small County Surtax</t>
  </si>
  <si>
    <t>Permits - Other</t>
  </si>
  <si>
    <t>Other Financial Assistance - State Source</t>
  </si>
  <si>
    <t>2022 Countywide Population:</t>
  </si>
  <si>
    <t>Local Fiscal Year Ended September 30, 2023</t>
  </si>
  <si>
    <t>General Government - Fees Remitted to County from Clerk of Circuit Court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</si>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</sst>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69"/>
      <c r="M3" s="70"/>
      <c r="N3" s="36"/>
      <c r="O3" s="37"/>
      <c r="P3" s="71" t="s">
        <v>227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228</v>
      </c>
      <c r="N4" s="35" t="s">
        <v>9</v>
      </c>
      <c r="O4" s="35" t="s">
        <v>229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SUM(D6:D11)</f>
        <v>5858661</v>
      </c>
      <c r="E5" s="27">
        <f t="shared" si="0"/>
        <v>323022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6181683</v>
      </c>
      <c r="P5" s="33">
        <f t="shared" ref="P5:P36" si="1">(O5/P$91)</f>
        <v>447.42928488708742</v>
      </c>
      <c r="Q5" s="6"/>
    </row>
    <row r="6" spans="1:134">
      <c r="A6" s="12"/>
      <c r="B6" s="25">
        <v>311</v>
      </c>
      <c r="C6" s="20" t="s">
        <v>2</v>
      </c>
      <c r="D6" s="47">
        <v>4660020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4660020</v>
      </c>
      <c r="P6" s="48">
        <f t="shared" si="1"/>
        <v>337.29154603358427</v>
      </c>
      <c r="Q6" s="9"/>
    </row>
    <row r="7" spans="1:134">
      <c r="A7" s="12"/>
      <c r="B7" s="25">
        <v>312.3</v>
      </c>
      <c r="C7" s="20" t="s">
        <v>10</v>
      </c>
      <c r="D7" s="47">
        <v>0</v>
      </c>
      <c r="E7" s="47">
        <v>25577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25577</v>
      </c>
      <c r="P7" s="48">
        <f t="shared" si="1"/>
        <v>1.8512594093804284</v>
      </c>
      <c r="Q7" s="9"/>
    </row>
    <row r="8" spans="1:134">
      <c r="A8" s="12"/>
      <c r="B8" s="25">
        <v>312.41000000000003</v>
      </c>
      <c r="C8" s="20" t="s">
        <v>231</v>
      </c>
      <c r="D8" s="47">
        <v>0</v>
      </c>
      <c r="E8" s="47">
        <v>297445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297445</v>
      </c>
      <c r="P8" s="48">
        <f t="shared" si="1"/>
        <v>21.529024319629414</v>
      </c>
      <c r="Q8" s="9"/>
    </row>
    <row r="9" spans="1:134">
      <c r="A9" s="12"/>
      <c r="B9" s="25">
        <v>312.64</v>
      </c>
      <c r="C9" s="20" t="s">
        <v>246</v>
      </c>
      <c r="D9" s="47">
        <v>1137711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1137711</v>
      </c>
      <c r="P9" s="48">
        <f t="shared" si="1"/>
        <v>82.34735089751014</v>
      </c>
      <c r="Q9" s="9"/>
    </row>
    <row r="10" spans="1:134">
      <c r="A10" s="12"/>
      <c r="B10" s="25">
        <v>315.10000000000002</v>
      </c>
      <c r="C10" s="20" t="s">
        <v>232</v>
      </c>
      <c r="D10" s="47">
        <v>58855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58855</v>
      </c>
      <c r="P10" s="48">
        <f t="shared" si="1"/>
        <v>4.2599160393746383</v>
      </c>
      <c r="Q10" s="9"/>
    </row>
    <row r="11" spans="1:134">
      <c r="A11" s="12"/>
      <c r="B11" s="25">
        <v>316</v>
      </c>
      <c r="C11" s="20" t="s">
        <v>140</v>
      </c>
      <c r="D11" s="47">
        <v>2075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2075</v>
      </c>
      <c r="P11" s="48">
        <f t="shared" si="1"/>
        <v>0.15018818760856978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SUM(D13:D15)</f>
        <v>193649</v>
      </c>
      <c r="E12" s="32">
        <f t="shared" si="3"/>
        <v>4028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197677</v>
      </c>
      <c r="P12" s="46">
        <f t="shared" si="1"/>
        <v>14.307831499710481</v>
      </c>
      <c r="Q12" s="10"/>
    </row>
    <row r="13" spans="1:134">
      <c r="A13" s="12"/>
      <c r="B13" s="25">
        <v>322.89999999999998</v>
      </c>
      <c r="C13" s="20" t="s">
        <v>247</v>
      </c>
      <c r="D13" s="47">
        <v>143099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ref="O13:O15" si="4">SUM(D13:N13)</f>
        <v>143099</v>
      </c>
      <c r="P13" s="48">
        <f t="shared" si="1"/>
        <v>10.357484076433121</v>
      </c>
      <c r="Q13" s="9"/>
    </row>
    <row r="14" spans="1:134">
      <c r="A14" s="12"/>
      <c r="B14" s="25">
        <v>329.1</v>
      </c>
      <c r="C14" s="20" t="s">
        <v>234</v>
      </c>
      <c r="D14" s="47">
        <v>0</v>
      </c>
      <c r="E14" s="47">
        <v>4028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4028</v>
      </c>
      <c r="P14" s="48">
        <f t="shared" si="1"/>
        <v>0.29154603358425013</v>
      </c>
      <c r="Q14" s="9"/>
    </row>
    <row r="15" spans="1:134">
      <c r="A15" s="12"/>
      <c r="B15" s="25">
        <v>329.5</v>
      </c>
      <c r="C15" s="20" t="s">
        <v>235</v>
      </c>
      <c r="D15" s="47">
        <v>50550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50550</v>
      </c>
      <c r="P15" s="48">
        <f t="shared" si="1"/>
        <v>3.6588013896931093</v>
      </c>
      <c r="Q15" s="9"/>
    </row>
    <row r="16" spans="1:134" ht="15.75">
      <c r="A16" s="29" t="s">
        <v>236</v>
      </c>
      <c r="B16" s="30"/>
      <c r="C16" s="31"/>
      <c r="D16" s="32">
        <f t="shared" ref="D16:N16" si="5">SUM(D17:D44)</f>
        <v>9163102</v>
      </c>
      <c r="E16" s="32">
        <f t="shared" si="5"/>
        <v>4475837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13638939</v>
      </c>
      <c r="P16" s="46">
        <f t="shared" si="1"/>
        <v>987.18435147654895</v>
      </c>
      <c r="Q16" s="10"/>
    </row>
    <row r="17" spans="1:17">
      <c r="A17" s="12"/>
      <c r="B17" s="25">
        <v>331.1</v>
      </c>
      <c r="C17" s="20" t="s">
        <v>17</v>
      </c>
      <c r="D17" s="47">
        <v>1082089</v>
      </c>
      <c r="E17" s="47">
        <v>60589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1142678</v>
      </c>
      <c r="P17" s="48">
        <f t="shared" si="1"/>
        <v>82.706861609727852</v>
      </c>
      <c r="Q17" s="9"/>
    </row>
    <row r="18" spans="1:17">
      <c r="A18" s="12"/>
      <c r="B18" s="25">
        <v>331.2</v>
      </c>
      <c r="C18" s="20" t="s">
        <v>18</v>
      </c>
      <c r="D18" s="47">
        <v>1142050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1142050</v>
      </c>
      <c r="P18" s="48">
        <f t="shared" si="1"/>
        <v>82.661407064273305</v>
      </c>
      <c r="Q18" s="9"/>
    </row>
    <row r="19" spans="1:17">
      <c r="A19" s="12"/>
      <c r="B19" s="25">
        <v>331.39</v>
      </c>
      <c r="C19" s="20" t="s">
        <v>23</v>
      </c>
      <c r="D19" s="47">
        <v>2377348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7" si="6">SUM(D19:N19)</f>
        <v>2377348</v>
      </c>
      <c r="P19" s="48">
        <f t="shared" si="1"/>
        <v>172.07209033005211</v>
      </c>
      <c r="Q19" s="9"/>
    </row>
    <row r="20" spans="1:17">
      <c r="A20" s="12"/>
      <c r="B20" s="25">
        <v>331.49</v>
      </c>
      <c r="C20" s="20" t="s">
        <v>24</v>
      </c>
      <c r="D20" s="47">
        <v>0</v>
      </c>
      <c r="E20" s="47">
        <v>161387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161387</v>
      </c>
      <c r="P20" s="48">
        <f t="shared" si="1"/>
        <v>11.681166763173133</v>
      </c>
      <c r="Q20" s="9"/>
    </row>
    <row r="21" spans="1:17">
      <c r="A21" s="12"/>
      <c r="B21" s="25">
        <v>331.69</v>
      </c>
      <c r="C21" s="20" t="s">
        <v>26</v>
      </c>
      <c r="D21" s="47">
        <v>151986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151986</v>
      </c>
      <c r="P21" s="48">
        <f t="shared" si="1"/>
        <v>11.0007237984945</v>
      </c>
      <c r="Q21" s="9"/>
    </row>
    <row r="22" spans="1:17">
      <c r="A22" s="12"/>
      <c r="B22" s="25">
        <v>332.1</v>
      </c>
      <c r="C22" s="20" t="s">
        <v>248</v>
      </c>
      <c r="D22" s="47">
        <v>0</v>
      </c>
      <c r="E22" s="47">
        <v>2774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2774</v>
      </c>
      <c r="P22" s="48">
        <f t="shared" si="1"/>
        <v>0.20078170237405907</v>
      </c>
      <c r="Q22" s="9"/>
    </row>
    <row r="23" spans="1:17">
      <c r="A23" s="12"/>
      <c r="B23" s="25">
        <v>333</v>
      </c>
      <c r="C23" s="20" t="s">
        <v>194</v>
      </c>
      <c r="D23" s="47">
        <v>2259</v>
      </c>
      <c r="E23" s="47">
        <v>691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2950</v>
      </c>
      <c r="P23" s="48">
        <f t="shared" si="1"/>
        <v>0.21352055587724378</v>
      </c>
      <c r="Q23" s="9"/>
    </row>
    <row r="24" spans="1:17">
      <c r="A24" s="12"/>
      <c r="B24" s="25">
        <v>334.2</v>
      </c>
      <c r="C24" s="20" t="s">
        <v>22</v>
      </c>
      <c r="D24" s="47">
        <v>763632</v>
      </c>
      <c r="E24" s="47">
        <v>134900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898532</v>
      </c>
      <c r="P24" s="48">
        <f t="shared" si="1"/>
        <v>65.035610885929358</v>
      </c>
      <c r="Q24" s="9"/>
    </row>
    <row r="25" spans="1:17">
      <c r="A25" s="12"/>
      <c r="B25" s="25">
        <v>334.34</v>
      </c>
      <c r="C25" s="20" t="s">
        <v>27</v>
      </c>
      <c r="D25" s="47">
        <v>0</v>
      </c>
      <c r="E25" s="47">
        <v>93750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93750</v>
      </c>
      <c r="P25" s="48">
        <f t="shared" si="1"/>
        <v>6.7856108859293576</v>
      </c>
      <c r="Q25" s="9"/>
    </row>
    <row r="26" spans="1:17">
      <c r="A26" s="12"/>
      <c r="B26" s="25">
        <v>334.49</v>
      </c>
      <c r="C26" s="20" t="s">
        <v>29</v>
      </c>
      <c r="D26" s="47">
        <v>0</v>
      </c>
      <c r="E26" s="47">
        <v>611799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611799</v>
      </c>
      <c r="P26" s="48">
        <f t="shared" si="1"/>
        <v>44.281919513607413</v>
      </c>
      <c r="Q26" s="9"/>
    </row>
    <row r="27" spans="1:17">
      <c r="A27" s="12"/>
      <c r="B27" s="25">
        <v>334.5</v>
      </c>
      <c r="C27" s="20" t="s">
        <v>30</v>
      </c>
      <c r="D27" s="47">
        <v>295</v>
      </c>
      <c r="E27" s="47">
        <v>1702336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1702631</v>
      </c>
      <c r="P27" s="48">
        <f t="shared" si="1"/>
        <v>123.23617544875506</v>
      </c>
      <c r="Q27" s="9"/>
    </row>
    <row r="28" spans="1:17">
      <c r="A28" s="12"/>
      <c r="B28" s="25">
        <v>334.61</v>
      </c>
      <c r="C28" s="20" t="s">
        <v>31</v>
      </c>
      <c r="D28" s="47">
        <v>46598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46598</v>
      </c>
      <c r="P28" s="48">
        <f t="shared" si="1"/>
        <v>3.3727562246670528</v>
      </c>
      <c r="Q28" s="9"/>
    </row>
    <row r="29" spans="1:17">
      <c r="A29" s="12"/>
      <c r="B29" s="25">
        <v>334.7</v>
      </c>
      <c r="C29" s="20" t="s">
        <v>32</v>
      </c>
      <c r="D29" s="47">
        <v>124438</v>
      </c>
      <c r="E29" s="47">
        <v>269853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394291</v>
      </c>
      <c r="P29" s="48">
        <f t="shared" si="1"/>
        <v>28.538723219455704</v>
      </c>
      <c r="Q29" s="9"/>
    </row>
    <row r="30" spans="1:17">
      <c r="A30" s="12"/>
      <c r="B30" s="25">
        <v>335.12099999999998</v>
      </c>
      <c r="C30" s="20" t="s">
        <v>237</v>
      </c>
      <c r="D30" s="47">
        <v>403574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403574</v>
      </c>
      <c r="P30" s="48">
        <f t="shared" si="1"/>
        <v>29.210625361899247</v>
      </c>
      <c r="Q30" s="9"/>
    </row>
    <row r="31" spans="1:17">
      <c r="A31" s="12"/>
      <c r="B31" s="25">
        <v>335.13</v>
      </c>
      <c r="C31" s="20" t="s">
        <v>142</v>
      </c>
      <c r="D31" s="47">
        <v>22615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22615</v>
      </c>
      <c r="P31" s="48">
        <f t="shared" si="1"/>
        <v>1.6368702953097858</v>
      </c>
      <c r="Q31" s="9"/>
    </row>
    <row r="32" spans="1:17">
      <c r="A32" s="12"/>
      <c r="B32" s="25">
        <v>335.14</v>
      </c>
      <c r="C32" s="20" t="s">
        <v>143</v>
      </c>
      <c r="D32" s="47">
        <v>4742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4742</v>
      </c>
      <c r="P32" s="48">
        <f t="shared" si="1"/>
        <v>0.34322524609148813</v>
      </c>
      <c r="Q32" s="9"/>
    </row>
    <row r="33" spans="1:17">
      <c r="A33" s="12"/>
      <c r="B33" s="25">
        <v>335.15</v>
      </c>
      <c r="C33" s="20" t="s">
        <v>144</v>
      </c>
      <c r="D33" s="47">
        <v>1511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1511</v>
      </c>
      <c r="P33" s="48">
        <f t="shared" si="1"/>
        <v>0.10936595251881875</v>
      </c>
      <c r="Q33" s="9"/>
    </row>
    <row r="34" spans="1:17">
      <c r="A34" s="12"/>
      <c r="B34" s="25">
        <v>335.16</v>
      </c>
      <c r="C34" s="20" t="s">
        <v>238</v>
      </c>
      <c r="D34" s="47">
        <v>230750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230750</v>
      </c>
      <c r="P34" s="48">
        <f t="shared" si="1"/>
        <v>16.701650260567458</v>
      </c>
      <c r="Q34" s="9"/>
    </row>
    <row r="35" spans="1:17">
      <c r="A35" s="12"/>
      <c r="B35" s="25">
        <v>335.18</v>
      </c>
      <c r="C35" s="20" t="s">
        <v>239</v>
      </c>
      <c r="D35" s="47">
        <v>2143276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2143276</v>
      </c>
      <c r="P35" s="48">
        <f t="shared" si="1"/>
        <v>155.12999420961205</v>
      </c>
      <c r="Q35" s="9"/>
    </row>
    <row r="36" spans="1:17">
      <c r="A36" s="12"/>
      <c r="B36" s="25">
        <v>335.19</v>
      </c>
      <c r="C36" s="20" t="s">
        <v>147</v>
      </c>
      <c r="D36" s="47">
        <v>491079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491079</v>
      </c>
      <c r="P36" s="48">
        <f t="shared" si="1"/>
        <v>35.544224088013898</v>
      </c>
      <c r="Q36" s="9"/>
    </row>
    <row r="37" spans="1:17">
      <c r="A37" s="12"/>
      <c r="B37" s="25">
        <v>335.22</v>
      </c>
      <c r="C37" s="20" t="s">
        <v>40</v>
      </c>
      <c r="D37" s="47">
        <v>0</v>
      </c>
      <c r="E37" s="47">
        <v>150532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150532</v>
      </c>
      <c r="P37" s="48">
        <f t="shared" ref="P37:P68" si="7">(O37/P$91)</f>
        <v>10.895483497394325</v>
      </c>
      <c r="Q37" s="9"/>
    </row>
    <row r="38" spans="1:17">
      <c r="A38" s="12"/>
      <c r="B38" s="25">
        <v>335.43</v>
      </c>
      <c r="C38" s="20" t="s">
        <v>240</v>
      </c>
      <c r="D38" s="47">
        <v>0</v>
      </c>
      <c r="E38" s="47">
        <v>670475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4" si="8">SUM(D38:N38)</f>
        <v>670475</v>
      </c>
      <c r="P38" s="48">
        <f t="shared" si="7"/>
        <v>48.528879559930516</v>
      </c>
      <c r="Q38" s="9"/>
    </row>
    <row r="39" spans="1:17">
      <c r="A39" s="12"/>
      <c r="B39" s="25">
        <v>335.45</v>
      </c>
      <c r="C39" s="20" t="s">
        <v>241</v>
      </c>
      <c r="D39" s="47">
        <v>0</v>
      </c>
      <c r="E39" s="47">
        <v>305789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305789</v>
      </c>
      <c r="P39" s="48">
        <f t="shared" si="7"/>
        <v>22.132961783439491</v>
      </c>
      <c r="Q39" s="9"/>
    </row>
    <row r="40" spans="1:17">
      <c r="A40" s="12"/>
      <c r="B40" s="25">
        <v>335.9</v>
      </c>
      <c r="C40" s="20" t="s">
        <v>184</v>
      </c>
      <c r="D40" s="47">
        <v>0</v>
      </c>
      <c r="E40" s="47">
        <v>269607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269607</v>
      </c>
      <c r="P40" s="48">
        <f t="shared" si="7"/>
        <v>19.514114070642734</v>
      </c>
      <c r="Q40" s="9"/>
    </row>
    <row r="41" spans="1:17">
      <c r="A41" s="12"/>
      <c r="B41" s="25">
        <v>336</v>
      </c>
      <c r="C41" s="20" t="s">
        <v>118</v>
      </c>
      <c r="D41" s="47">
        <v>148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148</v>
      </c>
      <c r="P41" s="48">
        <f t="shared" si="7"/>
        <v>1.0712217718587146E-2</v>
      </c>
      <c r="Q41" s="9"/>
    </row>
    <row r="42" spans="1:17">
      <c r="A42" s="12"/>
      <c r="B42" s="25">
        <v>337.2</v>
      </c>
      <c r="C42" s="20" t="s">
        <v>45</v>
      </c>
      <c r="D42" s="47">
        <v>168462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168462</v>
      </c>
      <c r="P42" s="48">
        <f t="shared" si="7"/>
        <v>12.193254198031267</v>
      </c>
      <c r="Q42" s="9"/>
    </row>
    <row r="43" spans="1:17">
      <c r="A43" s="12"/>
      <c r="B43" s="25">
        <v>337.6</v>
      </c>
      <c r="C43" s="20" t="s">
        <v>220</v>
      </c>
      <c r="D43" s="47">
        <v>6250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6250</v>
      </c>
      <c r="P43" s="48">
        <f t="shared" si="7"/>
        <v>0.45237405906195716</v>
      </c>
      <c r="Q43" s="9"/>
    </row>
    <row r="44" spans="1:17">
      <c r="A44" s="12"/>
      <c r="B44" s="25">
        <v>337.7</v>
      </c>
      <c r="C44" s="20" t="s">
        <v>46</v>
      </c>
      <c r="D44" s="47">
        <v>0</v>
      </c>
      <c r="E44" s="47">
        <v>41355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41355</v>
      </c>
      <c r="P44" s="48">
        <f t="shared" si="7"/>
        <v>2.993268674001158</v>
      </c>
      <c r="Q44" s="9"/>
    </row>
    <row r="45" spans="1:17" ht="15.75">
      <c r="A45" s="29" t="s">
        <v>51</v>
      </c>
      <c r="B45" s="30"/>
      <c r="C45" s="31"/>
      <c r="D45" s="32">
        <f t="shared" ref="D45:N45" si="9">SUM(D46:D74)</f>
        <v>368163</v>
      </c>
      <c r="E45" s="32">
        <f t="shared" si="9"/>
        <v>618690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986853</v>
      </c>
      <c r="P45" s="46">
        <f t="shared" si="7"/>
        <v>71.428271569195132</v>
      </c>
      <c r="Q45" s="10"/>
    </row>
    <row r="46" spans="1:17">
      <c r="A46" s="12"/>
      <c r="B46" s="25">
        <v>341.1</v>
      </c>
      <c r="C46" s="20" t="s">
        <v>148</v>
      </c>
      <c r="D46" s="47">
        <v>59912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59912</v>
      </c>
      <c r="P46" s="48">
        <f t="shared" si="7"/>
        <v>4.3364215402431965</v>
      </c>
      <c r="Q46" s="9"/>
    </row>
    <row r="47" spans="1:17">
      <c r="A47" s="12"/>
      <c r="B47" s="25">
        <v>341.15</v>
      </c>
      <c r="C47" s="20" t="s">
        <v>149</v>
      </c>
      <c r="D47" s="47">
        <v>0</v>
      </c>
      <c r="E47" s="47">
        <v>20548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5" si="10">SUM(D47:N47)</f>
        <v>20548</v>
      </c>
      <c r="P47" s="48">
        <f t="shared" si="7"/>
        <v>1.4872611464968153</v>
      </c>
      <c r="Q47" s="9"/>
    </row>
    <row r="48" spans="1:17">
      <c r="A48" s="12"/>
      <c r="B48" s="25">
        <v>341.51</v>
      </c>
      <c r="C48" s="20" t="s">
        <v>151</v>
      </c>
      <c r="D48" s="47">
        <v>127307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127307</v>
      </c>
      <c r="P48" s="48">
        <f t="shared" si="7"/>
        <v>9.2144614939200924</v>
      </c>
      <c r="Q48" s="9"/>
    </row>
    <row r="49" spans="1:17">
      <c r="A49" s="12"/>
      <c r="B49" s="25">
        <v>341.52</v>
      </c>
      <c r="C49" s="20" t="s">
        <v>152</v>
      </c>
      <c r="D49" s="47">
        <v>18370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18370</v>
      </c>
      <c r="P49" s="48">
        <f t="shared" si="7"/>
        <v>1.3296178343949046</v>
      </c>
      <c r="Q49" s="9"/>
    </row>
    <row r="50" spans="1:17">
      <c r="A50" s="12"/>
      <c r="B50" s="25">
        <v>341.53</v>
      </c>
      <c r="C50" s="20" t="s">
        <v>251</v>
      </c>
      <c r="D50" s="47">
        <v>16064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16064</v>
      </c>
      <c r="P50" s="48">
        <f t="shared" si="7"/>
        <v>1.1627099015634048</v>
      </c>
      <c r="Q50" s="9"/>
    </row>
    <row r="51" spans="1:17">
      <c r="A51" s="12"/>
      <c r="B51" s="25">
        <v>341.9</v>
      </c>
      <c r="C51" s="20" t="s">
        <v>154</v>
      </c>
      <c r="D51" s="47">
        <v>54076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54076</v>
      </c>
      <c r="P51" s="48">
        <f t="shared" si="7"/>
        <v>3.9140127388535033</v>
      </c>
      <c r="Q51" s="9"/>
    </row>
    <row r="52" spans="1:17">
      <c r="A52" s="12"/>
      <c r="B52" s="25">
        <v>342.1</v>
      </c>
      <c r="C52" s="20" t="s">
        <v>121</v>
      </c>
      <c r="D52" s="47">
        <v>92408</v>
      </c>
      <c r="E52" s="47">
        <v>82124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174532</v>
      </c>
      <c r="P52" s="48">
        <f t="shared" si="7"/>
        <v>12.63259988419224</v>
      </c>
      <c r="Q52" s="9"/>
    </row>
    <row r="53" spans="1:17">
      <c r="A53" s="12"/>
      <c r="B53" s="25">
        <v>344.1</v>
      </c>
      <c r="C53" s="20" t="s">
        <v>221</v>
      </c>
      <c r="D53" s="47">
        <v>0</v>
      </c>
      <c r="E53" s="47">
        <v>275399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275399</v>
      </c>
      <c r="P53" s="48">
        <f t="shared" si="7"/>
        <v>19.933338158656628</v>
      </c>
      <c r="Q53" s="9"/>
    </row>
    <row r="54" spans="1:17">
      <c r="A54" s="12"/>
      <c r="B54" s="25">
        <v>347.1</v>
      </c>
      <c r="C54" s="20" t="s">
        <v>179</v>
      </c>
      <c r="D54" s="47">
        <v>0</v>
      </c>
      <c r="E54" s="47">
        <v>6260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6260</v>
      </c>
      <c r="P54" s="48">
        <f t="shared" si="7"/>
        <v>0.45309785755645626</v>
      </c>
      <c r="Q54" s="9"/>
    </row>
    <row r="55" spans="1:17">
      <c r="A55" s="12"/>
      <c r="B55" s="25">
        <v>347.2</v>
      </c>
      <c r="C55" s="20" t="s">
        <v>62</v>
      </c>
      <c r="D55" s="47">
        <v>26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26</v>
      </c>
      <c r="P55" s="48">
        <f t="shared" si="7"/>
        <v>1.8818760856977416E-3</v>
      </c>
      <c r="Q55" s="9"/>
    </row>
    <row r="56" spans="1:17">
      <c r="A56" s="12"/>
      <c r="B56" s="25">
        <v>348.12</v>
      </c>
      <c r="C56" s="20" t="s">
        <v>155</v>
      </c>
      <c r="D56" s="47">
        <v>0</v>
      </c>
      <c r="E56" s="47">
        <v>2736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71" si="11">SUM(D56:N56)</f>
        <v>2736</v>
      </c>
      <c r="P56" s="48">
        <f t="shared" si="7"/>
        <v>0.19803126809496235</v>
      </c>
      <c r="Q56" s="9"/>
    </row>
    <row r="57" spans="1:17">
      <c r="A57" s="12"/>
      <c r="B57" s="25">
        <v>348.13</v>
      </c>
      <c r="C57" s="20" t="s">
        <v>156</v>
      </c>
      <c r="D57" s="47">
        <v>0</v>
      </c>
      <c r="E57" s="47">
        <v>10364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1"/>
        <v>10364</v>
      </c>
      <c r="P57" s="48">
        <f t="shared" si="7"/>
        <v>0.75014475969889982</v>
      </c>
      <c r="Q57" s="9"/>
    </row>
    <row r="58" spans="1:17">
      <c r="A58" s="12"/>
      <c r="B58" s="25">
        <v>348.22</v>
      </c>
      <c r="C58" s="20" t="s">
        <v>157</v>
      </c>
      <c r="D58" s="47">
        <v>0</v>
      </c>
      <c r="E58" s="47">
        <v>1269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1"/>
        <v>1269</v>
      </c>
      <c r="P58" s="48">
        <f t="shared" si="7"/>
        <v>9.1850028951939777E-2</v>
      </c>
      <c r="Q58" s="9"/>
    </row>
    <row r="59" spans="1:17">
      <c r="A59" s="12"/>
      <c r="B59" s="25">
        <v>348.23</v>
      </c>
      <c r="C59" s="20" t="s">
        <v>158</v>
      </c>
      <c r="D59" s="47">
        <v>0</v>
      </c>
      <c r="E59" s="47">
        <v>17308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17308</v>
      </c>
      <c r="P59" s="48">
        <f t="shared" si="7"/>
        <v>1.2527504342790967</v>
      </c>
      <c r="Q59" s="9"/>
    </row>
    <row r="60" spans="1:17">
      <c r="A60" s="12"/>
      <c r="B60" s="25">
        <v>348.31</v>
      </c>
      <c r="C60" s="20" t="s">
        <v>159</v>
      </c>
      <c r="D60" s="47">
        <v>0</v>
      </c>
      <c r="E60" s="47">
        <v>43230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43230</v>
      </c>
      <c r="P60" s="48">
        <f t="shared" si="7"/>
        <v>3.128980891719745</v>
      </c>
      <c r="Q60" s="9"/>
    </row>
    <row r="61" spans="1:17">
      <c r="A61" s="12"/>
      <c r="B61" s="25">
        <v>348.32</v>
      </c>
      <c r="C61" s="20" t="s">
        <v>160</v>
      </c>
      <c r="D61" s="47">
        <v>0</v>
      </c>
      <c r="E61" s="47">
        <v>265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265</v>
      </c>
      <c r="P61" s="48">
        <f t="shared" si="7"/>
        <v>1.9180660104226983E-2</v>
      </c>
      <c r="Q61" s="9"/>
    </row>
    <row r="62" spans="1:17">
      <c r="A62" s="12"/>
      <c r="B62" s="25">
        <v>348.41</v>
      </c>
      <c r="C62" s="20" t="s">
        <v>161</v>
      </c>
      <c r="D62" s="47">
        <v>0</v>
      </c>
      <c r="E62" s="47">
        <v>26757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26757</v>
      </c>
      <c r="P62" s="48">
        <f t="shared" si="7"/>
        <v>1.9366676317313261</v>
      </c>
      <c r="Q62" s="9"/>
    </row>
    <row r="63" spans="1:17">
      <c r="A63" s="12"/>
      <c r="B63" s="25">
        <v>348.42</v>
      </c>
      <c r="C63" s="20" t="s">
        <v>162</v>
      </c>
      <c r="D63" s="47">
        <v>0</v>
      </c>
      <c r="E63" s="47">
        <v>4131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4131</v>
      </c>
      <c r="P63" s="48">
        <f t="shared" si="7"/>
        <v>0.2990011580775912</v>
      </c>
      <c r="Q63" s="9"/>
    </row>
    <row r="64" spans="1:17">
      <c r="A64" s="12"/>
      <c r="B64" s="25">
        <v>348.48</v>
      </c>
      <c r="C64" s="20" t="s">
        <v>163</v>
      </c>
      <c r="D64" s="47">
        <v>0</v>
      </c>
      <c r="E64" s="47">
        <v>1251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1251</v>
      </c>
      <c r="P64" s="48">
        <f t="shared" si="7"/>
        <v>9.0547191661841345E-2</v>
      </c>
      <c r="Q64" s="9"/>
    </row>
    <row r="65" spans="1:17">
      <c r="A65" s="12"/>
      <c r="B65" s="25">
        <v>348.52</v>
      </c>
      <c r="C65" s="20" t="s">
        <v>242</v>
      </c>
      <c r="D65" s="47">
        <v>0</v>
      </c>
      <c r="E65" s="47">
        <v>7232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7232</v>
      </c>
      <c r="P65" s="48">
        <f t="shared" si="7"/>
        <v>0.52345107122177181</v>
      </c>
      <c r="Q65" s="9"/>
    </row>
    <row r="66" spans="1:17">
      <c r="A66" s="12"/>
      <c r="B66" s="25">
        <v>348.53</v>
      </c>
      <c r="C66" s="20" t="s">
        <v>243</v>
      </c>
      <c r="D66" s="47">
        <v>0</v>
      </c>
      <c r="E66" s="47">
        <v>67335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67335</v>
      </c>
      <c r="P66" s="48">
        <f t="shared" si="7"/>
        <v>4.8736971627099015</v>
      </c>
      <c r="Q66" s="9"/>
    </row>
    <row r="67" spans="1:17">
      <c r="A67" s="12"/>
      <c r="B67" s="25">
        <v>348.61</v>
      </c>
      <c r="C67" s="20" t="s">
        <v>180</v>
      </c>
      <c r="D67" s="47">
        <v>0</v>
      </c>
      <c r="E67" s="47">
        <v>1170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1170</v>
      </c>
      <c r="P67" s="48">
        <f t="shared" si="7"/>
        <v>8.4684423856398378E-2</v>
      </c>
      <c r="Q67" s="9"/>
    </row>
    <row r="68" spans="1:17">
      <c r="A68" s="12"/>
      <c r="B68" s="25">
        <v>348.62</v>
      </c>
      <c r="C68" s="20" t="s">
        <v>166</v>
      </c>
      <c r="D68" s="47">
        <v>0</v>
      </c>
      <c r="E68" s="47">
        <v>251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251</v>
      </c>
      <c r="P68" s="48">
        <f t="shared" si="7"/>
        <v>1.81673422119282E-2</v>
      </c>
      <c r="Q68" s="9"/>
    </row>
    <row r="69" spans="1:17">
      <c r="A69" s="12"/>
      <c r="B69" s="25">
        <v>348.63</v>
      </c>
      <c r="C69" s="20" t="s">
        <v>197</v>
      </c>
      <c r="D69" s="47">
        <v>0</v>
      </c>
      <c r="E69" s="47">
        <v>154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154</v>
      </c>
      <c r="P69" s="48">
        <f t="shared" ref="P69:P100" si="12">(O69/P$91)</f>
        <v>1.1146496815286623E-2</v>
      </c>
      <c r="Q69" s="9"/>
    </row>
    <row r="70" spans="1:17">
      <c r="A70" s="12"/>
      <c r="B70" s="25">
        <v>348.71</v>
      </c>
      <c r="C70" s="20" t="s">
        <v>167</v>
      </c>
      <c r="D70" s="47">
        <v>0</v>
      </c>
      <c r="E70" s="47">
        <v>13425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13425</v>
      </c>
      <c r="P70" s="48">
        <f t="shared" si="12"/>
        <v>0.97169947886508401</v>
      </c>
      <c r="Q70" s="9"/>
    </row>
    <row r="71" spans="1:17">
      <c r="A71" s="12"/>
      <c r="B71" s="25">
        <v>348.72</v>
      </c>
      <c r="C71" s="20" t="s">
        <v>168</v>
      </c>
      <c r="D71" s="47">
        <v>0</v>
      </c>
      <c r="E71" s="47">
        <v>401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401</v>
      </c>
      <c r="P71" s="48">
        <f t="shared" si="12"/>
        <v>2.9024319629415169E-2</v>
      </c>
      <c r="Q71" s="9"/>
    </row>
    <row r="72" spans="1:17">
      <c r="A72" s="12"/>
      <c r="B72" s="25">
        <v>348.92399999999998</v>
      </c>
      <c r="C72" s="20" t="s">
        <v>198</v>
      </c>
      <c r="D72" s="47">
        <v>0</v>
      </c>
      <c r="E72" s="47">
        <v>5556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74" si="13">SUM(D72:N72)</f>
        <v>5556</v>
      </c>
      <c r="P72" s="48">
        <f t="shared" si="12"/>
        <v>0.40214244354371742</v>
      </c>
      <c r="Q72" s="9"/>
    </row>
    <row r="73" spans="1:17">
      <c r="A73" s="12"/>
      <c r="B73" s="25">
        <v>348.93</v>
      </c>
      <c r="C73" s="20" t="s">
        <v>170</v>
      </c>
      <c r="D73" s="47">
        <v>0</v>
      </c>
      <c r="E73" s="47">
        <v>26501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3"/>
        <v>26501</v>
      </c>
      <c r="P73" s="48">
        <f t="shared" si="12"/>
        <v>1.9181383902721483</v>
      </c>
      <c r="Q73" s="9"/>
    </row>
    <row r="74" spans="1:17">
      <c r="A74" s="12"/>
      <c r="B74" s="25">
        <v>348.93099999999998</v>
      </c>
      <c r="C74" s="20" t="s">
        <v>199</v>
      </c>
      <c r="D74" s="47">
        <v>0</v>
      </c>
      <c r="E74" s="47">
        <v>5023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3"/>
        <v>5023</v>
      </c>
      <c r="P74" s="48">
        <f t="shared" si="12"/>
        <v>0.36356398378691374</v>
      </c>
      <c r="Q74" s="9"/>
    </row>
    <row r="75" spans="1:17" ht="15.75">
      <c r="A75" s="29" t="s">
        <v>52</v>
      </c>
      <c r="B75" s="30"/>
      <c r="C75" s="31"/>
      <c r="D75" s="32">
        <f t="shared" ref="D75:N75" si="14">SUM(D76:D79)</f>
        <v>0</v>
      </c>
      <c r="E75" s="32">
        <f t="shared" si="14"/>
        <v>111886</v>
      </c>
      <c r="F75" s="32">
        <f t="shared" si="14"/>
        <v>0</v>
      </c>
      <c r="G75" s="32">
        <f t="shared" si="14"/>
        <v>0</v>
      </c>
      <c r="H75" s="32">
        <f t="shared" si="14"/>
        <v>0</v>
      </c>
      <c r="I75" s="32">
        <f t="shared" si="14"/>
        <v>0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si="14"/>
        <v>0</v>
      </c>
      <c r="O75" s="32">
        <f>SUM(D75:N75)</f>
        <v>111886</v>
      </c>
      <c r="P75" s="46">
        <f t="shared" si="12"/>
        <v>8.0982918355529829</v>
      </c>
      <c r="Q75" s="10"/>
    </row>
    <row r="76" spans="1:17">
      <c r="A76" s="13"/>
      <c r="B76" s="40">
        <v>351.1</v>
      </c>
      <c r="C76" s="21" t="s">
        <v>82</v>
      </c>
      <c r="D76" s="47">
        <v>0</v>
      </c>
      <c r="E76" s="47">
        <v>23066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>SUM(D76:N76)</f>
        <v>23066</v>
      </c>
      <c r="P76" s="48">
        <f t="shared" si="12"/>
        <v>1.6695136074116965</v>
      </c>
      <c r="Q76" s="9"/>
    </row>
    <row r="77" spans="1:17">
      <c r="A77" s="13"/>
      <c r="B77" s="40">
        <v>351.2</v>
      </c>
      <c r="C77" s="21" t="s">
        <v>84</v>
      </c>
      <c r="D77" s="47">
        <v>0</v>
      </c>
      <c r="E77" s="47">
        <v>34531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79" si="15">SUM(D77:N77)</f>
        <v>34531</v>
      </c>
      <c r="P77" s="48">
        <f t="shared" si="12"/>
        <v>2.4993485813549507</v>
      </c>
      <c r="Q77" s="9"/>
    </row>
    <row r="78" spans="1:17">
      <c r="A78" s="13"/>
      <c r="B78" s="40">
        <v>351.5</v>
      </c>
      <c r="C78" s="21" t="s">
        <v>85</v>
      </c>
      <c r="D78" s="47">
        <v>0</v>
      </c>
      <c r="E78" s="47">
        <v>35240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5"/>
        <v>35240</v>
      </c>
      <c r="P78" s="48">
        <f t="shared" si="12"/>
        <v>2.5506658946149394</v>
      </c>
      <c r="Q78" s="9"/>
    </row>
    <row r="79" spans="1:17">
      <c r="A79" s="13"/>
      <c r="B79" s="40">
        <v>351.9</v>
      </c>
      <c r="C79" s="21" t="s">
        <v>244</v>
      </c>
      <c r="D79" s="47">
        <v>0</v>
      </c>
      <c r="E79" s="47">
        <v>19049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19049</v>
      </c>
      <c r="P79" s="48">
        <f t="shared" si="12"/>
        <v>1.3787637521713956</v>
      </c>
      <c r="Q79" s="9"/>
    </row>
    <row r="80" spans="1:17" ht="15.75">
      <c r="A80" s="29" t="s">
        <v>3</v>
      </c>
      <c r="B80" s="30"/>
      <c r="C80" s="31"/>
      <c r="D80" s="32">
        <f t="shared" ref="D80:N80" si="16">SUM(D81:D86)</f>
        <v>618243</v>
      </c>
      <c r="E80" s="32">
        <f t="shared" si="16"/>
        <v>380807</v>
      </c>
      <c r="F80" s="32">
        <f t="shared" si="16"/>
        <v>0</v>
      </c>
      <c r="G80" s="32">
        <f t="shared" si="16"/>
        <v>0</v>
      </c>
      <c r="H80" s="32">
        <f t="shared" si="16"/>
        <v>0</v>
      </c>
      <c r="I80" s="32">
        <f t="shared" si="16"/>
        <v>0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12319534</v>
      </c>
      <c r="N80" s="32">
        <f t="shared" si="16"/>
        <v>0</v>
      </c>
      <c r="O80" s="32">
        <f>SUM(D80:N80)</f>
        <v>13318584</v>
      </c>
      <c r="P80" s="46">
        <f t="shared" si="12"/>
        <v>963.99710480602198</v>
      </c>
      <c r="Q80" s="10"/>
    </row>
    <row r="81" spans="1:120">
      <c r="A81" s="12"/>
      <c r="B81" s="25">
        <v>361.1</v>
      </c>
      <c r="C81" s="20" t="s">
        <v>88</v>
      </c>
      <c r="D81" s="47">
        <v>516360</v>
      </c>
      <c r="E81" s="47">
        <v>93785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>SUM(D81:N81)</f>
        <v>610145</v>
      </c>
      <c r="P81" s="48">
        <f t="shared" si="12"/>
        <v>44.162203242617252</v>
      </c>
      <c r="Q81" s="9"/>
    </row>
    <row r="82" spans="1:120">
      <c r="A82" s="12"/>
      <c r="B82" s="25">
        <v>362</v>
      </c>
      <c r="C82" s="20" t="s">
        <v>90</v>
      </c>
      <c r="D82" s="47">
        <v>33000</v>
      </c>
      <c r="E82" s="47">
        <v>180591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ref="O82:O86" si="17">SUM(D82:N82)</f>
        <v>213591</v>
      </c>
      <c r="P82" s="48">
        <f t="shared" si="12"/>
        <v>15.459684423856398</v>
      </c>
      <c r="Q82" s="9"/>
    </row>
    <row r="83" spans="1:120">
      <c r="A83" s="12"/>
      <c r="B83" s="25">
        <v>364</v>
      </c>
      <c r="C83" s="20" t="s">
        <v>181</v>
      </c>
      <c r="D83" s="47">
        <v>1159</v>
      </c>
      <c r="E83" s="47">
        <v>23565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7"/>
        <v>24724</v>
      </c>
      <c r="P83" s="48">
        <f t="shared" si="12"/>
        <v>1.7895193977996526</v>
      </c>
      <c r="Q83" s="9"/>
    </row>
    <row r="84" spans="1:120">
      <c r="A84" s="12"/>
      <c r="B84" s="25">
        <v>365</v>
      </c>
      <c r="C84" s="20" t="s">
        <v>176</v>
      </c>
      <c r="D84" s="47">
        <v>0</v>
      </c>
      <c r="E84" s="47">
        <v>27325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7"/>
        <v>27325</v>
      </c>
      <c r="P84" s="48">
        <f t="shared" si="12"/>
        <v>1.9777793862188766</v>
      </c>
      <c r="Q84" s="9"/>
    </row>
    <row r="85" spans="1:120">
      <c r="A85" s="12"/>
      <c r="B85" s="25">
        <v>366</v>
      </c>
      <c r="C85" s="20" t="s">
        <v>92</v>
      </c>
      <c r="D85" s="47">
        <v>0</v>
      </c>
      <c r="E85" s="47">
        <v>42672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7"/>
        <v>42672</v>
      </c>
      <c r="P85" s="48">
        <f t="shared" si="12"/>
        <v>3.0885929357266937</v>
      </c>
      <c r="Q85" s="9"/>
    </row>
    <row r="86" spans="1:120">
      <c r="A86" s="12"/>
      <c r="B86" s="25">
        <v>369.9</v>
      </c>
      <c r="C86" s="20" t="s">
        <v>93</v>
      </c>
      <c r="D86" s="47">
        <v>67724</v>
      </c>
      <c r="E86" s="47">
        <v>12869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12319534</v>
      </c>
      <c r="N86" s="47">
        <v>0</v>
      </c>
      <c r="O86" s="47">
        <f t="shared" si="17"/>
        <v>12400127</v>
      </c>
      <c r="P86" s="48">
        <f t="shared" si="12"/>
        <v>897.51932541980318</v>
      </c>
      <c r="Q86" s="9"/>
    </row>
    <row r="87" spans="1:120" ht="15.75">
      <c r="A87" s="29" t="s">
        <v>53</v>
      </c>
      <c r="B87" s="30"/>
      <c r="C87" s="31"/>
      <c r="D87" s="32">
        <f t="shared" ref="D87:N87" si="18">SUM(D88:D88)</f>
        <v>43924</v>
      </c>
      <c r="E87" s="32">
        <f t="shared" si="18"/>
        <v>1314043</v>
      </c>
      <c r="F87" s="32">
        <f t="shared" si="18"/>
        <v>0</v>
      </c>
      <c r="G87" s="32">
        <f t="shared" si="18"/>
        <v>0</v>
      </c>
      <c r="H87" s="32">
        <f t="shared" si="18"/>
        <v>0</v>
      </c>
      <c r="I87" s="32">
        <f t="shared" si="18"/>
        <v>0</v>
      </c>
      <c r="J87" s="32">
        <f t="shared" si="18"/>
        <v>0</v>
      </c>
      <c r="K87" s="32">
        <f t="shared" si="18"/>
        <v>0</v>
      </c>
      <c r="L87" s="32">
        <f t="shared" si="18"/>
        <v>0</v>
      </c>
      <c r="M87" s="32">
        <f t="shared" si="18"/>
        <v>0</v>
      </c>
      <c r="N87" s="32">
        <f t="shared" si="18"/>
        <v>0</v>
      </c>
      <c r="O87" s="32">
        <f>SUM(D87:N87)</f>
        <v>1357967</v>
      </c>
      <c r="P87" s="46">
        <f t="shared" si="12"/>
        <v>98.289447017950209</v>
      </c>
      <c r="Q87" s="9"/>
    </row>
    <row r="88" spans="1:120" ht="15.75" thickBot="1">
      <c r="A88" s="12"/>
      <c r="B88" s="25">
        <v>381</v>
      </c>
      <c r="C88" s="20" t="s">
        <v>94</v>
      </c>
      <c r="D88" s="47">
        <v>43924</v>
      </c>
      <c r="E88" s="47">
        <v>1314043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1357967</v>
      </c>
      <c r="P88" s="48">
        <f t="shared" si="12"/>
        <v>98.289447017950209</v>
      </c>
      <c r="Q88" s="9"/>
    </row>
    <row r="89" spans="1:120" ht="16.5" thickBot="1">
      <c r="A89" s="14" t="s">
        <v>65</v>
      </c>
      <c r="B89" s="23"/>
      <c r="C89" s="22"/>
      <c r="D89" s="15">
        <f t="shared" ref="D89:N89" si="19">SUM(D5,D12,D16,D45,D75,D80,D87)</f>
        <v>16245742</v>
      </c>
      <c r="E89" s="15">
        <f t="shared" si="19"/>
        <v>7228313</v>
      </c>
      <c r="F89" s="15">
        <f t="shared" si="19"/>
        <v>0</v>
      </c>
      <c r="G89" s="15">
        <f t="shared" si="19"/>
        <v>0</v>
      </c>
      <c r="H89" s="15">
        <f t="shared" si="19"/>
        <v>0</v>
      </c>
      <c r="I89" s="15">
        <f t="shared" si="19"/>
        <v>0</v>
      </c>
      <c r="J89" s="15">
        <f t="shared" si="19"/>
        <v>0</v>
      </c>
      <c r="K89" s="15">
        <f t="shared" si="19"/>
        <v>0</v>
      </c>
      <c r="L89" s="15">
        <f t="shared" si="19"/>
        <v>0</v>
      </c>
      <c r="M89" s="15">
        <f t="shared" si="19"/>
        <v>12319534</v>
      </c>
      <c r="N89" s="15">
        <f t="shared" si="19"/>
        <v>0</v>
      </c>
      <c r="O89" s="15">
        <f>SUM(D89:N89)</f>
        <v>35793589</v>
      </c>
      <c r="P89" s="38">
        <f t="shared" si="12"/>
        <v>2590.7345830920672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9" t="s">
        <v>252</v>
      </c>
      <c r="N91" s="49"/>
      <c r="O91" s="49"/>
      <c r="P91" s="44">
        <v>13816</v>
      </c>
    </row>
    <row r="92" spans="1:120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2"/>
    </row>
    <row r="93" spans="1:120" ht="15.75" customHeight="1" thickBot="1">
      <c r="A93" s="53" t="s">
        <v>115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5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4458305</v>
      </c>
      <c r="E5" s="27">
        <f t="shared" si="0"/>
        <v>282882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4741187</v>
      </c>
      <c r="O5" s="33">
        <f t="shared" ref="O5:O36" si="2">(N5/O$94)</f>
        <v>324.91687225877195</v>
      </c>
      <c r="P5" s="6"/>
    </row>
    <row r="6" spans="1:133">
      <c r="A6" s="12"/>
      <c r="B6" s="25">
        <v>311</v>
      </c>
      <c r="C6" s="20" t="s">
        <v>2</v>
      </c>
      <c r="D6" s="47">
        <v>3733869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3733869</v>
      </c>
      <c r="O6" s="48">
        <f t="shared" si="2"/>
        <v>255.88466282894737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21884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21884</v>
      </c>
      <c r="O7" s="48">
        <f t="shared" si="2"/>
        <v>1.4997258771929824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260998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260998</v>
      </c>
      <c r="O8" s="48">
        <f t="shared" si="2"/>
        <v>17.88637609649123</v>
      </c>
      <c r="P8" s="9"/>
    </row>
    <row r="9" spans="1:133">
      <c r="A9" s="12"/>
      <c r="B9" s="25">
        <v>312.60000000000002</v>
      </c>
      <c r="C9" s="20" t="s">
        <v>105</v>
      </c>
      <c r="D9" s="47">
        <v>649151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649151</v>
      </c>
      <c r="O9" s="48">
        <f t="shared" si="2"/>
        <v>44.486773574561404</v>
      </c>
      <c r="P9" s="9"/>
    </row>
    <row r="10" spans="1:133">
      <c r="A10" s="12"/>
      <c r="B10" s="25">
        <v>315</v>
      </c>
      <c r="C10" s="20" t="s">
        <v>139</v>
      </c>
      <c r="D10" s="47">
        <v>65585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65585</v>
      </c>
      <c r="O10" s="48">
        <f t="shared" si="2"/>
        <v>4.4945860745614032</v>
      </c>
      <c r="P10" s="9"/>
    </row>
    <row r="11" spans="1:133">
      <c r="A11" s="12"/>
      <c r="B11" s="25">
        <v>316</v>
      </c>
      <c r="C11" s="20" t="s">
        <v>140</v>
      </c>
      <c r="D11" s="47">
        <v>9700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9700</v>
      </c>
      <c r="O11" s="48">
        <f t="shared" si="2"/>
        <v>0.66474780701754388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28097</v>
      </c>
      <c r="E12" s="32">
        <f t="shared" si="3"/>
        <v>3977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32074</v>
      </c>
      <c r="O12" s="46">
        <f t="shared" si="2"/>
        <v>2.1980537280701755</v>
      </c>
      <c r="P12" s="10"/>
    </row>
    <row r="13" spans="1:133">
      <c r="A13" s="12"/>
      <c r="B13" s="25">
        <v>322</v>
      </c>
      <c r="C13" s="20" t="s">
        <v>0</v>
      </c>
      <c r="D13" s="47">
        <v>27797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27797</v>
      </c>
      <c r="O13" s="48">
        <f t="shared" si="2"/>
        <v>1.9049479166666667</v>
      </c>
      <c r="P13" s="9"/>
    </row>
    <row r="14" spans="1:133">
      <c r="A14" s="12"/>
      <c r="B14" s="25">
        <v>329</v>
      </c>
      <c r="C14" s="20" t="s">
        <v>16</v>
      </c>
      <c r="D14" s="47">
        <v>300</v>
      </c>
      <c r="E14" s="47">
        <v>3977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4277</v>
      </c>
      <c r="O14" s="48">
        <f t="shared" si="2"/>
        <v>0.29310581140350878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SUM(D16:D46)</f>
        <v>3304216</v>
      </c>
      <c r="E15" s="32">
        <f t="shared" si="4"/>
        <v>4091844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7396060</v>
      </c>
      <c r="O15" s="46">
        <f t="shared" si="2"/>
        <v>506.85718201754383</v>
      </c>
      <c r="P15" s="10"/>
    </row>
    <row r="16" spans="1:133">
      <c r="A16" s="12"/>
      <c r="B16" s="25">
        <v>331.2</v>
      </c>
      <c r="C16" s="20" t="s">
        <v>18</v>
      </c>
      <c r="D16" s="47">
        <v>239512</v>
      </c>
      <c r="E16" s="47">
        <v>45909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285421</v>
      </c>
      <c r="O16" s="48">
        <f t="shared" si="2"/>
        <v>19.560101425438596</v>
      </c>
      <c r="P16" s="9"/>
    </row>
    <row r="17" spans="1:16">
      <c r="A17" s="12"/>
      <c r="B17" s="25">
        <v>331.39</v>
      </c>
      <c r="C17" s="20" t="s">
        <v>23</v>
      </c>
      <c r="D17" s="47">
        <v>0</v>
      </c>
      <c r="E17" s="47">
        <v>167193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3" si="5">SUM(D17:M17)</f>
        <v>167193</v>
      </c>
      <c r="O17" s="48">
        <f t="shared" si="2"/>
        <v>11.457853618421053</v>
      </c>
      <c r="P17" s="9"/>
    </row>
    <row r="18" spans="1:16">
      <c r="A18" s="12"/>
      <c r="B18" s="25">
        <v>331.41</v>
      </c>
      <c r="C18" s="20" t="s">
        <v>107</v>
      </c>
      <c r="D18" s="47">
        <v>0</v>
      </c>
      <c r="E18" s="47">
        <v>327756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327756</v>
      </c>
      <c r="O18" s="48">
        <f t="shared" si="2"/>
        <v>22.461348684210527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363633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363633</v>
      </c>
      <c r="O19" s="48">
        <f t="shared" si="2"/>
        <v>24.92002467105263</v>
      </c>
      <c r="P19" s="9"/>
    </row>
    <row r="20" spans="1:16">
      <c r="A20" s="12"/>
      <c r="B20" s="25">
        <v>331.5</v>
      </c>
      <c r="C20" s="20" t="s">
        <v>20</v>
      </c>
      <c r="D20" s="47">
        <v>6564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6564</v>
      </c>
      <c r="O20" s="48">
        <f t="shared" si="2"/>
        <v>0.44983552631578949</v>
      </c>
      <c r="P20" s="9"/>
    </row>
    <row r="21" spans="1:16">
      <c r="A21" s="12"/>
      <c r="B21" s="25">
        <v>331.62</v>
      </c>
      <c r="C21" s="20" t="s">
        <v>25</v>
      </c>
      <c r="D21" s="47">
        <v>0</v>
      </c>
      <c r="E21" s="47">
        <v>67691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67691</v>
      </c>
      <c r="O21" s="48">
        <f t="shared" si="2"/>
        <v>4.6389117324561404</v>
      </c>
      <c r="P21" s="9"/>
    </row>
    <row r="22" spans="1:16">
      <c r="A22" s="12"/>
      <c r="B22" s="25">
        <v>331.65</v>
      </c>
      <c r="C22" s="20" t="s">
        <v>108</v>
      </c>
      <c r="D22" s="47">
        <v>101394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101394</v>
      </c>
      <c r="O22" s="48">
        <f t="shared" si="2"/>
        <v>6.9486019736842106</v>
      </c>
      <c r="P22" s="9"/>
    </row>
    <row r="23" spans="1:16">
      <c r="A23" s="12"/>
      <c r="B23" s="25">
        <v>334.2</v>
      </c>
      <c r="C23" s="20" t="s">
        <v>22</v>
      </c>
      <c r="D23" s="47">
        <v>118446</v>
      </c>
      <c r="E23" s="47">
        <v>30314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148760</v>
      </c>
      <c r="O23" s="48">
        <f t="shared" si="2"/>
        <v>10.194627192982455</v>
      </c>
      <c r="P23" s="9"/>
    </row>
    <row r="24" spans="1:16">
      <c r="A24" s="12"/>
      <c r="B24" s="25">
        <v>334.34</v>
      </c>
      <c r="C24" s="20" t="s">
        <v>27</v>
      </c>
      <c r="D24" s="47">
        <v>0</v>
      </c>
      <c r="E24" s="47">
        <v>73807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73807</v>
      </c>
      <c r="O24" s="48">
        <f t="shared" si="2"/>
        <v>5.0580455043859649</v>
      </c>
      <c r="P24" s="9"/>
    </row>
    <row r="25" spans="1:16">
      <c r="A25" s="12"/>
      <c r="B25" s="25">
        <v>334.36</v>
      </c>
      <c r="C25" s="20" t="s">
        <v>130</v>
      </c>
      <c r="D25" s="47">
        <v>207256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2" si="6">SUM(D25:M25)</f>
        <v>207256</v>
      </c>
      <c r="O25" s="48">
        <f t="shared" si="2"/>
        <v>14.203399122807017</v>
      </c>
      <c r="P25" s="9"/>
    </row>
    <row r="26" spans="1:16">
      <c r="A26" s="12"/>
      <c r="B26" s="25">
        <v>334.41</v>
      </c>
      <c r="C26" s="20" t="s">
        <v>28</v>
      </c>
      <c r="D26" s="47">
        <v>0</v>
      </c>
      <c r="E26" s="47">
        <v>650701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650701</v>
      </c>
      <c r="O26" s="48">
        <f t="shared" si="2"/>
        <v>44.592996162280699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545969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545969</v>
      </c>
      <c r="O27" s="48">
        <f t="shared" si="2"/>
        <v>37.415638706140349</v>
      </c>
      <c r="P27" s="9"/>
    </row>
    <row r="28" spans="1:16">
      <c r="A28" s="12"/>
      <c r="B28" s="25">
        <v>334.5</v>
      </c>
      <c r="C28" s="20" t="s">
        <v>30</v>
      </c>
      <c r="D28" s="47">
        <v>18906</v>
      </c>
      <c r="E28" s="47">
        <v>78925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97831</v>
      </c>
      <c r="O28" s="48">
        <f t="shared" si="2"/>
        <v>6.704427083333333</v>
      </c>
      <c r="P28" s="9"/>
    </row>
    <row r="29" spans="1:16">
      <c r="A29" s="12"/>
      <c r="B29" s="25">
        <v>334.7</v>
      </c>
      <c r="C29" s="20" t="s">
        <v>32</v>
      </c>
      <c r="D29" s="47">
        <v>0</v>
      </c>
      <c r="E29" s="47">
        <v>171246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171246</v>
      </c>
      <c r="O29" s="48">
        <f t="shared" si="2"/>
        <v>11.735608552631579</v>
      </c>
      <c r="P29" s="9"/>
    </row>
    <row r="30" spans="1:16">
      <c r="A30" s="12"/>
      <c r="B30" s="25">
        <v>334.89</v>
      </c>
      <c r="C30" s="20" t="s">
        <v>33</v>
      </c>
      <c r="D30" s="47">
        <v>0</v>
      </c>
      <c r="E30" s="47">
        <v>17534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17534</v>
      </c>
      <c r="O30" s="48">
        <f t="shared" si="2"/>
        <v>1.2016173245614035</v>
      </c>
      <c r="P30" s="9"/>
    </row>
    <row r="31" spans="1:16">
      <c r="A31" s="12"/>
      <c r="B31" s="25">
        <v>335.12</v>
      </c>
      <c r="C31" s="20" t="s">
        <v>141</v>
      </c>
      <c r="D31" s="47">
        <v>251251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251251</v>
      </c>
      <c r="O31" s="48">
        <f t="shared" si="2"/>
        <v>17.21840734649123</v>
      </c>
      <c r="P31" s="9"/>
    </row>
    <row r="32" spans="1:16">
      <c r="A32" s="12"/>
      <c r="B32" s="25">
        <v>335.13</v>
      </c>
      <c r="C32" s="20" t="s">
        <v>142</v>
      </c>
      <c r="D32" s="47">
        <v>20728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20728</v>
      </c>
      <c r="O32" s="48">
        <f t="shared" si="2"/>
        <v>1.4205043859649122</v>
      </c>
      <c r="P32" s="9"/>
    </row>
    <row r="33" spans="1:16">
      <c r="A33" s="12"/>
      <c r="B33" s="25">
        <v>335.14</v>
      </c>
      <c r="C33" s="20" t="s">
        <v>143</v>
      </c>
      <c r="D33" s="47">
        <v>3726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3726</v>
      </c>
      <c r="O33" s="48">
        <f t="shared" si="2"/>
        <v>0.25534539473684209</v>
      </c>
      <c r="P33" s="9"/>
    </row>
    <row r="34" spans="1:16">
      <c r="A34" s="12"/>
      <c r="B34" s="25">
        <v>335.15</v>
      </c>
      <c r="C34" s="20" t="s">
        <v>144</v>
      </c>
      <c r="D34" s="47">
        <v>817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817</v>
      </c>
      <c r="O34" s="48">
        <f t="shared" si="2"/>
        <v>5.5989583333333336E-2</v>
      </c>
      <c r="P34" s="9"/>
    </row>
    <row r="35" spans="1:16">
      <c r="A35" s="12"/>
      <c r="B35" s="25">
        <v>335.16</v>
      </c>
      <c r="C35" s="20" t="s">
        <v>145</v>
      </c>
      <c r="D35" s="47">
        <v>230750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230750</v>
      </c>
      <c r="O35" s="48">
        <f t="shared" si="2"/>
        <v>15.813459429824562</v>
      </c>
      <c r="P35" s="9"/>
    </row>
    <row r="36" spans="1:16">
      <c r="A36" s="12"/>
      <c r="B36" s="25">
        <v>335.18</v>
      </c>
      <c r="C36" s="20" t="s">
        <v>146</v>
      </c>
      <c r="D36" s="47">
        <v>1496967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1496967</v>
      </c>
      <c r="O36" s="48">
        <f t="shared" si="2"/>
        <v>102.58819901315789</v>
      </c>
      <c r="P36" s="9"/>
    </row>
    <row r="37" spans="1:16">
      <c r="A37" s="12"/>
      <c r="B37" s="25">
        <v>335.19</v>
      </c>
      <c r="C37" s="20" t="s">
        <v>147</v>
      </c>
      <c r="D37" s="47">
        <v>370367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370367</v>
      </c>
      <c r="O37" s="48">
        <f t="shared" ref="O37:O68" si="7">(N37/O$94)</f>
        <v>25.381510416666668</v>
      </c>
      <c r="P37" s="9"/>
    </row>
    <row r="38" spans="1:16">
      <c r="A38" s="12"/>
      <c r="B38" s="25">
        <v>335.22</v>
      </c>
      <c r="C38" s="20" t="s">
        <v>40</v>
      </c>
      <c r="D38" s="47">
        <v>25520</v>
      </c>
      <c r="E38" s="47">
        <v>84000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109520</v>
      </c>
      <c r="O38" s="48">
        <f t="shared" si="7"/>
        <v>7.505482456140351</v>
      </c>
      <c r="P38" s="9"/>
    </row>
    <row r="39" spans="1:16">
      <c r="A39" s="12"/>
      <c r="B39" s="25">
        <v>335.49</v>
      </c>
      <c r="C39" s="20" t="s">
        <v>42</v>
      </c>
      <c r="D39" s="47">
        <v>0</v>
      </c>
      <c r="E39" s="47">
        <v>833993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833993</v>
      </c>
      <c r="O39" s="48">
        <f t="shared" si="7"/>
        <v>57.154125548245617</v>
      </c>
      <c r="P39" s="9"/>
    </row>
    <row r="40" spans="1:16">
      <c r="A40" s="12"/>
      <c r="B40" s="25">
        <v>335.5</v>
      </c>
      <c r="C40" s="20" t="s">
        <v>43</v>
      </c>
      <c r="D40" s="47">
        <v>0</v>
      </c>
      <c r="E40" s="47">
        <v>355092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355092</v>
      </c>
      <c r="O40" s="48">
        <f t="shared" si="7"/>
        <v>24.334703947368421</v>
      </c>
      <c r="P40" s="9"/>
    </row>
    <row r="41" spans="1:16">
      <c r="A41" s="12"/>
      <c r="B41" s="25">
        <v>335.8</v>
      </c>
      <c r="C41" s="20" t="s">
        <v>44</v>
      </c>
      <c r="D41" s="47">
        <v>0</v>
      </c>
      <c r="E41" s="47">
        <v>232100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232100</v>
      </c>
      <c r="O41" s="48">
        <f t="shared" si="7"/>
        <v>15.905975877192983</v>
      </c>
      <c r="P41" s="9"/>
    </row>
    <row r="42" spans="1:16">
      <c r="A42" s="12"/>
      <c r="B42" s="25">
        <v>336</v>
      </c>
      <c r="C42" s="20" t="s">
        <v>118</v>
      </c>
      <c r="D42" s="47">
        <v>148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148</v>
      </c>
      <c r="O42" s="48">
        <f t="shared" si="7"/>
        <v>1.0142543859649123E-2</v>
      </c>
      <c r="P42" s="9"/>
    </row>
    <row r="43" spans="1:16">
      <c r="A43" s="12"/>
      <c r="B43" s="25">
        <v>337.2</v>
      </c>
      <c r="C43" s="20" t="s">
        <v>45</v>
      </c>
      <c r="D43" s="47">
        <v>85069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8" si="8">SUM(D43:M43)</f>
        <v>85069</v>
      </c>
      <c r="O43" s="48">
        <f t="shared" si="7"/>
        <v>5.8298382675438596</v>
      </c>
      <c r="P43" s="9"/>
    </row>
    <row r="44" spans="1:16">
      <c r="A44" s="12"/>
      <c r="B44" s="25">
        <v>337.3</v>
      </c>
      <c r="C44" s="20" t="s">
        <v>119</v>
      </c>
      <c r="D44" s="47">
        <v>104620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104620</v>
      </c>
      <c r="O44" s="48">
        <f t="shared" si="7"/>
        <v>7.1696820175438596</v>
      </c>
      <c r="P44" s="9"/>
    </row>
    <row r="45" spans="1:16">
      <c r="A45" s="12"/>
      <c r="B45" s="25">
        <v>337.7</v>
      </c>
      <c r="C45" s="20" t="s">
        <v>46</v>
      </c>
      <c r="D45" s="47">
        <v>18760</v>
      </c>
      <c r="E45" s="47">
        <v>45981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64741</v>
      </c>
      <c r="O45" s="48">
        <f t="shared" si="7"/>
        <v>4.4367461622807021</v>
      </c>
      <c r="P45" s="9"/>
    </row>
    <row r="46" spans="1:16">
      <c r="A46" s="12"/>
      <c r="B46" s="25">
        <v>339</v>
      </c>
      <c r="C46" s="20" t="s">
        <v>120</v>
      </c>
      <c r="D46" s="47">
        <v>3415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3415</v>
      </c>
      <c r="O46" s="48">
        <f t="shared" si="7"/>
        <v>0.23403234649122806</v>
      </c>
      <c r="P46" s="9"/>
    </row>
    <row r="47" spans="1:16" ht="15.75">
      <c r="A47" s="29" t="s">
        <v>51</v>
      </c>
      <c r="B47" s="30"/>
      <c r="C47" s="31"/>
      <c r="D47" s="32">
        <f t="shared" ref="D47:M47" si="9">SUM(D48:D76)</f>
        <v>230079</v>
      </c>
      <c r="E47" s="32">
        <f t="shared" si="9"/>
        <v>231445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461524</v>
      </c>
      <c r="O47" s="46">
        <f t="shared" si="7"/>
        <v>31.62856359649123</v>
      </c>
      <c r="P47" s="10"/>
    </row>
    <row r="48" spans="1:16">
      <c r="A48" s="12"/>
      <c r="B48" s="25">
        <v>341.1</v>
      </c>
      <c r="C48" s="20" t="s">
        <v>148</v>
      </c>
      <c r="D48" s="47">
        <v>23140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23140</v>
      </c>
      <c r="O48" s="48">
        <f t="shared" si="7"/>
        <v>1.5858004385964912</v>
      </c>
      <c r="P48" s="9"/>
    </row>
    <row r="49" spans="1:16">
      <c r="A49" s="12"/>
      <c r="B49" s="25">
        <v>341.15</v>
      </c>
      <c r="C49" s="20" t="s">
        <v>149</v>
      </c>
      <c r="D49" s="47">
        <v>0</v>
      </c>
      <c r="E49" s="47">
        <v>13521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6" si="10">SUM(D49:M49)</f>
        <v>13521</v>
      </c>
      <c r="O49" s="48">
        <f t="shared" si="7"/>
        <v>0.92660361842105265</v>
      </c>
      <c r="P49" s="9"/>
    </row>
    <row r="50" spans="1:16">
      <c r="A50" s="12"/>
      <c r="B50" s="25">
        <v>341.16</v>
      </c>
      <c r="C50" s="20" t="s">
        <v>150</v>
      </c>
      <c r="D50" s="47">
        <v>10482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10482</v>
      </c>
      <c r="O50" s="48">
        <f t="shared" si="7"/>
        <v>0.71833881578947367</v>
      </c>
      <c r="P50" s="9"/>
    </row>
    <row r="51" spans="1:16">
      <c r="A51" s="12"/>
      <c r="B51" s="25">
        <v>341.51</v>
      </c>
      <c r="C51" s="20" t="s">
        <v>151</v>
      </c>
      <c r="D51" s="47">
        <v>103590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103590</v>
      </c>
      <c r="O51" s="48">
        <f t="shared" si="7"/>
        <v>7.0990953947368425</v>
      </c>
      <c r="P51" s="9"/>
    </row>
    <row r="52" spans="1:16">
      <c r="A52" s="12"/>
      <c r="B52" s="25">
        <v>341.52</v>
      </c>
      <c r="C52" s="20" t="s">
        <v>152</v>
      </c>
      <c r="D52" s="47">
        <v>15990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15990</v>
      </c>
      <c r="O52" s="48">
        <f t="shared" si="7"/>
        <v>1.0958059210526316</v>
      </c>
      <c r="P52" s="9"/>
    </row>
    <row r="53" spans="1:16">
      <c r="A53" s="12"/>
      <c r="B53" s="25">
        <v>341.56</v>
      </c>
      <c r="C53" s="20" t="s">
        <v>153</v>
      </c>
      <c r="D53" s="47">
        <v>2100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2100</v>
      </c>
      <c r="O53" s="48">
        <f t="shared" si="7"/>
        <v>0.14391447368421054</v>
      </c>
      <c r="P53" s="9"/>
    </row>
    <row r="54" spans="1:16">
      <c r="A54" s="12"/>
      <c r="B54" s="25">
        <v>341.9</v>
      </c>
      <c r="C54" s="20" t="s">
        <v>154</v>
      </c>
      <c r="D54" s="47">
        <v>15711</v>
      </c>
      <c r="E54" s="47">
        <v>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15751</v>
      </c>
      <c r="O54" s="48">
        <f t="shared" si="7"/>
        <v>1.0794270833333333</v>
      </c>
      <c r="P54" s="9"/>
    </row>
    <row r="55" spans="1:16">
      <c r="A55" s="12"/>
      <c r="B55" s="25">
        <v>342.1</v>
      </c>
      <c r="C55" s="20" t="s">
        <v>121</v>
      </c>
      <c r="D55" s="47">
        <v>19033</v>
      </c>
      <c r="E55" s="47">
        <v>39952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58985</v>
      </c>
      <c r="O55" s="48">
        <f t="shared" si="7"/>
        <v>4.0422834429824563</v>
      </c>
      <c r="P55" s="9"/>
    </row>
    <row r="56" spans="1:16">
      <c r="A56" s="12"/>
      <c r="B56" s="25">
        <v>347.1</v>
      </c>
      <c r="C56" s="20" t="s">
        <v>179</v>
      </c>
      <c r="D56" s="47">
        <v>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</v>
      </c>
      <c r="O56" s="48">
        <f t="shared" si="7"/>
        <v>6.8530701754385961E-5</v>
      </c>
      <c r="P56" s="9"/>
    </row>
    <row r="57" spans="1:16">
      <c r="A57" s="12"/>
      <c r="B57" s="25">
        <v>348.12</v>
      </c>
      <c r="C57" s="20" t="s">
        <v>155</v>
      </c>
      <c r="D57" s="47">
        <v>0</v>
      </c>
      <c r="E57" s="47">
        <v>3733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1" si="11">SUM(D57:M57)</f>
        <v>3733</v>
      </c>
      <c r="O57" s="48">
        <f t="shared" si="7"/>
        <v>0.25582510964912281</v>
      </c>
      <c r="P57" s="9"/>
    </row>
    <row r="58" spans="1:16">
      <c r="A58" s="12"/>
      <c r="B58" s="25">
        <v>348.13</v>
      </c>
      <c r="C58" s="20" t="s">
        <v>156</v>
      </c>
      <c r="D58" s="47">
        <v>0</v>
      </c>
      <c r="E58" s="47">
        <v>9083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9083</v>
      </c>
      <c r="O58" s="48">
        <f t="shared" si="7"/>
        <v>0.62246436403508776</v>
      </c>
      <c r="P58" s="9"/>
    </row>
    <row r="59" spans="1:16">
      <c r="A59" s="12"/>
      <c r="B59" s="25">
        <v>348.22</v>
      </c>
      <c r="C59" s="20" t="s">
        <v>157</v>
      </c>
      <c r="D59" s="47">
        <v>0</v>
      </c>
      <c r="E59" s="47">
        <v>433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433</v>
      </c>
      <c r="O59" s="48">
        <f t="shared" si="7"/>
        <v>2.9673793859649123E-2</v>
      </c>
      <c r="P59" s="9"/>
    </row>
    <row r="60" spans="1:16">
      <c r="A60" s="12"/>
      <c r="B60" s="25">
        <v>348.23</v>
      </c>
      <c r="C60" s="20" t="s">
        <v>158</v>
      </c>
      <c r="D60" s="47">
        <v>0</v>
      </c>
      <c r="E60" s="47">
        <v>7976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7976</v>
      </c>
      <c r="O60" s="48">
        <f t="shared" si="7"/>
        <v>0.54660087719298245</v>
      </c>
      <c r="P60" s="9"/>
    </row>
    <row r="61" spans="1:16">
      <c r="A61" s="12"/>
      <c r="B61" s="25">
        <v>348.31</v>
      </c>
      <c r="C61" s="20" t="s">
        <v>159</v>
      </c>
      <c r="D61" s="47">
        <v>0</v>
      </c>
      <c r="E61" s="47">
        <v>23475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23475</v>
      </c>
      <c r="O61" s="48">
        <f t="shared" si="7"/>
        <v>1.6087582236842106</v>
      </c>
      <c r="P61" s="9"/>
    </row>
    <row r="62" spans="1:16">
      <c r="A62" s="12"/>
      <c r="B62" s="25">
        <v>348.32</v>
      </c>
      <c r="C62" s="20" t="s">
        <v>160</v>
      </c>
      <c r="D62" s="47">
        <v>0</v>
      </c>
      <c r="E62" s="47">
        <v>1560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1560</v>
      </c>
      <c r="O62" s="48">
        <f t="shared" si="7"/>
        <v>0.1069078947368421</v>
      </c>
      <c r="P62" s="9"/>
    </row>
    <row r="63" spans="1:16">
      <c r="A63" s="12"/>
      <c r="B63" s="25">
        <v>348.41</v>
      </c>
      <c r="C63" s="20" t="s">
        <v>161</v>
      </c>
      <c r="D63" s="47">
        <v>0</v>
      </c>
      <c r="E63" s="47">
        <v>23996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23996</v>
      </c>
      <c r="O63" s="48">
        <f t="shared" si="7"/>
        <v>1.6444627192982457</v>
      </c>
      <c r="P63" s="9"/>
    </row>
    <row r="64" spans="1:16">
      <c r="A64" s="12"/>
      <c r="B64" s="25">
        <v>348.42</v>
      </c>
      <c r="C64" s="20" t="s">
        <v>162</v>
      </c>
      <c r="D64" s="47">
        <v>0</v>
      </c>
      <c r="E64" s="47">
        <v>5892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5892</v>
      </c>
      <c r="O64" s="48">
        <f t="shared" si="7"/>
        <v>0.40378289473684209</v>
      </c>
      <c r="P64" s="9"/>
    </row>
    <row r="65" spans="1:16">
      <c r="A65" s="12"/>
      <c r="B65" s="25">
        <v>348.48</v>
      </c>
      <c r="C65" s="20" t="s">
        <v>163</v>
      </c>
      <c r="D65" s="47">
        <v>0</v>
      </c>
      <c r="E65" s="47">
        <v>842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842</v>
      </c>
      <c r="O65" s="48">
        <f t="shared" si="7"/>
        <v>5.7702850877192985E-2</v>
      </c>
      <c r="P65" s="9"/>
    </row>
    <row r="66" spans="1:16">
      <c r="A66" s="12"/>
      <c r="B66" s="25">
        <v>348.52</v>
      </c>
      <c r="C66" s="20" t="s">
        <v>164</v>
      </c>
      <c r="D66" s="47">
        <v>0</v>
      </c>
      <c r="E66" s="47">
        <v>4924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4924</v>
      </c>
      <c r="O66" s="48">
        <f t="shared" si="7"/>
        <v>0.33744517543859648</v>
      </c>
      <c r="P66" s="9"/>
    </row>
    <row r="67" spans="1:16">
      <c r="A67" s="12"/>
      <c r="B67" s="25">
        <v>348.53</v>
      </c>
      <c r="C67" s="20" t="s">
        <v>165</v>
      </c>
      <c r="D67" s="47">
        <v>0</v>
      </c>
      <c r="E67" s="47">
        <v>46912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46912</v>
      </c>
      <c r="O67" s="48">
        <f t="shared" si="7"/>
        <v>3.2149122807017543</v>
      </c>
      <c r="P67" s="9"/>
    </row>
    <row r="68" spans="1:16">
      <c r="A68" s="12"/>
      <c r="B68" s="25">
        <v>348.61</v>
      </c>
      <c r="C68" s="20" t="s">
        <v>180</v>
      </c>
      <c r="D68" s="47">
        <v>0</v>
      </c>
      <c r="E68" s="47">
        <v>195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195</v>
      </c>
      <c r="O68" s="48">
        <f t="shared" si="7"/>
        <v>1.3363486842105263E-2</v>
      </c>
      <c r="P68" s="9"/>
    </row>
    <row r="69" spans="1:16">
      <c r="A69" s="12"/>
      <c r="B69" s="25">
        <v>348.62</v>
      </c>
      <c r="C69" s="20" t="s">
        <v>166</v>
      </c>
      <c r="D69" s="47">
        <v>0</v>
      </c>
      <c r="E69" s="47">
        <v>22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22</v>
      </c>
      <c r="O69" s="48">
        <f t="shared" ref="O69:O92" si="12">(N69/O$94)</f>
        <v>1.5076754385964911E-3</v>
      </c>
      <c r="P69" s="9"/>
    </row>
    <row r="70" spans="1:16">
      <c r="A70" s="12"/>
      <c r="B70" s="25">
        <v>348.71</v>
      </c>
      <c r="C70" s="20" t="s">
        <v>167</v>
      </c>
      <c r="D70" s="47">
        <v>0</v>
      </c>
      <c r="E70" s="47">
        <v>8792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8792</v>
      </c>
      <c r="O70" s="48">
        <f t="shared" si="12"/>
        <v>0.60252192982456143</v>
      </c>
      <c r="P70" s="9"/>
    </row>
    <row r="71" spans="1:16">
      <c r="A71" s="12"/>
      <c r="B71" s="25">
        <v>348.72</v>
      </c>
      <c r="C71" s="20" t="s">
        <v>168</v>
      </c>
      <c r="D71" s="47">
        <v>0</v>
      </c>
      <c r="E71" s="47">
        <v>379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379</v>
      </c>
      <c r="O71" s="48">
        <f t="shared" si="12"/>
        <v>2.597313596491228E-2</v>
      </c>
      <c r="P71" s="9"/>
    </row>
    <row r="72" spans="1:16">
      <c r="A72" s="12"/>
      <c r="B72" s="25">
        <v>348.88</v>
      </c>
      <c r="C72" s="20" t="s">
        <v>169</v>
      </c>
      <c r="D72" s="47">
        <v>40032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40032</v>
      </c>
      <c r="O72" s="48">
        <f t="shared" si="12"/>
        <v>2.7434210526315788</v>
      </c>
      <c r="P72" s="9"/>
    </row>
    <row r="73" spans="1:16">
      <c r="A73" s="12"/>
      <c r="B73" s="25">
        <v>348.93</v>
      </c>
      <c r="C73" s="20" t="s">
        <v>170</v>
      </c>
      <c r="D73" s="47">
        <v>0</v>
      </c>
      <c r="E73" s="47">
        <v>24111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24111</v>
      </c>
      <c r="O73" s="48">
        <f t="shared" si="12"/>
        <v>1.65234375</v>
      </c>
      <c r="P73" s="9"/>
    </row>
    <row r="74" spans="1:16">
      <c r="A74" s="12"/>
      <c r="B74" s="25">
        <v>348.93200000000002</v>
      </c>
      <c r="C74" s="20" t="s">
        <v>171</v>
      </c>
      <c r="D74" s="47">
        <v>0</v>
      </c>
      <c r="E74" s="47">
        <v>589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589</v>
      </c>
      <c r="O74" s="48">
        <f t="shared" si="12"/>
        <v>4.0364583333333336E-2</v>
      </c>
      <c r="P74" s="9"/>
    </row>
    <row r="75" spans="1:16">
      <c r="A75" s="12"/>
      <c r="B75" s="25">
        <v>348.99</v>
      </c>
      <c r="C75" s="20" t="s">
        <v>172</v>
      </c>
      <c r="D75" s="47">
        <v>0</v>
      </c>
      <c r="E75" s="47">
        <v>12329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12329</v>
      </c>
      <c r="O75" s="48">
        <f t="shared" si="12"/>
        <v>0.84491502192982459</v>
      </c>
      <c r="P75" s="9"/>
    </row>
    <row r="76" spans="1:16">
      <c r="A76" s="12"/>
      <c r="B76" s="25">
        <v>349</v>
      </c>
      <c r="C76" s="20" t="s">
        <v>122</v>
      </c>
      <c r="D76" s="47">
        <v>0</v>
      </c>
      <c r="E76" s="47">
        <v>2689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2689</v>
      </c>
      <c r="O76" s="48">
        <f t="shared" si="12"/>
        <v>0.18427905701754385</v>
      </c>
      <c r="P76" s="9"/>
    </row>
    <row r="77" spans="1:16" ht="15.75">
      <c r="A77" s="29" t="s">
        <v>52</v>
      </c>
      <c r="B77" s="30"/>
      <c r="C77" s="31"/>
      <c r="D77" s="32">
        <f t="shared" ref="D77:M77" si="13">SUM(D78:D82)</f>
        <v>0</v>
      </c>
      <c r="E77" s="32">
        <f t="shared" si="13"/>
        <v>102079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92" si="14">SUM(D77:M77)</f>
        <v>102079</v>
      </c>
      <c r="O77" s="46">
        <f t="shared" si="12"/>
        <v>6.9955455043859649</v>
      </c>
      <c r="P77" s="10"/>
    </row>
    <row r="78" spans="1:16">
      <c r="A78" s="13"/>
      <c r="B78" s="40">
        <v>351.1</v>
      </c>
      <c r="C78" s="21" t="s">
        <v>82</v>
      </c>
      <c r="D78" s="47">
        <v>0</v>
      </c>
      <c r="E78" s="47">
        <v>29270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29270</v>
      </c>
      <c r="O78" s="48">
        <f t="shared" si="12"/>
        <v>2.0058936403508771</v>
      </c>
      <c r="P78" s="9"/>
    </row>
    <row r="79" spans="1:16">
      <c r="A79" s="13"/>
      <c r="B79" s="40">
        <v>351.2</v>
      </c>
      <c r="C79" s="21" t="s">
        <v>84</v>
      </c>
      <c r="D79" s="47">
        <v>0</v>
      </c>
      <c r="E79" s="47">
        <v>17544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17544</v>
      </c>
      <c r="O79" s="48">
        <f t="shared" si="12"/>
        <v>1.2023026315789473</v>
      </c>
      <c r="P79" s="9"/>
    </row>
    <row r="80" spans="1:16">
      <c r="A80" s="13"/>
      <c r="B80" s="40">
        <v>351.5</v>
      </c>
      <c r="C80" s="21" t="s">
        <v>85</v>
      </c>
      <c r="D80" s="47">
        <v>0</v>
      </c>
      <c r="E80" s="47">
        <v>31053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31053</v>
      </c>
      <c r="O80" s="48">
        <f t="shared" si="12"/>
        <v>2.1280838815789473</v>
      </c>
      <c r="P80" s="9"/>
    </row>
    <row r="81" spans="1:119">
      <c r="A81" s="13"/>
      <c r="B81" s="40">
        <v>351.7</v>
      </c>
      <c r="C81" s="21" t="s">
        <v>173</v>
      </c>
      <c r="D81" s="47">
        <v>0</v>
      </c>
      <c r="E81" s="47">
        <v>7405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7405</v>
      </c>
      <c r="O81" s="48">
        <f t="shared" si="12"/>
        <v>0.50746984649122806</v>
      </c>
      <c r="P81" s="9"/>
    </row>
    <row r="82" spans="1:119">
      <c r="A82" s="13"/>
      <c r="B82" s="40">
        <v>351.8</v>
      </c>
      <c r="C82" s="21" t="s">
        <v>174</v>
      </c>
      <c r="D82" s="47">
        <v>0</v>
      </c>
      <c r="E82" s="47">
        <v>16807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16807</v>
      </c>
      <c r="O82" s="48">
        <f t="shared" si="12"/>
        <v>1.1517955043859649</v>
      </c>
      <c r="P82" s="9"/>
    </row>
    <row r="83" spans="1:119" ht="15.75">
      <c r="A83" s="29" t="s">
        <v>3</v>
      </c>
      <c r="B83" s="30"/>
      <c r="C83" s="31"/>
      <c r="D83" s="32">
        <f t="shared" ref="D83:M83" si="15">SUM(D84:D89)</f>
        <v>11890</v>
      </c>
      <c r="E83" s="32">
        <f t="shared" si="15"/>
        <v>1019205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4"/>
        <v>1031095</v>
      </c>
      <c r="O83" s="46">
        <f t="shared" si="12"/>
        <v>70.661663925438603</v>
      </c>
      <c r="P83" s="10"/>
    </row>
    <row r="84" spans="1:119">
      <c r="A84" s="12"/>
      <c r="B84" s="25">
        <v>361.1</v>
      </c>
      <c r="C84" s="20" t="s">
        <v>88</v>
      </c>
      <c r="D84" s="47">
        <v>2766</v>
      </c>
      <c r="E84" s="47">
        <v>441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3207</v>
      </c>
      <c r="O84" s="48">
        <f t="shared" si="12"/>
        <v>0.21977796052631579</v>
      </c>
      <c r="P84" s="9"/>
    </row>
    <row r="85" spans="1:119">
      <c r="A85" s="12"/>
      <c r="B85" s="25">
        <v>361.3</v>
      </c>
      <c r="C85" s="20" t="s">
        <v>89</v>
      </c>
      <c r="D85" s="47">
        <v>-58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-58</v>
      </c>
      <c r="O85" s="48">
        <f t="shared" si="12"/>
        <v>-3.9747807017543862E-3</v>
      </c>
      <c r="P85" s="9"/>
    </row>
    <row r="86" spans="1:119">
      <c r="A86" s="12"/>
      <c r="B86" s="25">
        <v>362</v>
      </c>
      <c r="C86" s="20" t="s">
        <v>90</v>
      </c>
      <c r="D86" s="47">
        <v>2400</v>
      </c>
      <c r="E86" s="47">
        <v>88093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90493</v>
      </c>
      <c r="O86" s="48">
        <f t="shared" si="12"/>
        <v>6.201548793859649</v>
      </c>
      <c r="P86" s="9"/>
    </row>
    <row r="87" spans="1:119">
      <c r="A87" s="12"/>
      <c r="B87" s="25">
        <v>364</v>
      </c>
      <c r="C87" s="20" t="s">
        <v>181</v>
      </c>
      <c r="D87" s="47">
        <v>0</v>
      </c>
      <c r="E87" s="47">
        <v>752828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752828</v>
      </c>
      <c r="O87" s="48">
        <f t="shared" si="12"/>
        <v>51.591831140350877</v>
      </c>
      <c r="P87" s="9"/>
    </row>
    <row r="88" spans="1:119">
      <c r="A88" s="12"/>
      <c r="B88" s="25">
        <v>366</v>
      </c>
      <c r="C88" s="20" t="s">
        <v>92</v>
      </c>
      <c r="D88" s="47">
        <v>718</v>
      </c>
      <c r="E88" s="47">
        <v>2811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3529</v>
      </c>
      <c r="O88" s="48">
        <f t="shared" si="12"/>
        <v>0.24184484649122806</v>
      </c>
      <c r="P88" s="9"/>
    </row>
    <row r="89" spans="1:119">
      <c r="A89" s="12"/>
      <c r="B89" s="25">
        <v>369.9</v>
      </c>
      <c r="C89" s="20" t="s">
        <v>93</v>
      </c>
      <c r="D89" s="47">
        <v>6064</v>
      </c>
      <c r="E89" s="47">
        <v>175032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181096</v>
      </c>
      <c r="O89" s="48">
        <f t="shared" si="12"/>
        <v>12.410635964912281</v>
      </c>
      <c r="P89" s="9"/>
    </row>
    <row r="90" spans="1:119" ht="15.75">
      <c r="A90" s="29" t="s">
        <v>53</v>
      </c>
      <c r="B90" s="30"/>
      <c r="C90" s="31"/>
      <c r="D90" s="32">
        <f t="shared" ref="D90:M90" si="16">SUM(D91:D91)</f>
        <v>0</v>
      </c>
      <c r="E90" s="32">
        <f t="shared" si="16"/>
        <v>740384</v>
      </c>
      <c r="F90" s="32">
        <f t="shared" si="16"/>
        <v>0</v>
      </c>
      <c r="G90" s="32">
        <f t="shared" si="16"/>
        <v>0</v>
      </c>
      <c r="H90" s="32">
        <f t="shared" si="16"/>
        <v>0</v>
      </c>
      <c r="I90" s="32">
        <f t="shared" si="16"/>
        <v>0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si="14"/>
        <v>740384</v>
      </c>
      <c r="O90" s="46">
        <f t="shared" si="12"/>
        <v>50.739035087719301</v>
      </c>
      <c r="P90" s="9"/>
    </row>
    <row r="91" spans="1:119" ht="15.75" thickBot="1">
      <c r="A91" s="12"/>
      <c r="B91" s="25">
        <v>381</v>
      </c>
      <c r="C91" s="20" t="s">
        <v>94</v>
      </c>
      <c r="D91" s="47">
        <v>0</v>
      </c>
      <c r="E91" s="47">
        <v>740384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740384</v>
      </c>
      <c r="O91" s="48">
        <f t="shared" si="12"/>
        <v>50.739035087719301</v>
      </c>
      <c r="P91" s="9"/>
    </row>
    <row r="92" spans="1:119" ht="16.5" thickBot="1">
      <c r="A92" s="14" t="s">
        <v>65</v>
      </c>
      <c r="B92" s="23"/>
      <c r="C92" s="22"/>
      <c r="D92" s="15">
        <f t="shared" ref="D92:M92" si="17">SUM(D5,D12,D15,D47,D77,D83,D90)</f>
        <v>8032587</v>
      </c>
      <c r="E92" s="15">
        <f t="shared" si="17"/>
        <v>6471816</v>
      </c>
      <c r="F92" s="15">
        <f t="shared" si="17"/>
        <v>0</v>
      </c>
      <c r="G92" s="15">
        <f t="shared" si="17"/>
        <v>0</v>
      </c>
      <c r="H92" s="15">
        <f t="shared" si="17"/>
        <v>0</v>
      </c>
      <c r="I92" s="15">
        <f t="shared" si="17"/>
        <v>0</v>
      </c>
      <c r="J92" s="15">
        <f t="shared" si="17"/>
        <v>0</v>
      </c>
      <c r="K92" s="15">
        <f t="shared" si="17"/>
        <v>0</v>
      </c>
      <c r="L92" s="15">
        <f t="shared" si="17"/>
        <v>0</v>
      </c>
      <c r="M92" s="15">
        <f t="shared" si="17"/>
        <v>0</v>
      </c>
      <c r="N92" s="15">
        <f t="shared" si="14"/>
        <v>14504403</v>
      </c>
      <c r="O92" s="38">
        <f t="shared" si="12"/>
        <v>993.99691611842104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9" t="s">
        <v>182</v>
      </c>
      <c r="M94" s="49"/>
      <c r="N94" s="49"/>
      <c r="O94" s="44">
        <v>14592</v>
      </c>
    </row>
    <row r="95" spans="1:119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</row>
    <row r="96" spans="1:119" ht="15.75" customHeight="1" thickBot="1">
      <c r="A96" s="53" t="s">
        <v>115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5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4537020</v>
      </c>
      <c r="E5" s="27">
        <f t="shared" si="0"/>
        <v>277014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4814034</v>
      </c>
      <c r="O5" s="33">
        <f t="shared" ref="O5:O36" si="2">(N5/O$97)</f>
        <v>329.25477053553107</v>
      </c>
      <c r="P5" s="6"/>
    </row>
    <row r="6" spans="1:133">
      <c r="A6" s="12"/>
      <c r="B6" s="25">
        <v>311</v>
      </c>
      <c r="C6" s="20" t="s">
        <v>2</v>
      </c>
      <c r="D6" s="47">
        <v>3847774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3847774</v>
      </c>
      <c r="O6" s="48">
        <f t="shared" si="2"/>
        <v>263.16763559264075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21148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21148</v>
      </c>
      <c r="O7" s="48">
        <f t="shared" si="2"/>
        <v>1.4464126940701731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255866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255866</v>
      </c>
      <c r="O8" s="48">
        <f t="shared" si="2"/>
        <v>17.499897407838041</v>
      </c>
      <c r="P8" s="9"/>
    </row>
    <row r="9" spans="1:133">
      <c r="A9" s="12"/>
      <c r="B9" s="25">
        <v>312.60000000000002</v>
      </c>
      <c r="C9" s="20" t="s">
        <v>105</v>
      </c>
      <c r="D9" s="47">
        <v>613838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613838</v>
      </c>
      <c r="O9" s="48">
        <f t="shared" si="2"/>
        <v>41.98331167498803</v>
      </c>
      <c r="P9" s="9"/>
    </row>
    <row r="10" spans="1:133">
      <c r="A10" s="12"/>
      <c r="B10" s="25">
        <v>315</v>
      </c>
      <c r="C10" s="20" t="s">
        <v>139</v>
      </c>
      <c r="D10" s="47">
        <v>66433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66433</v>
      </c>
      <c r="O10" s="48">
        <f t="shared" si="2"/>
        <v>4.5436700636071405</v>
      </c>
      <c r="P10" s="9"/>
    </row>
    <row r="11" spans="1:133">
      <c r="A11" s="12"/>
      <c r="B11" s="25">
        <v>316</v>
      </c>
      <c r="C11" s="20" t="s">
        <v>140</v>
      </c>
      <c r="D11" s="47">
        <v>8975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8975</v>
      </c>
      <c r="O11" s="48">
        <f t="shared" si="2"/>
        <v>0.61384310238697759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30707</v>
      </c>
      <c r="E12" s="32">
        <f t="shared" si="3"/>
        <v>26626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57333</v>
      </c>
      <c r="O12" s="46">
        <f t="shared" si="2"/>
        <v>3.9212776143902608</v>
      </c>
      <c r="P12" s="10"/>
    </row>
    <row r="13" spans="1:133">
      <c r="A13" s="12"/>
      <c r="B13" s="25">
        <v>322</v>
      </c>
      <c r="C13" s="20" t="s">
        <v>0</v>
      </c>
      <c r="D13" s="47">
        <v>29807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29807</v>
      </c>
      <c r="O13" s="48">
        <f t="shared" si="2"/>
        <v>2.0386430476711581</v>
      </c>
      <c r="P13" s="9"/>
    </row>
    <row r="14" spans="1:133">
      <c r="A14" s="12"/>
      <c r="B14" s="25">
        <v>325.10000000000002</v>
      </c>
      <c r="C14" s="20" t="s">
        <v>15</v>
      </c>
      <c r="D14" s="47">
        <v>0</v>
      </c>
      <c r="E14" s="47">
        <v>22627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22627</v>
      </c>
      <c r="O14" s="48">
        <f t="shared" si="2"/>
        <v>1.5475685657615759</v>
      </c>
      <c r="P14" s="9"/>
    </row>
    <row r="15" spans="1:133">
      <c r="A15" s="12"/>
      <c r="B15" s="25">
        <v>329</v>
      </c>
      <c r="C15" s="20" t="s">
        <v>16</v>
      </c>
      <c r="D15" s="47">
        <v>900</v>
      </c>
      <c r="E15" s="47">
        <v>3999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4899</v>
      </c>
      <c r="O15" s="48">
        <f t="shared" si="2"/>
        <v>0.33506600095752687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SUM(D17:D49)</f>
        <v>4108655</v>
      </c>
      <c r="E16" s="32">
        <f t="shared" si="4"/>
        <v>3957061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8065716</v>
      </c>
      <c r="O16" s="46">
        <f t="shared" si="2"/>
        <v>551.65282812393139</v>
      </c>
      <c r="P16" s="10"/>
    </row>
    <row r="17" spans="1:16">
      <c r="A17" s="12"/>
      <c r="B17" s="25">
        <v>331.1</v>
      </c>
      <c r="C17" s="20" t="s">
        <v>17</v>
      </c>
      <c r="D17" s="47">
        <v>0</v>
      </c>
      <c r="E17" s="47">
        <v>1641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1641</v>
      </c>
      <c r="O17" s="48">
        <f t="shared" si="2"/>
        <v>0.11223582518295602</v>
      </c>
      <c r="P17" s="9"/>
    </row>
    <row r="18" spans="1:16">
      <c r="A18" s="12"/>
      <c r="B18" s="25">
        <v>331.2</v>
      </c>
      <c r="C18" s="20" t="s">
        <v>18</v>
      </c>
      <c r="D18" s="47">
        <v>1232971</v>
      </c>
      <c r="E18" s="47">
        <v>216505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1449476</v>
      </c>
      <c r="O18" s="48">
        <f t="shared" si="2"/>
        <v>99.136584364954516</v>
      </c>
      <c r="P18" s="9"/>
    </row>
    <row r="19" spans="1:16">
      <c r="A19" s="12"/>
      <c r="B19" s="25">
        <v>331.39</v>
      </c>
      <c r="C19" s="20" t="s">
        <v>23</v>
      </c>
      <c r="D19" s="47">
        <v>0</v>
      </c>
      <c r="E19" s="47">
        <v>1053323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5">SUM(D19:M19)</f>
        <v>1053323</v>
      </c>
      <c r="O19" s="48">
        <f t="shared" si="2"/>
        <v>72.041789207304561</v>
      </c>
      <c r="P19" s="9"/>
    </row>
    <row r="20" spans="1:16">
      <c r="A20" s="12"/>
      <c r="B20" s="25">
        <v>331.41</v>
      </c>
      <c r="C20" s="20" t="s">
        <v>107</v>
      </c>
      <c r="D20" s="47">
        <v>0</v>
      </c>
      <c r="E20" s="47">
        <v>37639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37639</v>
      </c>
      <c r="O20" s="48">
        <f t="shared" si="2"/>
        <v>2.5743109226455099</v>
      </c>
      <c r="P20" s="9"/>
    </row>
    <row r="21" spans="1:16">
      <c r="A21" s="12"/>
      <c r="B21" s="25">
        <v>331.49</v>
      </c>
      <c r="C21" s="20" t="s">
        <v>24</v>
      </c>
      <c r="D21" s="47">
        <v>0</v>
      </c>
      <c r="E21" s="47">
        <v>198420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198420</v>
      </c>
      <c r="O21" s="48">
        <f t="shared" si="2"/>
        <v>13.570891183913549</v>
      </c>
      <c r="P21" s="9"/>
    </row>
    <row r="22" spans="1:16">
      <c r="A22" s="12"/>
      <c r="B22" s="25">
        <v>331.5</v>
      </c>
      <c r="C22" s="20" t="s">
        <v>20</v>
      </c>
      <c r="D22" s="47">
        <v>17884</v>
      </c>
      <c r="E22" s="47">
        <v>-228440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-210556</v>
      </c>
      <c r="O22" s="48">
        <f t="shared" si="2"/>
        <v>-14.400930168935094</v>
      </c>
      <c r="P22" s="9"/>
    </row>
    <row r="23" spans="1:16">
      <c r="A23" s="12"/>
      <c r="B23" s="25">
        <v>331.62</v>
      </c>
      <c r="C23" s="20" t="s">
        <v>25</v>
      </c>
      <c r="D23" s="47">
        <v>0</v>
      </c>
      <c r="E23" s="47">
        <v>67234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67234</v>
      </c>
      <c r="O23" s="48">
        <f t="shared" si="2"/>
        <v>4.5984542780931541</v>
      </c>
      <c r="P23" s="9"/>
    </row>
    <row r="24" spans="1:16">
      <c r="A24" s="12"/>
      <c r="B24" s="25">
        <v>331.65</v>
      </c>
      <c r="C24" s="20" t="s">
        <v>108</v>
      </c>
      <c r="D24" s="47">
        <v>111710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111710</v>
      </c>
      <c r="O24" s="48">
        <f t="shared" si="2"/>
        <v>7.6403802749469945</v>
      </c>
      <c r="P24" s="9"/>
    </row>
    <row r="25" spans="1:16">
      <c r="A25" s="12"/>
      <c r="B25" s="25">
        <v>334.2</v>
      </c>
      <c r="C25" s="20" t="s">
        <v>22</v>
      </c>
      <c r="D25" s="47">
        <v>101607</v>
      </c>
      <c r="E25" s="47">
        <v>16986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118593</v>
      </c>
      <c r="O25" s="48">
        <f t="shared" si="2"/>
        <v>8.1111415087887284</v>
      </c>
      <c r="P25" s="9"/>
    </row>
    <row r="26" spans="1:16">
      <c r="A26" s="12"/>
      <c r="B26" s="25">
        <v>334.34</v>
      </c>
      <c r="C26" s="20" t="s">
        <v>27</v>
      </c>
      <c r="D26" s="47">
        <v>0</v>
      </c>
      <c r="E26" s="47">
        <v>66416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66416</v>
      </c>
      <c r="O26" s="48">
        <f t="shared" si="2"/>
        <v>4.5425073524382737</v>
      </c>
      <c r="P26" s="9"/>
    </row>
    <row r="27" spans="1:16">
      <c r="A27" s="12"/>
      <c r="B27" s="25">
        <v>334.36</v>
      </c>
      <c r="C27" s="20" t="s">
        <v>130</v>
      </c>
      <c r="D27" s="47">
        <v>138641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5" si="6">SUM(D27:M27)</f>
        <v>138641</v>
      </c>
      <c r="O27" s="48">
        <f t="shared" si="2"/>
        <v>9.4823199507557625</v>
      </c>
      <c r="P27" s="9"/>
    </row>
    <row r="28" spans="1:16">
      <c r="A28" s="12"/>
      <c r="B28" s="25">
        <v>334.41</v>
      </c>
      <c r="C28" s="20" t="s">
        <v>28</v>
      </c>
      <c r="D28" s="47">
        <v>0</v>
      </c>
      <c r="E28" s="47">
        <v>83484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83484</v>
      </c>
      <c r="O28" s="48">
        <f t="shared" si="2"/>
        <v>5.7098693659804391</v>
      </c>
      <c r="P28" s="9"/>
    </row>
    <row r="29" spans="1:16">
      <c r="A29" s="12"/>
      <c r="B29" s="25">
        <v>334.49</v>
      </c>
      <c r="C29" s="20" t="s">
        <v>29</v>
      </c>
      <c r="D29" s="47">
        <v>0</v>
      </c>
      <c r="E29" s="47">
        <v>866060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866060</v>
      </c>
      <c r="O29" s="48">
        <f t="shared" si="2"/>
        <v>59.233978524040765</v>
      </c>
      <c r="P29" s="9"/>
    </row>
    <row r="30" spans="1:16">
      <c r="A30" s="12"/>
      <c r="B30" s="25">
        <v>334.5</v>
      </c>
      <c r="C30" s="20" t="s">
        <v>30</v>
      </c>
      <c r="D30" s="47">
        <v>3975</v>
      </c>
      <c r="E30" s="47">
        <v>-77727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-73752</v>
      </c>
      <c r="O30" s="48">
        <f t="shared" si="2"/>
        <v>-5.0442514191915739</v>
      </c>
      <c r="P30" s="9"/>
    </row>
    <row r="31" spans="1:16">
      <c r="A31" s="12"/>
      <c r="B31" s="25">
        <v>334.61</v>
      </c>
      <c r="C31" s="20" t="s">
        <v>31</v>
      </c>
      <c r="D31" s="47">
        <v>0</v>
      </c>
      <c r="E31" s="47">
        <v>17621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17621</v>
      </c>
      <c r="O31" s="48">
        <f t="shared" si="2"/>
        <v>1.2051843239176527</v>
      </c>
      <c r="P31" s="9"/>
    </row>
    <row r="32" spans="1:16">
      <c r="A32" s="12"/>
      <c r="B32" s="25">
        <v>334.7</v>
      </c>
      <c r="C32" s="20" t="s">
        <v>32</v>
      </c>
      <c r="D32" s="47">
        <v>0</v>
      </c>
      <c r="E32" s="47">
        <v>191751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191751</v>
      </c>
      <c r="O32" s="48">
        <f t="shared" si="2"/>
        <v>13.114766431844608</v>
      </c>
      <c r="P32" s="9"/>
    </row>
    <row r="33" spans="1:16">
      <c r="A33" s="12"/>
      <c r="B33" s="25">
        <v>334.89</v>
      </c>
      <c r="C33" s="20" t="s">
        <v>33</v>
      </c>
      <c r="D33" s="47">
        <v>0</v>
      </c>
      <c r="E33" s="47">
        <v>30287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30287</v>
      </c>
      <c r="O33" s="48">
        <f t="shared" si="2"/>
        <v>2.0714725394979823</v>
      </c>
      <c r="P33" s="9"/>
    </row>
    <row r="34" spans="1:16">
      <c r="A34" s="12"/>
      <c r="B34" s="25">
        <v>335.12</v>
      </c>
      <c r="C34" s="20" t="s">
        <v>141</v>
      </c>
      <c r="D34" s="47">
        <v>238832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238832</v>
      </c>
      <c r="O34" s="48">
        <f t="shared" si="2"/>
        <v>16.334860816633608</v>
      </c>
      <c r="P34" s="9"/>
    </row>
    <row r="35" spans="1:16">
      <c r="A35" s="12"/>
      <c r="B35" s="25">
        <v>335.13</v>
      </c>
      <c r="C35" s="20" t="s">
        <v>142</v>
      </c>
      <c r="D35" s="47">
        <v>22916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22916</v>
      </c>
      <c r="O35" s="48">
        <f t="shared" si="2"/>
        <v>1.5673346556323098</v>
      </c>
      <c r="P35" s="9"/>
    </row>
    <row r="36" spans="1:16">
      <c r="A36" s="12"/>
      <c r="B36" s="25">
        <v>335.14</v>
      </c>
      <c r="C36" s="20" t="s">
        <v>143</v>
      </c>
      <c r="D36" s="47">
        <v>3221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3221</v>
      </c>
      <c r="O36" s="48">
        <f t="shared" si="2"/>
        <v>0.22029956911291979</v>
      </c>
      <c r="P36" s="9"/>
    </row>
    <row r="37" spans="1:16">
      <c r="A37" s="12"/>
      <c r="B37" s="25">
        <v>335.15</v>
      </c>
      <c r="C37" s="20" t="s">
        <v>144</v>
      </c>
      <c r="D37" s="47">
        <v>802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802</v>
      </c>
      <c r="O37" s="48">
        <f t="shared" ref="O37:O68" si="7">(N37/O$97)</f>
        <v>5.4852609260652489E-2</v>
      </c>
      <c r="P37" s="9"/>
    </row>
    <row r="38" spans="1:16">
      <c r="A38" s="12"/>
      <c r="B38" s="25">
        <v>335.16</v>
      </c>
      <c r="C38" s="20" t="s">
        <v>145</v>
      </c>
      <c r="D38" s="47">
        <v>230750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230750</v>
      </c>
      <c r="O38" s="48">
        <f t="shared" si="7"/>
        <v>15.782094247999453</v>
      </c>
      <c r="P38" s="9"/>
    </row>
    <row r="39" spans="1:16">
      <c r="A39" s="12"/>
      <c r="B39" s="25">
        <v>335.18</v>
      </c>
      <c r="C39" s="20" t="s">
        <v>146</v>
      </c>
      <c r="D39" s="47">
        <v>1499166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1499166</v>
      </c>
      <c r="O39" s="48">
        <f t="shared" si="7"/>
        <v>102.53512071677724</v>
      </c>
      <c r="P39" s="9"/>
    </row>
    <row r="40" spans="1:16">
      <c r="A40" s="12"/>
      <c r="B40" s="25">
        <v>335.19</v>
      </c>
      <c r="C40" s="20" t="s">
        <v>147</v>
      </c>
      <c r="D40" s="47">
        <v>379563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379563</v>
      </c>
      <c r="O40" s="48">
        <f t="shared" si="7"/>
        <v>25.960125846385335</v>
      </c>
      <c r="P40" s="9"/>
    </row>
    <row r="41" spans="1:16">
      <c r="A41" s="12"/>
      <c r="B41" s="25">
        <v>335.22</v>
      </c>
      <c r="C41" s="20" t="s">
        <v>40</v>
      </c>
      <c r="D41" s="47">
        <v>26833</v>
      </c>
      <c r="E41" s="47">
        <v>94000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120833</v>
      </c>
      <c r="O41" s="48">
        <f t="shared" si="7"/>
        <v>8.2643458039805751</v>
      </c>
      <c r="P41" s="9"/>
    </row>
    <row r="42" spans="1:16">
      <c r="A42" s="12"/>
      <c r="B42" s="25">
        <v>335.49</v>
      </c>
      <c r="C42" s="20" t="s">
        <v>42</v>
      </c>
      <c r="D42" s="47">
        <v>0</v>
      </c>
      <c r="E42" s="47">
        <v>821570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821570</v>
      </c>
      <c r="O42" s="48">
        <f t="shared" si="7"/>
        <v>56.191095000341974</v>
      </c>
      <c r="P42" s="9"/>
    </row>
    <row r="43" spans="1:16">
      <c r="A43" s="12"/>
      <c r="B43" s="25">
        <v>335.5</v>
      </c>
      <c r="C43" s="20" t="s">
        <v>43</v>
      </c>
      <c r="D43" s="47">
        <v>0</v>
      </c>
      <c r="E43" s="47">
        <v>70913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70913</v>
      </c>
      <c r="O43" s="48">
        <f t="shared" si="7"/>
        <v>4.8500786539908347</v>
      </c>
      <c r="P43" s="9"/>
    </row>
    <row r="44" spans="1:16">
      <c r="A44" s="12"/>
      <c r="B44" s="25">
        <v>335.8</v>
      </c>
      <c r="C44" s="20" t="s">
        <v>44</v>
      </c>
      <c r="D44" s="47">
        <v>0</v>
      </c>
      <c r="E44" s="47">
        <v>373449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373449</v>
      </c>
      <c r="O44" s="48">
        <f t="shared" si="7"/>
        <v>25.54196019424116</v>
      </c>
      <c r="P44" s="9"/>
    </row>
    <row r="45" spans="1:16">
      <c r="A45" s="12"/>
      <c r="B45" s="25">
        <v>336</v>
      </c>
      <c r="C45" s="20" t="s">
        <v>118</v>
      </c>
      <c r="D45" s="47">
        <v>148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148</v>
      </c>
      <c r="O45" s="48">
        <f t="shared" si="7"/>
        <v>1.0122426646604199E-2</v>
      </c>
      <c r="P45" s="9"/>
    </row>
    <row r="46" spans="1:16">
      <c r="A46" s="12"/>
      <c r="B46" s="25">
        <v>337.2</v>
      </c>
      <c r="C46" s="20" t="s">
        <v>45</v>
      </c>
      <c r="D46" s="47">
        <v>67068</v>
      </c>
      <c r="E46" s="47">
        <v>5000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1" si="8">SUM(D46:M46)</f>
        <v>72068</v>
      </c>
      <c r="O46" s="48">
        <f t="shared" si="7"/>
        <v>4.929074618699131</v>
      </c>
      <c r="P46" s="9"/>
    </row>
    <row r="47" spans="1:16">
      <c r="A47" s="12"/>
      <c r="B47" s="25">
        <v>337.3</v>
      </c>
      <c r="C47" s="20" t="s">
        <v>119</v>
      </c>
      <c r="D47" s="47">
        <v>4805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4805</v>
      </c>
      <c r="O47" s="48">
        <f t="shared" si="7"/>
        <v>0.32863689214144037</v>
      </c>
      <c r="P47" s="9"/>
    </row>
    <row r="48" spans="1:16">
      <c r="A48" s="12"/>
      <c r="B48" s="25">
        <v>337.7</v>
      </c>
      <c r="C48" s="20" t="s">
        <v>46</v>
      </c>
      <c r="D48" s="47">
        <v>24676</v>
      </c>
      <c r="E48" s="47">
        <v>50929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75605</v>
      </c>
      <c r="O48" s="48">
        <f t="shared" si="7"/>
        <v>5.1709869365980436</v>
      </c>
      <c r="P48" s="9"/>
    </row>
    <row r="49" spans="1:16">
      <c r="A49" s="12"/>
      <c r="B49" s="25">
        <v>339</v>
      </c>
      <c r="C49" s="20" t="s">
        <v>120</v>
      </c>
      <c r="D49" s="47">
        <v>3087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3087</v>
      </c>
      <c r="O49" s="48">
        <f t="shared" si="7"/>
        <v>0.21113466931126462</v>
      </c>
      <c r="P49" s="9"/>
    </row>
    <row r="50" spans="1:16" ht="15.75">
      <c r="A50" s="29" t="s">
        <v>51</v>
      </c>
      <c r="B50" s="30"/>
      <c r="C50" s="31"/>
      <c r="D50" s="32">
        <f t="shared" ref="D50:M50" si="9">SUM(D51:D78)</f>
        <v>224737</v>
      </c>
      <c r="E50" s="32">
        <f t="shared" si="9"/>
        <v>138160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8"/>
        <v>362897</v>
      </c>
      <c r="O50" s="46">
        <f t="shared" si="7"/>
        <v>24.820258532248136</v>
      </c>
      <c r="P50" s="10"/>
    </row>
    <row r="51" spans="1:16">
      <c r="A51" s="12"/>
      <c r="B51" s="25">
        <v>341.1</v>
      </c>
      <c r="C51" s="20" t="s">
        <v>148</v>
      </c>
      <c r="D51" s="47">
        <v>23228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23228</v>
      </c>
      <c r="O51" s="48">
        <f t="shared" si="7"/>
        <v>1.5886738253197457</v>
      </c>
      <c r="P51" s="9"/>
    </row>
    <row r="52" spans="1:16">
      <c r="A52" s="12"/>
      <c r="B52" s="25">
        <v>341.15</v>
      </c>
      <c r="C52" s="20" t="s">
        <v>149</v>
      </c>
      <c r="D52" s="47">
        <v>0</v>
      </c>
      <c r="E52" s="47">
        <v>13496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78" si="10">SUM(D52:M52)</f>
        <v>13496</v>
      </c>
      <c r="O52" s="48">
        <f t="shared" si="7"/>
        <v>0.92305587853088022</v>
      </c>
      <c r="P52" s="9"/>
    </row>
    <row r="53" spans="1:16">
      <c r="A53" s="12"/>
      <c r="B53" s="25">
        <v>341.16</v>
      </c>
      <c r="C53" s="20" t="s">
        <v>150</v>
      </c>
      <c r="D53" s="47">
        <v>10477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10477</v>
      </c>
      <c r="O53" s="48">
        <f t="shared" si="7"/>
        <v>0.71657205389508238</v>
      </c>
      <c r="P53" s="9"/>
    </row>
    <row r="54" spans="1:16">
      <c r="A54" s="12"/>
      <c r="B54" s="25">
        <v>341.51</v>
      </c>
      <c r="C54" s="20" t="s">
        <v>151</v>
      </c>
      <c r="D54" s="47">
        <v>99918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99918</v>
      </c>
      <c r="O54" s="48">
        <f t="shared" si="7"/>
        <v>6.8338690924013408</v>
      </c>
      <c r="P54" s="9"/>
    </row>
    <row r="55" spans="1:16">
      <c r="A55" s="12"/>
      <c r="B55" s="25">
        <v>341.52</v>
      </c>
      <c r="C55" s="20" t="s">
        <v>152</v>
      </c>
      <c r="D55" s="47">
        <v>15790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15790</v>
      </c>
      <c r="O55" s="48">
        <f t="shared" si="7"/>
        <v>1.0799534915532454</v>
      </c>
      <c r="P55" s="9"/>
    </row>
    <row r="56" spans="1:16">
      <c r="A56" s="12"/>
      <c r="B56" s="25">
        <v>341.56</v>
      </c>
      <c r="C56" s="20" t="s">
        <v>153</v>
      </c>
      <c r="D56" s="47">
        <v>1510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1510</v>
      </c>
      <c r="O56" s="48">
        <f t="shared" si="7"/>
        <v>0.10327610970521853</v>
      </c>
      <c r="P56" s="9"/>
    </row>
    <row r="57" spans="1:16">
      <c r="A57" s="12"/>
      <c r="B57" s="25">
        <v>341.9</v>
      </c>
      <c r="C57" s="20" t="s">
        <v>154</v>
      </c>
      <c r="D57" s="47">
        <v>13357</v>
      </c>
      <c r="E57" s="47">
        <v>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13374</v>
      </c>
      <c r="O57" s="48">
        <f t="shared" si="7"/>
        <v>0.91471171602489565</v>
      </c>
      <c r="P57" s="9"/>
    </row>
    <row r="58" spans="1:16">
      <c r="A58" s="12"/>
      <c r="B58" s="25">
        <v>342.1</v>
      </c>
      <c r="C58" s="20" t="s">
        <v>121</v>
      </c>
      <c r="D58" s="47">
        <v>14607</v>
      </c>
      <c r="E58" s="47">
        <v>40022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54629</v>
      </c>
      <c r="O58" s="48">
        <f t="shared" si="7"/>
        <v>3.7363381437658161</v>
      </c>
      <c r="P58" s="9"/>
    </row>
    <row r="59" spans="1:16">
      <c r="A59" s="12"/>
      <c r="B59" s="25">
        <v>347.2</v>
      </c>
      <c r="C59" s="20" t="s">
        <v>62</v>
      </c>
      <c r="D59" s="47">
        <v>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</v>
      </c>
      <c r="O59" s="48">
        <f t="shared" si="7"/>
        <v>6.8394774639217568E-5</v>
      </c>
      <c r="P59" s="9"/>
    </row>
    <row r="60" spans="1:16">
      <c r="A60" s="12"/>
      <c r="B60" s="25">
        <v>348.12</v>
      </c>
      <c r="C60" s="20" t="s">
        <v>155</v>
      </c>
      <c r="D60" s="47">
        <v>0</v>
      </c>
      <c r="E60" s="47">
        <v>1235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3" si="11">SUM(D60:M60)</f>
        <v>1235</v>
      </c>
      <c r="O60" s="48">
        <f t="shared" si="7"/>
        <v>8.4467546679433694E-2</v>
      </c>
      <c r="P60" s="9"/>
    </row>
    <row r="61" spans="1:16">
      <c r="A61" s="12"/>
      <c r="B61" s="25">
        <v>348.13</v>
      </c>
      <c r="C61" s="20" t="s">
        <v>156</v>
      </c>
      <c r="D61" s="47">
        <v>0</v>
      </c>
      <c r="E61" s="47">
        <v>2713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2713</v>
      </c>
      <c r="O61" s="48">
        <f t="shared" si="7"/>
        <v>0.18555502359619724</v>
      </c>
      <c r="P61" s="9"/>
    </row>
    <row r="62" spans="1:16">
      <c r="A62" s="12"/>
      <c r="B62" s="25">
        <v>348.22</v>
      </c>
      <c r="C62" s="20" t="s">
        <v>157</v>
      </c>
      <c r="D62" s="47">
        <v>0</v>
      </c>
      <c r="E62" s="47">
        <v>337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337</v>
      </c>
      <c r="O62" s="48">
        <f t="shared" si="7"/>
        <v>2.304903905341632E-2</v>
      </c>
      <c r="P62" s="9"/>
    </row>
    <row r="63" spans="1:16">
      <c r="A63" s="12"/>
      <c r="B63" s="25">
        <v>348.23</v>
      </c>
      <c r="C63" s="20" t="s">
        <v>158</v>
      </c>
      <c r="D63" s="47">
        <v>0</v>
      </c>
      <c r="E63" s="47">
        <v>3417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3417</v>
      </c>
      <c r="O63" s="48">
        <f t="shared" si="7"/>
        <v>0.23370494494220642</v>
      </c>
      <c r="P63" s="9"/>
    </row>
    <row r="64" spans="1:16">
      <c r="A64" s="12"/>
      <c r="B64" s="25">
        <v>348.31</v>
      </c>
      <c r="C64" s="20" t="s">
        <v>159</v>
      </c>
      <c r="D64" s="47">
        <v>0</v>
      </c>
      <c r="E64" s="47">
        <v>8720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8720</v>
      </c>
      <c r="O64" s="48">
        <f t="shared" si="7"/>
        <v>0.59640243485397715</v>
      </c>
      <c r="P64" s="9"/>
    </row>
    <row r="65" spans="1:16">
      <c r="A65" s="12"/>
      <c r="B65" s="25">
        <v>348.32</v>
      </c>
      <c r="C65" s="20" t="s">
        <v>160</v>
      </c>
      <c r="D65" s="47">
        <v>0</v>
      </c>
      <c r="E65" s="47">
        <v>419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419</v>
      </c>
      <c r="O65" s="48">
        <f t="shared" si="7"/>
        <v>2.865741057383216E-2</v>
      </c>
      <c r="P65" s="9"/>
    </row>
    <row r="66" spans="1:16">
      <c r="A66" s="12"/>
      <c r="B66" s="25">
        <v>348.41</v>
      </c>
      <c r="C66" s="20" t="s">
        <v>161</v>
      </c>
      <c r="D66" s="47">
        <v>0</v>
      </c>
      <c r="E66" s="47">
        <v>9100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9100</v>
      </c>
      <c r="O66" s="48">
        <f t="shared" si="7"/>
        <v>0.62239244921687986</v>
      </c>
      <c r="P66" s="9"/>
    </row>
    <row r="67" spans="1:16">
      <c r="A67" s="12"/>
      <c r="B67" s="25">
        <v>348.42</v>
      </c>
      <c r="C67" s="20" t="s">
        <v>162</v>
      </c>
      <c r="D67" s="47">
        <v>0</v>
      </c>
      <c r="E67" s="47">
        <v>3681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3681</v>
      </c>
      <c r="O67" s="48">
        <f t="shared" si="7"/>
        <v>0.25176116544695987</v>
      </c>
      <c r="P67" s="9"/>
    </row>
    <row r="68" spans="1:16">
      <c r="A68" s="12"/>
      <c r="B68" s="25">
        <v>348.48</v>
      </c>
      <c r="C68" s="20" t="s">
        <v>163</v>
      </c>
      <c r="D68" s="47">
        <v>0</v>
      </c>
      <c r="E68" s="47">
        <v>392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392</v>
      </c>
      <c r="O68" s="48">
        <f t="shared" si="7"/>
        <v>2.6810751658573283E-2</v>
      </c>
      <c r="P68" s="9"/>
    </row>
    <row r="69" spans="1:16">
      <c r="A69" s="12"/>
      <c r="B69" s="25">
        <v>348.52</v>
      </c>
      <c r="C69" s="20" t="s">
        <v>164</v>
      </c>
      <c r="D69" s="47">
        <v>0</v>
      </c>
      <c r="E69" s="47">
        <v>1110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1110</v>
      </c>
      <c r="O69" s="48">
        <f t="shared" ref="O69:O95" si="12">(N69/O$97)</f>
        <v>7.5918199849531492E-2</v>
      </c>
      <c r="P69" s="9"/>
    </row>
    <row r="70" spans="1:16">
      <c r="A70" s="12"/>
      <c r="B70" s="25">
        <v>348.53</v>
      </c>
      <c r="C70" s="20" t="s">
        <v>165</v>
      </c>
      <c r="D70" s="47">
        <v>0</v>
      </c>
      <c r="E70" s="47">
        <v>14293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14293</v>
      </c>
      <c r="O70" s="48">
        <f t="shared" si="12"/>
        <v>0.9775665139183366</v>
      </c>
      <c r="P70" s="9"/>
    </row>
    <row r="71" spans="1:16">
      <c r="A71" s="12"/>
      <c r="B71" s="25">
        <v>348.62</v>
      </c>
      <c r="C71" s="20" t="s">
        <v>166</v>
      </c>
      <c r="D71" s="47">
        <v>0</v>
      </c>
      <c r="E71" s="47">
        <v>18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18</v>
      </c>
      <c r="O71" s="48">
        <f t="shared" si="12"/>
        <v>1.2311059435059161E-3</v>
      </c>
      <c r="P71" s="9"/>
    </row>
    <row r="72" spans="1:16">
      <c r="A72" s="12"/>
      <c r="B72" s="25">
        <v>348.71</v>
      </c>
      <c r="C72" s="20" t="s">
        <v>167</v>
      </c>
      <c r="D72" s="47">
        <v>0</v>
      </c>
      <c r="E72" s="47">
        <v>1300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1300</v>
      </c>
      <c r="O72" s="48">
        <f t="shared" si="12"/>
        <v>8.8913207030982835E-2</v>
      </c>
      <c r="P72" s="9"/>
    </row>
    <row r="73" spans="1:16">
      <c r="A73" s="12"/>
      <c r="B73" s="25">
        <v>348.72</v>
      </c>
      <c r="C73" s="20" t="s">
        <v>168</v>
      </c>
      <c r="D73" s="47">
        <v>0</v>
      </c>
      <c r="E73" s="47">
        <v>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23</v>
      </c>
      <c r="O73" s="48">
        <f t="shared" si="12"/>
        <v>1.573079816702004E-3</v>
      </c>
      <c r="P73" s="9"/>
    </row>
    <row r="74" spans="1:16">
      <c r="A74" s="12"/>
      <c r="B74" s="25">
        <v>348.88</v>
      </c>
      <c r="C74" s="20" t="s">
        <v>169</v>
      </c>
      <c r="D74" s="47">
        <v>45849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45849</v>
      </c>
      <c r="O74" s="48">
        <f t="shared" si="12"/>
        <v>3.1358320224334859</v>
      </c>
      <c r="P74" s="9"/>
    </row>
    <row r="75" spans="1:16">
      <c r="A75" s="12"/>
      <c r="B75" s="25">
        <v>348.93</v>
      </c>
      <c r="C75" s="20" t="s">
        <v>170</v>
      </c>
      <c r="D75" s="47">
        <v>0</v>
      </c>
      <c r="E75" s="47">
        <v>20961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20961</v>
      </c>
      <c r="O75" s="48">
        <f t="shared" si="12"/>
        <v>1.4336228712126393</v>
      </c>
      <c r="P75" s="9"/>
    </row>
    <row r="76" spans="1:16">
      <c r="A76" s="12"/>
      <c r="B76" s="25">
        <v>348.93200000000002</v>
      </c>
      <c r="C76" s="20" t="s">
        <v>171</v>
      </c>
      <c r="D76" s="47">
        <v>0</v>
      </c>
      <c r="E76" s="47">
        <v>2461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2461</v>
      </c>
      <c r="O76" s="48">
        <f t="shared" si="12"/>
        <v>0.16831954038711441</v>
      </c>
      <c r="P76" s="9"/>
    </row>
    <row r="77" spans="1:16">
      <c r="A77" s="12"/>
      <c r="B77" s="25">
        <v>348.99</v>
      </c>
      <c r="C77" s="20" t="s">
        <v>172</v>
      </c>
      <c r="D77" s="47">
        <v>0</v>
      </c>
      <c r="E77" s="47">
        <v>11835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11835</v>
      </c>
      <c r="O77" s="48">
        <f t="shared" si="12"/>
        <v>0.80945215785513991</v>
      </c>
      <c r="P77" s="9"/>
    </row>
    <row r="78" spans="1:16">
      <c r="A78" s="12"/>
      <c r="B78" s="25">
        <v>349</v>
      </c>
      <c r="C78" s="20" t="s">
        <v>122</v>
      </c>
      <c r="D78" s="47">
        <v>0</v>
      </c>
      <c r="E78" s="47">
        <v>2610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2610</v>
      </c>
      <c r="O78" s="48">
        <f t="shared" si="12"/>
        <v>0.17851036180835783</v>
      </c>
      <c r="P78" s="9"/>
    </row>
    <row r="79" spans="1:16" ht="15.75">
      <c r="A79" s="29" t="s">
        <v>52</v>
      </c>
      <c r="B79" s="30"/>
      <c r="C79" s="31"/>
      <c r="D79" s="32">
        <f t="shared" ref="D79:M79" si="13">SUM(D80:D85)</f>
        <v>0</v>
      </c>
      <c r="E79" s="32">
        <f t="shared" si="13"/>
        <v>50087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95" si="14">SUM(D79:M79)</f>
        <v>50087</v>
      </c>
      <c r="O79" s="46">
        <f t="shared" si="12"/>
        <v>3.4256890773544901</v>
      </c>
      <c r="P79" s="10"/>
    </row>
    <row r="80" spans="1:16">
      <c r="A80" s="13"/>
      <c r="B80" s="40">
        <v>351.1</v>
      </c>
      <c r="C80" s="21" t="s">
        <v>82</v>
      </c>
      <c r="D80" s="47">
        <v>0</v>
      </c>
      <c r="E80" s="47">
        <v>11539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11539</v>
      </c>
      <c r="O80" s="48">
        <f t="shared" si="12"/>
        <v>0.78920730456193144</v>
      </c>
      <c r="P80" s="9"/>
    </row>
    <row r="81" spans="1:119">
      <c r="A81" s="13"/>
      <c r="B81" s="40">
        <v>351.2</v>
      </c>
      <c r="C81" s="21" t="s">
        <v>84</v>
      </c>
      <c r="D81" s="47">
        <v>0</v>
      </c>
      <c r="E81" s="47">
        <v>7229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7229</v>
      </c>
      <c r="O81" s="48">
        <f t="shared" si="12"/>
        <v>0.49442582586690376</v>
      </c>
      <c r="P81" s="9"/>
    </row>
    <row r="82" spans="1:119">
      <c r="A82" s="13"/>
      <c r="B82" s="40">
        <v>351.5</v>
      </c>
      <c r="C82" s="21" t="s">
        <v>85</v>
      </c>
      <c r="D82" s="47">
        <v>0</v>
      </c>
      <c r="E82" s="47">
        <v>5738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5738</v>
      </c>
      <c r="O82" s="48">
        <f t="shared" si="12"/>
        <v>0.39244921687983036</v>
      </c>
      <c r="P82" s="9"/>
    </row>
    <row r="83" spans="1:119">
      <c r="A83" s="13"/>
      <c r="B83" s="40">
        <v>351.7</v>
      </c>
      <c r="C83" s="21" t="s">
        <v>173</v>
      </c>
      <c r="D83" s="47">
        <v>0</v>
      </c>
      <c r="E83" s="47">
        <v>7059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7059</v>
      </c>
      <c r="O83" s="48">
        <f t="shared" si="12"/>
        <v>0.48279871417823678</v>
      </c>
      <c r="P83" s="9"/>
    </row>
    <row r="84" spans="1:119">
      <c r="A84" s="13"/>
      <c r="B84" s="40">
        <v>351.8</v>
      </c>
      <c r="C84" s="21" t="s">
        <v>174</v>
      </c>
      <c r="D84" s="47">
        <v>0</v>
      </c>
      <c r="E84" s="47">
        <v>14538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14538</v>
      </c>
      <c r="O84" s="48">
        <f t="shared" si="12"/>
        <v>0.99432323370494491</v>
      </c>
      <c r="P84" s="9"/>
    </row>
    <row r="85" spans="1:119">
      <c r="A85" s="13"/>
      <c r="B85" s="40">
        <v>358.2</v>
      </c>
      <c r="C85" s="21" t="s">
        <v>175</v>
      </c>
      <c r="D85" s="47">
        <v>0</v>
      </c>
      <c r="E85" s="47">
        <v>3984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3984</v>
      </c>
      <c r="O85" s="48">
        <f t="shared" si="12"/>
        <v>0.27248478216264277</v>
      </c>
      <c r="P85" s="9"/>
    </row>
    <row r="86" spans="1:119" ht="15.75">
      <c r="A86" s="29" t="s">
        <v>3</v>
      </c>
      <c r="B86" s="30"/>
      <c r="C86" s="31"/>
      <c r="D86" s="32">
        <f t="shared" ref="D86:M86" si="15">SUM(D87:D92)</f>
        <v>64618</v>
      </c>
      <c r="E86" s="32">
        <f t="shared" si="15"/>
        <v>278041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4"/>
        <v>342659</v>
      </c>
      <c r="O86" s="46">
        <f t="shared" si="12"/>
        <v>23.436085083099652</v>
      </c>
      <c r="P86" s="10"/>
    </row>
    <row r="87" spans="1:119">
      <c r="A87" s="12"/>
      <c r="B87" s="25">
        <v>361.1</v>
      </c>
      <c r="C87" s="20" t="s">
        <v>88</v>
      </c>
      <c r="D87" s="47">
        <v>3516</v>
      </c>
      <c r="E87" s="47">
        <v>638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4154</v>
      </c>
      <c r="O87" s="48">
        <f t="shared" si="12"/>
        <v>0.28411189385130975</v>
      </c>
      <c r="P87" s="9"/>
    </row>
    <row r="88" spans="1:119">
      <c r="A88" s="12"/>
      <c r="B88" s="25">
        <v>361.3</v>
      </c>
      <c r="C88" s="20" t="s">
        <v>89</v>
      </c>
      <c r="D88" s="47">
        <v>305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305</v>
      </c>
      <c r="O88" s="48">
        <f t="shared" si="12"/>
        <v>2.0860406264961356E-2</v>
      </c>
      <c r="P88" s="9"/>
    </row>
    <row r="89" spans="1:119">
      <c r="A89" s="12"/>
      <c r="B89" s="25">
        <v>362</v>
      </c>
      <c r="C89" s="20" t="s">
        <v>90</v>
      </c>
      <c r="D89" s="47">
        <v>12450</v>
      </c>
      <c r="E89" s="47">
        <v>115420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127870</v>
      </c>
      <c r="O89" s="48">
        <f t="shared" si="12"/>
        <v>8.7456398331167495</v>
      </c>
      <c r="P89" s="9"/>
    </row>
    <row r="90" spans="1:119">
      <c r="A90" s="12"/>
      <c r="B90" s="25">
        <v>365</v>
      </c>
      <c r="C90" s="20" t="s">
        <v>176</v>
      </c>
      <c r="D90" s="47">
        <v>0</v>
      </c>
      <c r="E90" s="47">
        <v>43786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43786</v>
      </c>
      <c r="O90" s="48">
        <f t="shared" si="12"/>
        <v>2.9947336023527802</v>
      </c>
      <c r="P90" s="9"/>
    </row>
    <row r="91" spans="1:119">
      <c r="A91" s="12"/>
      <c r="B91" s="25">
        <v>366</v>
      </c>
      <c r="C91" s="20" t="s">
        <v>92</v>
      </c>
      <c r="D91" s="47">
        <v>151</v>
      </c>
      <c r="E91" s="47">
        <v>26468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26619</v>
      </c>
      <c r="O91" s="48">
        <f t="shared" si="12"/>
        <v>1.8206005061213324</v>
      </c>
      <c r="P91" s="9"/>
    </row>
    <row r="92" spans="1:119">
      <c r="A92" s="12"/>
      <c r="B92" s="25">
        <v>369.9</v>
      </c>
      <c r="C92" s="20" t="s">
        <v>93</v>
      </c>
      <c r="D92" s="47">
        <v>48196</v>
      </c>
      <c r="E92" s="47">
        <v>91729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139925</v>
      </c>
      <c r="O92" s="48">
        <f t="shared" si="12"/>
        <v>9.5701388413925184</v>
      </c>
      <c r="P92" s="9"/>
    </row>
    <row r="93" spans="1:119" ht="15.75">
      <c r="A93" s="29" t="s">
        <v>53</v>
      </c>
      <c r="B93" s="30"/>
      <c r="C93" s="31"/>
      <c r="D93" s="32">
        <f t="shared" ref="D93:M93" si="16">SUM(D94:D94)</f>
        <v>56682</v>
      </c>
      <c r="E93" s="32">
        <f t="shared" si="16"/>
        <v>1978674</v>
      </c>
      <c r="F93" s="32">
        <f t="shared" si="16"/>
        <v>0</v>
      </c>
      <c r="G93" s="32">
        <f t="shared" si="16"/>
        <v>0</v>
      </c>
      <c r="H93" s="32">
        <f t="shared" si="16"/>
        <v>0</v>
      </c>
      <c r="I93" s="32">
        <f t="shared" si="16"/>
        <v>0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 t="shared" si="14"/>
        <v>2035356</v>
      </c>
      <c r="O93" s="46">
        <f t="shared" si="12"/>
        <v>139.2077149305793</v>
      </c>
      <c r="P93" s="9"/>
    </row>
    <row r="94" spans="1:119" ht="15.75" thickBot="1">
      <c r="A94" s="12"/>
      <c r="B94" s="25">
        <v>381</v>
      </c>
      <c r="C94" s="20" t="s">
        <v>94</v>
      </c>
      <c r="D94" s="47">
        <v>56682</v>
      </c>
      <c r="E94" s="47">
        <v>1978674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2035356</v>
      </c>
      <c r="O94" s="48">
        <f t="shared" si="12"/>
        <v>139.2077149305793</v>
      </c>
      <c r="P94" s="9"/>
    </row>
    <row r="95" spans="1:119" ht="16.5" thickBot="1">
      <c r="A95" s="14" t="s">
        <v>65</v>
      </c>
      <c r="B95" s="23"/>
      <c r="C95" s="22"/>
      <c r="D95" s="15">
        <f t="shared" ref="D95:M95" si="17">SUM(D5,D12,D16,D50,D79,D86,D93)</f>
        <v>9022419</v>
      </c>
      <c r="E95" s="15">
        <f t="shared" si="17"/>
        <v>6705663</v>
      </c>
      <c r="F95" s="15">
        <f t="shared" si="17"/>
        <v>0</v>
      </c>
      <c r="G95" s="15">
        <f t="shared" si="17"/>
        <v>0</v>
      </c>
      <c r="H95" s="15">
        <f t="shared" si="17"/>
        <v>0</v>
      </c>
      <c r="I95" s="15">
        <f t="shared" si="17"/>
        <v>0</v>
      </c>
      <c r="J95" s="15">
        <f t="shared" si="17"/>
        <v>0</v>
      </c>
      <c r="K95" s="15">
        <f t="shared" si="17"/>
        <v>0</v>
      </c>
      <c r="L95" s="15">
        <f t="shared" si="17"/>
        <v>0</v>
      </c>
      <c r="M95" s="15">
        <f t="shared" si="17"/>
        <v>0</v>
      </c>
      <c r="N95" s="15">
        <f t="shared" si="14"/>
        <v>15728082</v>
      </c>
      <c r="O95" s="38">
        <f t="shared" si="12"/>
        <v>1075.7186238971342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9" t="s">
        <v>177</v>
      </c>
      <c r="M97" s="49"/>
      <c r="N97" s="49"/>
      <c r="O97" s="44">
        <v>14621</v>
      </c>
    </row>
    <row r="98" spans="1:15">
      <c r="A98" s="50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2"/>
    </row>
    <row r="99" spans="1:15" ht="15.75" customHeight="1" thickBot="1">
      <c r="A99" s="53" t="s">
        <v>115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5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4210173</v>
      </c>
      <c r="E5" s="27">
        <f t="shared" si="0"/>
        <v>281658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4491831</v>
      </c>
      <c r="O5" s="33">
        <f t="shared" ref="O5:O36" si="2">(N5/O$78)</f>
        <v>306.79810122259408</v>
      </c>
      <c r="P5" s="6"/>
    </row>
    <row r="6" spans="1:133">
      <c r="A6" s="12"/>
      <c r="B6" s="25">
        <v>311</v>
      </c>
      <c r="C6" s="20" t="s">
        <v>2</v>
      </c>
      <c r="D6" s="47">
        <v>3532684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3532684</v>
      </c>
      <c r="O6" s="48">
        <f t="shared" si="2"/>
        <v>241.28707055528994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21575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21575</v>
      </c>
      <c r="O7" s="48">
        <f t="shared" si="2"/>
        <v>1.4736015299501399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260083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260083</v>
      </c>
      <c r="O8" s="48">
        <f t="shared" si="2"/>
        <v>17.764018851171368</v>
      </c>
      <c r="P8" s="9"/>
    </row>
    <row r="9" spans="1:133">
      <c r="A9" s="12"/>
      <c r="B9" s="25">
        <v>312.60000000000002</v>
      </c>
      <c r="C9" s="20" t="s">
        <v>105</v>
      </c>
      <c r="D9" s="47">
        <v>601056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601056</v>
      </c>
      <c r="O9" s="48">
        <f t="shared" si="2"/>
        <v>41.05293354279079</v>
      </c>
      <c r="P9" s="9"/>
    </row>
    <row r="10" spans="1:133">
      <c r="A10" s="12"/>
      <c r="B10" s="25">
        <v>315</v>
      </c>
      <c r="C10" s="20" t="s">
        <v>13</v>
      </c>
      <c r="D10" s="47">
        <v>69733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69733</v>
      </c>
      <c r="O10" s="48">
        <f t="shared" si="2"/>
        <v>4.7628577282972477</v>
      </c>
      <c r="P10" s="9"/>
    </row>
    <row r="11" spans="1:133">
      <c r="A11" s="12"/>
      <c r="B11" s="25">
        <v>316</v>
      </c>
      <c r="C11" s="20" t="s">
        <v>106</v>
      </c>
      <c r="D11" s="47">
        <v>6700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6700</v>
      </c>
      <c r="O11" s="48">
        <f t="shared" si="2"/>
        <v>0.45761901509459735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27588</v>
      </c>
      <c r="E12" s="32">
        <f t="shared" si="3"/>
        <v>4147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31735</v>
      </c>
      <c r="O12" s="46">
        <f t="shared" si="2"/>
        <v>2.167543200601052</v>
      </c>
      <c r="P12" s="10"/>
    </row>
    <row r="13" spans="1:133">
      <c r="A13" s="12"/>
      <c r="B13" s="25">
        <v>322</v>
      </c>
      <c r="C13" s="20" t="s">
        <v>0</v>
      </c>
      <c r="D13" s="47">
        <v>26363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26363</v>
      </c>
      <c r="O13" s="48">
        <f t="shared" si="2"/>
        <v>1.8006283723789358</v>
      </c>
      <c r="P13" s="9"/>
    </row>
    <row r="14" spans="1:133">
      <c r="A14" s="12"/>
      <c r="B14" s="25">
        <v>329</v>
      </c>
      <c r="C14" s="20" t="s">
        <v>16</v>
      </c>
      <c r="D14" s="47">
        <v>1225</v>
      </c>
      <c r="E14" s="47">
        <v>4147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5372</v>
      </c>
      <c r="O14" s="48">
        <f t="shared" si="2"/>
        <v>0.36691482822211596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SUM(D16:D46)</f>
        <v>2795592</v>
      </c>
      <c r="E15" s="32">
        <f t="shared" si="4"/>
        <v>12967132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15762724</v>
      </c>
      <c r="O15" s="46">
        <f t="shared" si="2"/>
        <v>1076.6152585205928</v>
      </c>
      <c r="P15" s="10"/>
    </row>
    <row r="16" spans="1:133">
      <c r="A16" s="12"/>
      <c r="B16" s="25">
        <v>331.1</v>
      </c>
      <c r="C16" s="20" t="s">
        <v>17</v>
      </c>
      <c r="D16" s="47">
        <v>0</v>
      </c>
      <c r="E16" s="47">
        <v>7252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7252</v>
      </c>
      <c r="O16" s="48">
        <f t="shared" si="2"/>
        <v>0.49532135783074926</v>
      </c>
      <c r="P16" s="9"/>
    </row>
    <row r="17" spans="1:16">
      <c r="A17" s="12"/>
      <c r="B17" s="25">
        <v>331.2</v>
      </c>
      <c r="C17" s="20" t="s">
        <v>18</v>
      </c>
      <c r="D17" s="47">
        <v>54030</v>
      </c>
      <c r="E17" s="47">
        <v>105624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159654</v>
      </c>
      <c r="O17" s="48">
        <f t="shared" si="2"/>
        <v>10.9045830202855</v>
      </c>
      <c r="P17" s="9"/>
    </row>
    <row r="18" spans="1:16">
      <c r="A18" s="12"/>
      <c r="B18" s="25">
        <v>331.39</v>
      </c>
      <c r="C18" s="20" t="s">
        <v>23</v>
      </c>
      <c r="D18" s="47">
        <v>0</v>
      </c>
      <c r="E18" s="47">
        <v>469792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469792</v>
      </c>
      <c r="O18" s="48">
        <f t="shared" si="2"/>
        <v>32.087425722286731</v>
      </c>
      <c r="P18" s="9"/>
    </row>
    <row r="19" spans="1:16">
      <c r="A19" s="12"/>
      <c r="B19" s="25">
        <v>331.41</v>
      </c>
      <c r="C19" s="20" t="s">
        <v>107</v>
      </c>
      <c r="D19" s="47">
        <v>0</v>
      </c>
      <c r="E19" s="47">
        <v>113975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113975</v>
      </c>
      <c r="O19" s="48">
        <f t="shared" si="2"/>
        <v>7.784645857523393</v>
      </c>
      <c r="P19" s="9"/>
    </row>
    <row r="20" spans="1:16">
      <c r="A20" s="12"/>
      <c r="B20" s="25">
        <v>331.49</v>
      </c>
      <c r="C20" s="20" t="s">
        <v>24</v>
      </c>
      <c r="D20" s="47">
        <v>0</v>
      </c>
      <c r="E20" s="47">
        <v>1932103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1932103</v>
      </c>
      <c r="O20" s="48">
        <f t="shared" si="2"/>
        <v>131.96523461512191</v>
      </c>
      <c r="P20" s="9"/>
    </row>
    <row r="21" spans="1:16">
      <c r="A21" s="12"/>
      <c r="B21" s="25">
        <v>331.5</v>
      </c>
      <c r="C21" s="20" t="s">
        <v>20</v>
      </c>
      <c r="D21" s="47">
        <v>40652</v>
      </c>
      <c r="E21" s="47">
        <v>5271210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5311862</v>
      </c>
      <c r="O21" s="48">
        <f t="shared" si="2"/>
        <v>362.80732190424152</v>
      </c>
      <c r="P21" s="9"/>
    </row>
    <row r="22" spans="1:16">
      <c r="A22" s="12"/>
      <c r="B22" s="25">
        <v>331.62</v>
      </c>
      <c r="C22" s="20" t="s">
        <v>25</v>
      </c>
      <c r="D22" s="47">
        <v>0</v>
      </c>
      <c r="E22" s="47">
        <v>573673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573673</v>
      </c>
      <c r="O22" s="48">
        <f t="shared" si="2"/>
        <v>39.182637797964617</v>
      </c>
      <c r="P22" s="9"/>
    </row>
    <row r="23" spans="1:16">
      <c r="A23" s="12"/>
      <c r="B23" s="25">
        <v>331.65</v>
      </c>
      <c r="C23" s="20" t="s">
        <v>108</v>
      </c>
      <c r="D23" s="47">
        <v>99749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99749</v>
      </c>
      <c r="O23" s="48">
        <f t="shared" si="2"/>
        <v>6.812990915921044</v>
      </c>
      <c r="P23" s="9"/>
    </row>
    <row r="24" spans="1:16">
      <c r="A24" s="12"/>
      <c r="B24" s="25">
        <v>334.2</v>
      </c>
      <c r="C24" s="20" t="s">
        <v>22</v>
      </c>
      <c r="D24" s="47">
        <v>113964</v>
      </c>
      <c r="E24" s="47">
        <v>46916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160880</v>
      </c>
      <c r="O24" s="48">
        <f t="shared" si="2"/>
        <v>10.988320469913257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70588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70588</v>
      </c>
      <c r="O25" s="48">
        <f t="shared" si="2"/>
        <v>4.8212553787309611</v>
      </c>
      <c r="P25" s="9"/>
    </row>
    <row r="26" spans="1:16">
      <c r="A26" s="12"/>
      <c r="B26" s="25">
        <v>334.41</v>
      </c>
      <c r="C26" s="20" t="s">
        <v>28</v>
      </c>
      <c r="D26" s="47">
        <v>0</v>
      </c>
      <c r="E26" s="47">
        <v>723105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6">SUM(D26:M26)</f>
        <v>723105</v>
      </c>
      <c r="O26" s="48">
        <f t="shared" si="2"/>
        <v>49.389044464175946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113509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113509</v>
      </c>
      <c r="O27" s="48">
        <f t="shared" si="2"/>
        <v>7.7528174305033808</v>
      </c>
      <c r="P27" s="9"/>
    </row>
    <row r="28" spans="1:16">
      <c r="A28" s="12"/>
      <c r="B28" s="25">
        <v>334.5</v>
      </c>
      <c r="C28" s="20" t="s">
        <v>30</v>
      </c>
      <c r="D28" s="47">
        <v>13551</v>
      </c>
      <c r="E28" s="47">
        <v>1692735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1706286</v>
      </c>
      <c r="O28" s="48">
        <f t="shared" si="2"/>
        <v>116.5416296701045</v>
      </c>
      <c r="P28" s="9"/>
    </row>
    <row r="29" spans="1:16">
      <c r="A29" s="12"/>
      <c r="B29" s="25">
        <v>334.7</v>
      </c>
      <c r="C29" s="20" t="s">
        <v>32</v>
      </c>
      <c r="D29" s="47">
        <v>0</v>
      </c>
      <c r="E29" s="47">
        <v>177908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177908</v>
      </c>
      <c r="O29" s="48">
        <f t="shared" si="2"/>
        <v>12.151355781708899</v>
      </c>
      <c r="P29" s="9"/>
    </row>
    <row r="30" spans="1:16">
      <c r="A30" s="12"/>
      <c r="B30" s="25">
        <v>334.89</v>
      </c>
      <c r="C30" s="20" t="s">
        <v>33</v>
      </c>
      <c r="D30" s="47">
        <v>0</v>
      </c>
      <c r="E30" s="47">
        <v>43870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43870</v>
      </c>
      <c r="O30" s="48">
        <f t="shared" si="2"/>
        <v>2.9963800286865649</v>
      </c>
      <c r="P30" s="9"/>
    </row>
    <row r="31" spans="1:16">
      <c r="A31" s="12"/>
      <c r="B31" s="25">
        <v>335.12</v>
      </c>
      <c r="C31" s="20" t="s">
        <v>34</v>
      </c>
      <c r="D31" s="47">
        <v>228025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228025</v>
      </c>
      <c r="O31" s="48">
        <f t="shared" si="2"/>
        <v>15.574414315962024</v>
      </c>
      <c r="P31" s="9"/>
    </row>
    <row r="32" spans="1:16">
      <c r="A32" s="12"/>
      <c r="B32" s="25">
        <v>335.13</v>
      </c>
      <c r="C32" s="20" t="s">
        <v>35</v>
      </c>
      <c r="D32" s="47">
        <v>17470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17470</v>
      </c>
      <c r="O32" s="48">
        <f t="shared" si="2"/>
        <v>1.1932245065227784</v>
      </c>
      <c r="P32" s="9"/>
    </row>
    <row r="33" spans="1:16">
      <c r="A33" s="12"/>
      <c r="B33" s="25">
        <v>335.14</v>
      </c>
      <c r="C33" s="20" t="s">
        <v>36</v>
      </c>
      <c r="D33" s="47">
        <v>3261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3261</v>
      </c>
      <c r="O33" s="48">
        <f t="shared" si="2"/>
        <v>0.22273068779454955</v>
      </c>
      <c r="P33" s="9"/>
    </row>
    <row r="34" spans="1:16">
      <c r="A34" s="12"/>
      <c r="B34" s="25">
        <v>335.15</v>
      </c>
      <c r="C34" s="20" t="s">
        <v>37</v>
      </c>
      <c r="D34" s="47">
        <v>727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727</v>
      </c>
      <c r="O34" s="48">
        <f t="shared" si="2"/>
        <v>4.9655078205040643E-2</v>
      </c>
      <c r="P34" s="9"/>
    </row>
    <row r="35" spans="1:16">
      <c r="A35" s="12"/>
      <c r="B35" s="25">
        <v>335.16</v>
      </c>
      <c r="C35" s="20" t="s">
        <v>38</v>
      </c>
      <c r="D35" s="47">
        <v>230750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230750</v>
      </c>
      <c r="O35" s="48">
        <f t="shared" si="2"/>
        <v>15.760535482549006</v>
      </c>
      <c r="P35" s="9"/>
    </row>
    <row r="36" spans="1:16">
      <c r="A36" s="12"/>
      <c r="B36" s="25">
        <v>335.18</v>
      </c>
      <c r="C36" s="20" t="s">
        <v>39</v>
      </c>
      <c r="D36" s="47">
        <v>1404405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1404405</v>
      </c>
      <c r="O36" s="48">
        <f t="shared" si="2"/>
        <v>95.922751178198212</v>
      </c>
      <c r="P36" s="9"/>
    </row>
    <row r="37" spans="1:16">
      <c r="A37" s="12"/>
      <c r="B37" s="25">
        <v>335.19</v>
      </c>
      <c r="C37" s="20" t="s">
        <v>54</v>
      </c>
      <c r="D37" s="47">
        <v>374006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374006</v>
      </c>
      <c r="O37" s="48">
        <f t="shared" ref="O37:O68" si="7">(N37/O$78)</f>
        <v>25.545113038726864</v>
      </c>
      <c r="P37" s="9"/>
    </row>
    <row r="38" spans="1:16">
      <c r="A38" s="12"/>
      <c r="B38" s="25">
        <v>335.22</v>
      </c>
      <c r="C38" s="20" t="s">
        <v>40</v>
      </c>
      <c r="D38" s="47">
        <v>28437</v>
      </c>
      <c r="E38" s="47">
        <v>94239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122676</v>
      </c>
      <c r="O38" s="48">
        <f t="shared" si="7"/>
        <v>8.3789358650365404</v>
      </c>
      <c r="P38" s="9"/>
    </row>
    <row r="39" spans="1:16">
      <c r="A39" s="12"/>
      <c r="B39" s="25">
        <v>335.49</v>
      </c>
      <c r="C39" s="20" t="s">
        <v>42</v>
      </c>
      <c r="D39" s="47">
        <v>0</v>
      </c>
      <c r="E39" s="47">
        <v>820752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820752</v>
      </c>
      <c r="O39" s="48">
        <f t="shared" si="7"/>
        <v>56.058465951779247</v>
      </c>
      <c r="P39" s="9"/>
    </row>
    <row r="40" spans="1:16">
      <c r="A40" s="12"/>
      <c r="B40" s="25">
        <v>335.5</v>
      </c>
      <c r="C40" s="20" t="s">
        <v>43</v>
      </c>
      <c r="D40" s="47">
        <v>0</v>
      </c>
      <c r="E40" s="47">
        <v>246634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246634</v>
      </c>
      <c r="O40" s="48">
        <f t="shared" si="7"/>
        <v>16.845434055050884</v>
      </c>
      <c r="P40" s="9"/>
    </row>
    <row r="41" spans="1:16">
      <c r="A41" s="12"/>
      <c r="B41" s="25">
        <v>335.8</v>
      </c>
      <c r="C41" s="20" t="s">
        <v>44</v>
      </c>
      <c r="D41" s="47">
        <v>0</v>
      </c>
      <c r="E41" s="47">
        <v>417216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417216</v>
      </c>
      <c r="O41" s="48">
        <f t="shared" si="7"/>
        <v>28.496414179359334</v>
      </c>
      <c r="P41" s="9"/>
    </row>
    <row r="42" spans="1:16">
      <c r="A42" s="12"/>
      <c r="B42" s="25">
        <v>336</v>
      </c>
      <c r="C42" s="20" t="s">
        <v>118</v>
      </c>
      <c r="D42" s="47">
        <v>148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148</v>
      </c>
      <c r="O42" s="48">
        <f t="shared" si="7"/>
        <v>1.0108599139403046E-2</v>
      </c>
      <c r="P42" s="9"/>
    </row>
    <row r="43" spans="1:16">
      <c r="A43" s="12"/>
      <c r="B43" s="25">
        <v>337.2</v>
      </c>
      <c r="C43" s="20" t="s">
        <v>45</v>
      </c>
      <c r="D43" s="47">
        <v>77321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8" si="8">SUM(D43:M43)</f>
        <v>77321</v>
      </c>
      <c r="O43" s="48">
        <f t="shared" si="7"/>
        <v>5.281128338228263</v>
      </c>
      <c r="P43" s="9"/>
    </row>
    <row r="44" spans="1:16">
      <c r="A44" s="12"/>
      <c r="B44" s="25">
        <v>337.3</v>
      </c>
      <c r="C44" s="20" t="s">
        <v>119</v>
      </c>
      <c r="D44" s="47">
        <v>78678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78678</v>
      </c>
      <c r="O44" s="48">
        <f t="shared" si="7"/>
        <v>5.3738132641213028</v>
      </c>
      <c r="P44" s="9"/>
    </row>
    <row r="45" spans="1:16">
      <c r="A45" s="12"/>
      <c r="B45" s="25">
        <v>337.7</v>
      </c>
      <c r="C45" s="20" t="s">
        <v>46</v>
      </c>
      <c r="D45" s="47">
        <v>27351</v>
      </c>
      <c r="E45" s="47">
        <v>46031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73382</v>
      </c>
      <c r="O45" s="48">
        <f t="shared" si="7"/>
        <v>5.0120893381599618</v>
      </c>
      <c r="P45" s="9"/>
    </row>
    <row r="46" spans="1:16">
      <c r="A46" s="12"/>
      <c r="B46" s="25">
        <v>339</v>
      </c>
      <c r="C46" s="20" t="s">
        <v>120</v>
      </c>
      <c r="D46" s="47">
        <v>3067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3067</v>
      </c>
      <c r="O46" s="48">
        <f t="shared" si="7"/>
        <v>0.20948022676046718</v>
      </c>
      <c r="P46" s="9"/>
    </row>
    <row r="47" spans="1:16" ht="15.75">
      <c r="A47" s="29" t="s">
        <v>51</v>
      </c>
      <c r="B47" s="30"/>
      <c r="C47" s="31"/>
      <c r="D47" s="32">
        <f t="shared" ref="D47:M47" si="9">SUM(D48:D62)</f>
        <v>243326</v>
      </c>
      <c r="E47" s="32">
        <f t="shared" si="9"/>
        <v>102403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345729</v>
      </c>
      <c r="O47" s="46">
        <f t="shared" si="7"/>
        <v>23.613755890991051</v>
      </c>
      <c r="P47" s="10"/>
    </row>
    <row r="48" spans="1:16">
      <c r="A48" s="12"/>
      <c r="B48" s="25">
        <v>341.1</v>
      </c>
      <c r="C48" s="20" t="s">
        <v>55</v>
      </c>
      <c r="D48" s="47">
        <v>21168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21168</v>
      </c>
      <c r="O48" s="48">
        <f t="shared" si="7"/>
        <v>1.4458028823167817</v>
      </c>
      <c r="P48" s="9"/>
    </row>
    <row r="49" spans="1:16">
      <c r="A49" s="12"/>
      <c r="B49" s="25">
        <v>341.15</v>
      </c>
      <c r="C49" s="20" t="s">
        <v>56</v>
      </c>
      <c r="D49" s="47">
        <v>0</v>
      </c>
      <c r="E49" s="47">
        <v>12374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2" si="10">SUM(D49:M49)</f>
        <v>12374</v>
      </c>
      <c r="O49" s="48">
        <f t="shared" si="7"/>
        <v>0.8451608496687385</v>
      </c>
      <c r="P49" s="9"/>
    </row>
    <row r="50" spans="1:16">
      <c r="A50" s="12"/>
      <c r="B50" s="25">
        <v>341.16</v>
      </c>
      <c r="C50" s="20" t="s">
        <v>109</v>
      </c>
      <c r="D50" s="47">
        <v>9568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9568</v>
      </c>
      <c r="O50" s="48">
        <f t="shared" si="7"/>
        <v>0.65350727409329967</v>
      </c>
      <c r="P50" s="9"/>
    </row>
    <row r="51" spans="1:16">
      <c r="A51" s="12"/>
      <c r="B51" s="25">
        <v>341.51</v>
      </c>
      <c r="C51" s="20" t="s">
        <v>57</v>
      </c>
      <c r="D51" s="47">
        <v>104641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104641</v>
      </c>
      <c r="O51" s="48">
        <f t="shared" si="7"/>
        <v>7.1471210982856359</v>
      </c>
      <c r="P51" s="9"/>
    </row>
    <row r="52" spans="1:16">
      <c r="A52" s="12"/>
      <c r="B52" s="25">
        <v>341.52</v>
      </c>
      <c r="C52" s="20" t="s">
        <v>58</v>
      </c>
      <c r="D52" s="47">
        <v>15570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15570</v>
      </c>
      <c r="O52" s="48">
        <f t="shared" si="7"/>
        <v>1.063451950003415</v>
      </c>
      <c r="P52" s="9"/>
    </row>
    <row r="53" spans="1:16">
      <c r="A53" s="12"/>
      <c r="B53" s="25">
        <v>341.56</v>
      </c>
      <c r="C53" s="20" t="s">
        <v>59</v>
      </c>
      <c r="D53" s="47">
        <v>1516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1516</v>
      </c>
      <c r="O53" s="48">
        <f t="shared" si="7"/>
        <v>0.10354483983334471</v>
      </c>
      <c r="P53" s="9"/>
    </row>
    <row r="54" spans="1:16">
      <c r="A54" s="12"/>
      <c r="B54" s="25">
        <v>341.9</v>
      </c>
      <c r="C54" s="20" t="s">
        <v>60</v>
      </c>
      <c r="D54" s="47">
        <v>15781</v>
      </c>
      <c r="E54" s="47">
        <v>336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16117</v>
      </c>
      <c r="O54" s="48">
        <f t="shared" si="7"/>
        <v>1.1008127860118844</v>
      </c>
      <c r="P54" s="9"/>
    </row>
    <row r="55" spans="1:16">
      <c r="A55" s="12"/>
      <c r="B55" s="25">
        <v>342.1</v>
      </c>
      <c r="C55" s="20" t="s">
        <v>121</v>
      </c>
      <c r="D55" s="47">
        <v>29165</v>
      </c>
      <c r="E55" s="47">
        <v>22010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51175</v>
      </c>
      <c r="O55" s="48">
        <f t="shared" si="7"/>
        <v>3.4953213578307492</v>
      </c>
      <c r="P55" s="9"/>
    </row>
    <row r="56" spans="1:16">
      <c r="A56" s="12"/>
      <c r="B56" s="25">
        <v>342.9</v>
      </c>
      <c r="C56" s="20" t="s">
        <v>61</v>
      </c>
      <c r="D56" s="47">
        <v>0</v>
      </c>
      <c r="E56" s="47">
        <v>26750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26750</v>
      </c>
      <c r="O56" s="48">
        <f t="shared" si="7"/>
        <v>1.827060993101564</v>
      </c>
      <c r="P56" s="9"/>
    </row>
    <row r="57" spans="1:16">
      <c r="A57" s="12"/>
      <c r="B57" s="25">
        <v>347.2</v>
      </c>
      <c r="C57" s="20" t="s">
        <v>62</v>
      </c>
      <c r="D57" s="47">
        <v>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</v>
      </c>
      <c r="O57" s="48">
        <f t="shared" si="7"/>
        <v>6.8301345536507063E-5</v>
      </c>
      <c r="P57" s="9"/>
    </row>
    <row r="58" spans="1:16">
      <c r="A58" s="12"/>
      <c r="B58" s="25">
        <v>348.88</v>
      </c>
      <c r="C58" s="20" t="s">
        <v>110</v>
      </c>
      <c r="D58" s="47">
        <v>45916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45916</v>
      </c>
      <c r="O58" s="48">
        <f t="shared" si="7"/>
        <v>3.1361245816542587</v>
      </c>
      <c r="P58" s="9"/>
    </row>
    <row r="59" spans="1:16">
      <c r="A59" s="12"/>
      <c r="B59" s="25">
        <v>348.93</v>
      </c>
      <c r="C59" s="20" t="s">
        <v>64</v>
      </c>
      <c r="D59" s="47">
        <v>0</v>
      </c>
      <c r="E59" s="47">
        <v>23217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23217</v>
      </c>
      <c r="O59" s="48">
        <f t="shared" si="7"/>
        <v>1.5857523393210846</v>
      </c>
      <c r="P59" s="9"/>
    </row>
    <row r="60" spans="1:16">
      <c r="A60" s="12"/>
      <c r="B60" s="25">
        <v>348.93200000000002</v>
      </c>
      <c r="C60" s="20" t="s">
        <v>111</v>
      </c>
      <c r="D60" s="47">
        <v>0</v>
      </c>
      <c r="E60" s="47">
        <v>2152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2152</v>
      </c>
      <c r="O60" s="48">
        <f t="shared" si="7"/>
        <v>0.14698449559456322</v>
      </c>
      <c r="P60" s="9"/>
    </row>
    <row r="61" spans="1:16">
      <c r="A61" s="12"/>
      <c r="B61" s="25">
        <v>348.99</v>
      </c>
      <c r="C61" s="20" t="s">
        <v>112</v>
      </c>
      <c r="D61" s="47">
        <v>0</v>
      </c>
      <c r="E61" s="47">
        <v>13033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13033</v>
      </c>
      <c r="O61" s="48">
        <f t="shared" si="7"/>
        <v>0.89017143637729668</v>
      </c>
      <c r="P61" s="9"/>
    </row>
    <row r="62" spans="1:16">
      <c r="A62" s="12"/>
      <c r="B62" s="25">
        <v>349</v>
      </c>
      <c r="C62" s="20" t="s">
        <v>122</v>
      </c>
      <c r="D62" s="47">
        <v>0</v>
      </c>
      <c r="E62" s="47">
        <v>2531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2531</v>
      </c>
      <c r="O62" s="48">
        <f t="shared" si="7"/>
        <v>0.17287070555289938</v>
      </c>
      <c r="P62" s="9"/>
    </row>
    <row r="63" spans="1:16" ht="15.75">
      <c r="A63" s="29" t="s">
        <v>52</v>
      </c>
      <c r="B63" s="30"/>
      <c r="C63" s="31"/>
      <c r="D63" s="32">
        <f t="shared" ref="D63:M63" si="11">SUM(D64:D65)</f>
        <v>0</v>
      </c>
      <c r="E63" s="32">
        <f t="shared" si="11"/>
        <v>19894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>SUM(D63:M63)</f>
        <v>19894</v>
      </c>
      <c r="O63" s="46">
        <f t="shared" si="7"/>
        <v>1.3587869681032716</v>
      </c>
      <c r="P63" s="10"/>
    </row>
    <row r="64" spans="1:16">
      <c r="A64" s="13"/>
      <c r="B64" s="40">
        <v>351.7</v>
      </c>
      <c r="C64" s="21" t="s">
        <v>113</v>
      </c>
      <c r="D64" s="47">
        <v>0</v>
      </c>
      <c r="E64" s="47">
        <v>5842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5842</v>
      </c>
      <c r="O64" s="48">
        <f t="shared" si="7"/>
        <v>0.39901646062427432</v>
      </c>
      <c r="P64" s="9"/>
    </row>
    <row r="65" spans="1:119">
      <c r="A65" s="13"/>
      <c r="B65" s="40">
        <v>351.8</v>
      </c>
      <c r="C65" s="21" t="s">
        <v>83</v>
      </c>
      <c r="D65" s="47">
        <v>0</v>
      </c>
      <c r="E65" s="47">
        <v>14052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14052</v>
      </c>
      <c r="O65" s="48">
        <f t="shared" si="7"/>
        <v>0.95977050747899728</v>
      </c>
      <c r="P65" s="9"/>
    </row>
    <row r="66" spans="1:119" ht="15.75">
      <c r="A66" s="29" t="s">
        <v>3</v>
      </c>
      <c r="B66" s="30"/>
      <c r="C66" s="31"/>
      <c r="D66" s="32">
        <f t="shared" ref="D66:M66" si="12">SUM(D67:D73)</f>
        <v>42862</v>
      </c>
      <c r="E66" s="32">
        <f t="shared" si="12"/>
        <v>435808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>SUM(D66:M66)</f>
        <v>478670</v>
      </c>
      <c r="O66" s="46">
        <f t="shared" si="7"/>
        <v>32.693805067959836</v>
      </c>
      <c r="P66" s="10"/>
    </row>
    <row r="67" spans="1:119">
      <c r="A67" s="12"/>
      <c r="B67" s="25">
        <v>361.1</v>
      </c>
      <c r="C67" s="20" t="s">
        <v>88</v>
      </c>
      <c r="D67" s="47">
        <v>9704</v>
      </c>
      <c r="E67" s="47">
        <v>2881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12585</v>
      </c>
      <c r="O67" s="48">
        <f t="shared" si="7"/>
        <v>0.85957243357694146</v>
      </c>
      <c r="P67" s="9"/>
    </row>
    <row r="68" spans="1:119">
      <c r="A68" s="12"/>
      <c r="B68" s="25">
        <v>361.3</v>
      </c>
      <c r="C68" s="20" t="s">
        <v>89</v>
      </c>
      <c r="D68" s="47">
        <v>666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3" si="13">SUM(D68:M68)</f>
        <v>666</v>
      </c>
      <c r="O68" s="48">
        <f t="shared" si="7"/>
        <v>4.548869612731371E-2</v>
      </c>
      <c r="P68" s="9"/>
    </row>
    <row r="69" spans="1:119">
      <c r="A69" s="12"/>
      <c r="B69" s="25">
        <v>362</v>
      </c>
      <c r="C69" s="20" t="s">
        <v>90</v>
      </c>
      <c r="D69" s="47">
        <v>10200</v>
      </c>
      <c r="E69" s="47">
        <v>124619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3"/>
        <v>134819</v>
      </c>
      <c r="O69" s="48">
        <f t="shared" ref="O69:O76" si="14">(N69/O$78)</f>
        <v>9.2083191038863461</v>
      </c>
      <c r="P69" s="9"/>
    </row>
    <row r="70" spans="1:119">
      <c r="A70" s="12"/>
      <c r="B70" s="25">
        <v>364</v>
      </c>
      <c r="C70" s="20" t="s">
        <v>133</v>
      </c>
      <c r="D70" s="47">
        <v>0</v>
      </c>
      <c r="E70" s="47">
        <v>143890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3"/>
        <v>143890</v>
      </c>
      <c r="O70" s="48">
        <f t="shared" si="14"/>
        <v>9.8278806092480018</v>
      </c>
      <c r="P70" s="9"/>
    </row>
    <row r="71" spans="1:119">
      <c r="A71" s="12"/>
      <c r="B71" s="25">
        <v>365</v>
      </c>
      <c r="C71" s="20" t="s">
        <v>91</v>
      </c>
      <c r="D71" s="47">
        <v>0</v>
      </c>
      <c r="E71" s="47">
        <v>4578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4578</v>
      </c>
      <c r="O71" s="48">
        <f t="shared" si="14"/>
        <v>0.31268355986612939</v>
      </c>
      <c r="P71" s="9"/>
    </row>
    <row r="72" spans="1:119">
      <c r="A72" s="12"/>
      <c r="B72" s="25">
        <v>366</v>
      </c>
      <c r="C72" s="20" t="s">
        <v>92</v>
      </c>
      <c r="D72" s="47">
        <v>5151</v>
      </c>
      <c r="E72" s="47">
        <v>57333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62484</v>
      </c>
      <c r="O72" s="48">
        <f t="shared" si="14"/>
        <v>4.2677412745031074</v>
      </c>
      <c r="P72" s="9"/>
    </row>
    <row r="73" spans="1:119">
      <c r="A73" s="12"/>
      <c r="B73" s="25">
        <v>369.9</v>
      </c>
      <c r="C73" s="20" t="s">
        <v>93</v>
      </c>
      <c r="D73" s="47">
        <v>17141</v>
      </c>
      <c r="E73" s="47">
        <v>102507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119648</v>
      </c>
      <c r="O73" s="48">
        <f t="shared" si="14"/>
        <v>8.1721193907519982</v>
      </c>
      <c r="P73" s="9"/>
    </row>
    <row r="74" spans="1:119" ht="15.75">
      <c r="A74" s="29" t="s">
        <v>53</v>
      </c>
      <c r="B74" s="30"/>
      <c r="C74" s="31"/>
      <c r="D74" s="32">
        <f t="shared" ref="D74:M74" si="15">SUM(D75:D75)</f>
        <v>0</v>
      </c>
      <c r="E74" s="32">
        <f t="shared" si="15"/>
        <v>417437</v>
      </c>
      <c r="F74" s="32">
        <f t="shared" si="15"/>
        <v>0</v>
      </c>
      <c r="G74" s="32">
        <f t="shared" si="15"/>
        <v>0</v>
      </c>
      <c r="H74" s="32">
        <f t="shared" si="15"/>
        <v>0</v>
      </c>
      <c r="I74" s="32">
        <f t="shared" si="15"/>
        <v>0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417437</v>
      </c>
      <c r="O74" s="46">
        <f t="shared" si="14"/>
        <v>28.511508776722902</v>
      </c>
      <c r="P74" s="9"/>
    </row>
    <row r="75" spans="1:119" ht="15.75" thickBot="1">
      <c r="A75" s="12"/>
      <c r="B75" s="25">
        <v>381</v>
      </c>
      <c r="C75" s="20" t="s">
        <v>94</v>
      </c>
      <c r="D75" s="47">
        <v>0</v>
      </c>
      <c r="E75" s="47">
        <v>417437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417437</v>
      </c>
      <c r="O75" s="48">
        <f t="shared" si="14"/>
        <v>28.511508776722902</v>
      </c>
      <c r="P75" s="9"/>
    </row>
    <row r="76" spans="1:119" ht="16.5" thickBot="1">
      <c r="A76" s="14" t="s">
        <v>65</v>
      </c>
      <c r="B76" s="23"/>
      <c r="C76" s="22"/>
      <c r="D76" s="15">
        <f t="shared" ref="D76:M76" si="16">SUM(D5,D12,D15,D47,D63,D66,D74)</f>
        <v>7319541</v>
      </c>
      <c r="E76" s="15">
        <f t="shared" si="16"/>
        <v>14228479</v>
      </c>
      <c r="F76" s="15">
        <f t="shared" si="16"/>
        <v>0</v>
      </c>
      <c r="G76" s="15">
        <f t="shared" si="16"/>
        <v>0</v>
      </c>
      <c r="H76" s="15">
        <f t="shared" si="16"/>
        <v>0</v>
      </c>
      <c r="I76" s="15">
        <f t="shared" si="16"/>
        <v>0</v>
      </c>
      <c r="J76" s="15">
        <f t="shared" si="16"/>
        <v>0</v>
      </c>
      <c r="K76" s="15">
        <f t="shared" si="16"/>
        <v>0</v>
      </c>
      <c r="L76" s="15">
        <f t="shared" si="16"/>
        <v>0</v>
      </c>
      <c r="M76" s="15">
        <f t="shared" si="16"/>
        <v>0</v>
      </c>
      <c r="N76" s="15">
        <f>SUM(D76:M76)</f>
        <v>21548020</v>
      </c>
      <c r="O76" s="38">
        <f t="shared" si="14"/>
        <v>1471.7587596475651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1"/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49" t="s">
        <v>137</v>
      </c>
      <c r="M78" s="49"/>
      <c r="N78" s="49"/>
      <c r="O78" s="44">
        <v>14641</v>
      </c>
    </row>
    <row r="79" spans="1:119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2"/>
    </row>
    <row r="80" spans="1:119" ht="15.75" customHeight="1" thickBot="1">
      <c r="A80" s="53" t="s">
        <v>115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5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4231633</v>
      </c>
      <c r="E5" s="27">
        <f t="shared" si="0"/>
        <v>305885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4537518</v>
      </c>
      <c r="O5" s="33">
        <f t="shared" ref="O5:O36" si="2">(N5/O$81)</f>
        <v>308.98998978549542</v>
      </c>
      <c r="P5" s="6"/>
    </row>
    <row r="6" spans="1:133">
      <c r="A6" s="12"/>
      <c r="B6" s="25">
        <v>311</v>
      </c>
      <c r="C6" s="20" t="s">
        <v>2</v>
      </c>
      <c r="D6" s="47">
        <v>3546012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3546012</v>
      </c>
      <c r="O6" s="48">
        <f t="shared" si="2"/>
        <v>241.47170582226761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22908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22908</v>
      </c>
      <c r="O7" s="48">
        <f t="shared" si="2"/>
        <v>1.5599591419816139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282977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282977</v>
      </c>
      <c r="O8" s="48">
        <f t="shared" si="2"/>
        <v>19.269799114742934</v>
      </c>
      <c r="P8" s="9"/>
    </row>
    <row r="9" spans="1:133">
      <c r="A9" s="12"/>
      <c r="B9" s="25">
        <v>312.60000000000002</v>
      </c>
      <c r="C9" s="20" t="s">
        <v>105</v>
      </c>
      <c r="D9" s="47">
        <v>608539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608539</v>
      </c>
      <c r="O9" s="48">
        <f t="shared" si="2"/>
        <v>41.439496084439902</v>
      </c>
      <c r="P9" s="9"/>
    </row>
    <row r="10" spans="1:133">
      <c r="A10" s="12"/>
      <c r="B10" s="25">
        <v>315</v>
      </c>
      <c r="C10" s="20" t="s">
        <v>13</v>
      </c>
      <c r="D10" s="47">
        <v>66907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66907</v>
      </c>
      <c r="O10" s="48">
        <f t="shared" si="2"/>
        <v>4.5561457269322441</v>
      </c>
      <c r="P10" s="9"/>
    </row>
    <row r="11" spans="1:133">
      <c r="A11" s="12"/>
      <c r="B11" s="25">
        <v>316</v>
      </c>
      <c r="C11" s="20" t="s">
        <v>106</v>
      </c>
      <c r="D11" s="47">
        <v>10175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10175</v>
      </c>
      <c r="O11" s="48">
        <f t="shared" si="2"/>
        <v>0.69288389513108617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30998</v>
      </c>
      <c r="E12" s="32">
        <f t="shared" si="3"/>
        <v>15706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46704</v>
      </c>
      <c r="O12" s="46">
        <f t="shared" si="2"/>
        <v>3.1803881511746681</v>
      </c>
      <c r="P12" s="10"/>
    </row>
    <row r="13" spans="1:133">
      <c r="A13" s="12"/>
      <c r="B13" s="25">
        <v>322</v>
      </c>
      <c r="C13" s="20" t="s">
        <v>0</v>
      </c>
      <c r="D13" s="47">
        <v>27336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27336</v>
      </c>
      <c r="O13" s="48">
        <f t="shared" si="2"/>
        <v>1.861491317671093</v>
      </c>
      <c r="P13" s="9"/>
    </row>
    <row r="14" spans="1:133">
      <c r="A14" s="12"/>
      <c r="B14" s="25">
        <v>325.10000000000002</v>
      </c>
      <c r="C14" s="20" t="s">
        <v>15</v>
      </c>
      <c r="D14" s="47">
        <v>0</v>
      </c>
      <c r="E14" s="47">
        <v>11482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11482</v>
      </c>
      <c r="O14" s="48">
        <f t="shared" si="2"/>
        <v>0.78188627851549197</v>
      </c>
      <c r="P14" s="9"/>
    </row>
    <row r="15" spans="1:133">
      <c r="A15" s="12"/>
      <c r="B15" s="25">
        <v>329</v>
      </c>
      <c r="C15" s="20" t="s">
        <v>16</v>
      </c>
      <c r="D15" s="47">
        <v>3662</v>
      </c>
      <c r="E15" s="47">
        <v>4224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7886</v>
      </c>
      <c r="O15" s="48">
        <f t="shared" si="2"/>
        <v>0.53701055498808303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SUM(D17:D48)</f>
        <v>2854382</v>
      </c>
      <c r="E16" s="32">
        <f t="shared" si="4"/>
        <v>15582395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18436777</v>
      </c>
      <c r="O16" s="46">
        <f t="shared" si="2"/>
        <v>1255.483622744297</v>
      </c>
      <c r="P16" s="10"/>
    </row>
    <row r="17" spans="1:16">
      <c r="A17" s="12"/>
      <c r="B17" s="25">
        <v>331.2</v>
      </c>
      <c r="C17" s="20" t="s">
        <v>18</v>
      </c>
      <c r="D17" s="47">
        <v>40472</v>
      </c>
      <c r="E17" s="47">
        <v>133119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173591</v>
      </c>
      <c r="O17" s="48">
        <f t="shared" si="2"/>
        <v>11.820973782771535</v>
      </c>
      <c r="P17" s="9"/>
    </row>
    <row r="18" spans="1:16">
      <c r="A18" s="12"/>
      <c r="B18" s="25">
        <v>331.39</v>
      </c>
      <c r="C18" s="20" t="s">
        <v>23</v>
      </c>
      <c r="D18" s="47">
        <v>18348</v>
      </c>
      <c r="E18" s="47">
        <v>150755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169103</v>
      </c>
      <c r="O18" s="48">
        <f t="shared" si="2"/>
        <v>11.515355805243445</v>
      </c>
      <c r="P18" s="9"/>
    </row>
    <row r="19" spans="1:16">
      <c r="A19" s="12"/>
      <c r="B19" s="25">
        <v>331.41</v>
      </c>
      <c r="C19" s="20" t="s">
        <v>107</v>
      </c>
      <c r="D19" s="47">
        <v>0</v>
      </c>
      <c r="E19" s="47">
        <v>337725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337725</v>
      </c>
      <c r="O19" s="48">
        <f t="shared" si="2"/>
        <v>22.997957099080693</v>
      </c>
      <c r="P19" s="9"/>
    </row>
    <row r="20" spans="1:16">
      <c r="A20" s="12"/>
      <c r="B20" s="25">
        <v>331.49</v>
      </c>
      <c r="C20" s="20" t="s">
        <v>24</v>
      </c>
      <c r="D20" s="47">
        <v>0</v>
      </c>
      <c r="E20" s="47">
        <v>3351459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3351459</v>
      </c>
      <c r="O20" s="48">
        <f t="shared" si="2"/>
        <v>228.22328907048009</v>
      </c>
      <c r="P20" s="9"/>
    </row>
    <row r="21" spans="1:16">
      <c r="A21" s="12"/>
      <c r="B21" s="25">
        <v>331.5</v>
      </c>
      <c r="C21" s="20" t="s">
        <v>20</v>
      </c>
      <c r="D21" s="47">
        <v>32</v>
      </c>
      <c r="E21" s="47">
        <v>5927786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5927818</v>
      </c>
      <c r="O21" s="48">
        <f t="shared" si="2"/>
        <v>403.66482805583928</v>
      </c>
      <c r="P21" s="9"/>
    </row>
    <row r="22" spans="1:16">
      <c r="A22" s="12"/>
      <c r="B22" s="25">
        <v>331.62</v>
      </c>
      <c r="C22" s="20" t="s">
        <v>25</v>
      </c>
      <c r="D22" s="47">
        <v>0</v>
      </c>
      <c r="E22" s="47">
        <v>556520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556520</v>
      </c>
      <c r="O22" s="48">
        <f t="shared" si="2"/>
        <v>37.897173987061628</v>
      </c>
      <c r="P22" s="9"/>
    </row>
    <row r="23" spans="1:16">
      <c r="A23" s="12"/>
      <c r="B23" s="25">
        <v>331.65</v>
      </c>
      <c r="C23" s="20" t="s">
        <v>108</v>
      </c>
      <c r="D23" s="47">
        <v>107710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107710</v>
      </c>
      <c r="O23" s="48">
        <f t="shared" si="2"/>
        <v>7.3346952672795371</v>
      </c>
      <c r="P23" s="9"/>
    </row>
    <row r="24" spans="1:16">
      <c r="A24" s="12"/>
      <c r="B24" s="25">
        <v>334.2</v>
      </c>
      <c r="C24" s="20" t="s">
        <v>22</v>
      </c>
      <c r="D24" s="47">
        <v>98565</v>
      </c>
      <c r="E24" s="47">
        <v>118268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216833</v>
      </c>
      <c r="O24" s="48">
        <f t="shared" si="2"/>
        <v>14.765611167858358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68016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68016</v>
      </c>
      <c r="O25" s="48">
        <f t="shared" si="2"/>
        <v>4.631664964249234</v>
      </c>
      <c r="P25" s="9"/>
    </row>
    <row r="26" spans="1:16">
      <c r="A26" s="12"/>
      <c r="B26" s="25">
        <v>334.39</v>
      </c>
      <c r="C26" s="20" t="s">
        <v>117</v>
      </c>
      <c r="D26" s="47">
        <v>45000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4" si="6">SUM(D26:M26)</f>
        <v>45000</v>
      </c>
      <c r="O26" s="48">
        <f t="shared" si="2"/>
        <v>3.0643513789581207</v>
      </c>
      <c r="P26" s="9"/>
    </row>
    <row r="27" spans="1:16">
      <c r="A27" s="12"/>
      <c r="B27" s="25">
        <v>334.41</v>
      </c>
      <c r="C27" s="20" t="s">
        <v>28</v>
      </c>
      <c r="D27" s="47">
        <v>0</v>
      </c>
      <c r="E27" s="47">
        <v>817688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817688</v>
      </c>
      <c r="O27" s="48">
        <f t="shared" si="2"/>
        <v>55.681852230166839</v>
      </c>
      <c r="P27" s="9"/>
    </row>
    <row r="28" spans="1:16">
      <c r="A28" s="12"/>
      <c r="B28" s="25">
        <v>334.49</v>
      </c>
      <c r="C28" s="20" t="s">
        <v>29</v>
      </c>
      <c r="D28" s="47">
        <v>0</v>
      </c>
      <c r="E28" s="47">
        <v>543419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543419</v>
      </c>
      <c r="O28" s="48">
        <f t="shared" si="2"/>
        <v>37.005039155600954</v>
      </c>
      <c r="P28" s="9"/>
    </row>
    <row r="29" spans="1:16">
      <c r="A29" s="12"/>
      <c r="B29" s="25">
        <v>334.5</v>
      </c>
      <c r="C29" s="20" t="s">
        <v>30</v>
      </c>
      <c r="D29" s="47">
        <v>0</v>
      </c>
      <c r="E29" s="47">
        <v>1537834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1537834</v>
      </c>
      <c r="O29" s="48">
        <f t="shared" si="2"/>
        <v>104.72141641130405</v>
      </c>
      <c r="P29" s="9"/>
    </row>
    <row r="30" spans="1:16">
      <c r="A30" s="12"/>
      <c r="B30" s="25">
        <v>334.61</v>
      </c>
      <c r="C30" s="20" t="s">
        <v>31</v>
      </c>
      <c r="D30" s="47">
        <v>0</v>
      </c>
      <c r="E30" s="47">
        <v>137035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137035</v>
      </c>
      <c r="O30" s="48">
        <f t="shared" si="2"/>
        <v>9.331630915900579</v>
      </c>
      <c r="P30" s="9"/>
    </row>
    <row r="31" spans="1:16">
      <c r="A31" s="12"/>
      <c r="B31" s="25">
        <v>334.7</v>
      </c>
      <c r="C31" s="20" t="s">
        <v>32</v>
      </c>
      <c r="D31" s="47">
        <v>39914</v>
      </c>
      <c r="E31" s="47">
        <v>132086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172000</v>
      </c>
      <c r="O31" s="48">
        <f t="shared" si="2"/>
        <v>11.712631937351038</v>
      </c>
      <c r="P31" s="9"/>
    </row>
    <row r="32" spans="1:16">
      <c r="A32" s="12"/>
      <c r="B32" s="25">
        <v>334.89</v>
      </c>
      <c r="C32" s="20" t="s">
        <v>33</v>
      </c>
      <c r="D32" s="47">
        <v>0</v>
      </c>
      <c r="E32" s="47">
        <v>37839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37839</v>
      </c>
      <c r="O32" s="48">
        <f t="shared" si="2"/>
        <v>2.5767109295199182</v>
      </c>
      <c r="P32" s="9"/>
    </row>
    <row r="33" spans="1:16">
      <c r="A33" s="12"/>
      <c r="B33" s="25">
        <v>335.12</v>
      </c>
      <c r="C33" s="20" t="s">
        <v>34</v>
      </c>
      <c r="D33" s="47">
        <v>217689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217689</v>
      </c>
      <c r="O33" s="48">
        <f t="shared" si="2"/>
        <v>14.823901940755873</v>
      </c>
      <c r="P33" s="9"/>
    </row>
    <row r="34" spans="1:16">
      <c r="A34" s="12"/>
      <c r="B34" s="25">
        <v>335.13</v>
      </c>
      <c r="C34" s="20" t="s">
        <v>35</v>
      </c>
      <c r="D34" s="47">
        <v>16889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16889</v>
      </c>
      <c r="O34" s="48">
        <f t="shared" si="2"/>
        <v>1.1500851208716378</v>
      </c>
      <c r="P34" s="9"/>
    </row>
    <row r="35" spans="1:16">
      <c r="A35" s="12"/>
      <c r="B35" s="25">
        <v>335.14</v>
      </c>
      <c r="C35" s="20" t="s">
        <v>36</v>
      </c>
      <c r="D35" s="47">
        <v>3593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3593</v>
      </c>
      <c r="O35" s="48">
        <f t="shared" si="2"/>
        <v>0.24467143343547837</v>
      </c>
      <c r="P35" s="9"/>
    </row>
    <row r="36" spans="1:16">
      <c r="A36" s="12"/>
      <c r="B36" s="25">
        <v>335.15</v>
      </c>
      <c r="C36" s="20" t="s">
        <v>37</v>
      </c>
      <c r="D36" s="47">
        <v>778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778</v>
      </c>
      <c r="O36" s="48">
        <f t="shared" si="2"/>
        <v>5.2979230507320396E-2</v>
      </c>
      <c r="P36" s="9"/>
    </row>
    <row r="37" spans="1:16">
      <c r="A37" s="12"/>
      <c r="B37" s="25">
        <v>335.16</v>
      </c>
      <c r="C37" s="20" t="s">
        <v>38</v>
      </c>
      <c r="D37" s="47">
        <v>230750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230750</v>
      </c>
      <c r="O37" s="48">
        <f t="shared" ref="O37:O68" si="7">(N37/O$81)</f>
        <v>15.713312904324141</v>
      </c>
      <c r="P37" s="9"/>
    </row>
    <row r="38" spans="1:16">
      <c r="A38" s="12"/>
      <c r="B38" s="25">
        <v>335.18</v>
      </c>
      <c r="C38" s="20" t="s">
        <v>39</v>
      </c>
      <c r="D38" s="47">
        <v>1495300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1495300</v>
      </c>
      <c r="O38" s="48">
        <f t="shared" si="7"/>
        <v>101.82499148791284</v>
      </c>
      <c r="P38" s="9"/>
    </row>
    <row r="39" spans="1:16">
      <c r="A39" s="12"/>
      <c r="B39" s="25">
        <v>335.19</v>
      </c>
      <c r="C39" s="20" t="s">
        <v>54</v>
      </c>
      <c r="D39" s="47">
        <v>370139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370139</v>
      </c>
      <c r="O39" s="48">
        <f t="shared" si="7"/>
        <v>25.205243445692883</v>
      </c>
      <c r="P39" s="9"/>
    </row>
    <row r="40" spans="1:16">
      <c r="A40" s="12"/>
      <c r="B40" s="25">
        <v>335.22</v>
      </c>
      <c r="C40" s="20" t="s">
        <v>40</v>
      </c>
      <c r="D40" s="47">
        <v>29950</v>
      </c>
      <c r="E40" s="47">
        <v>91000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120950</v>
      </c>
      <c r="O40" s="48">
        <f t="shared" si="7"/>
        <v>8.236295539666326</v>
      </c>
      <c r="P40" s="9"/>
    </row>
    <row r="41" spans="1:16">
      <c r="A41" s="12"/>
      <c r="B41" s="25">
        <v>335.49</v>
      </c>
      <c r="C41" s="20" t="s">
        <v>42</v>
      </c>
      <c r="D41" s="47">
        <v>0</v>
      </c>
      <c r="E41" s="47">
        <v>825686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825686</v>
      </c>
      <c r="O41" s="48">
        <f t="shared" si="7"/>
        <v>56.226489615253662</v>
      </c>
      <c r="P41" s="9"/>
    </row>
    <row r="42" spans="1:16">
      <c r="A42" s="12"/>
      <c r="B42" s="25">
        <v>335.5</v>
      </c>
      <c r="C42" s="20" t="s">
        <v>43</v>
      </c>
      <c r="D42" s="47">
        <v>0</v>
      </c>
      <c r="E42" s="47">
        <v>350998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350998</v>
      </c>
      <c r="O42" s="48">
        <f t="shared" si="7"/>
        <v>23.90180456247872</v>
      </c>
      <c r="P42" s="9"/>
    </row>
    <row r="43" spans="1:16">
      <c r="A43" s="12"/>
      <c r="B43" s="25">
        <v>335.8</v>
      </c>
      <c r="C43" s="20" t="s">
        <v>44</v>
      </c>
      <c r="D43" s="47">
        <v>0</v>
      </c>
      <c r="E43" s="47">
        <v>407386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407386</v>
      </c>
      <c r="O43" s="48">
        <f t="shared" si="7"/>
        <v>27.741641130405174</v>
      </c>
      <c r="P43" s="9"/>
    </row>
    <row r="44" spans="1:16">
      <c r="A44" s="12"/>
      <c r="B44" s="25">
        <v>336</v>
      </c>
      <c r="C44" s="20" t="s">
        <v>118</v>
      </c>
      <c r="D44" s="47">
        <v>143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143</v>
      </c>
      <c r="O44" s="48">
        <f t="shared" si="7"/>
        <v>9.7378277153558051E-3</v>
      </c>
      <c r="P44" s="9"/>
    </row>
    <row r="45" spans="1:16">
      <c r="A45" s="12"/>
      <c r="B45" s="25">
        <v>337.2</v>
      </c>
      <c r="C45" s="20" t="s">
        <v>45</v>
      </c>
      <c r="D45" s="47">
        <v>93241</v>
      </c>
      <c r="E45" s="47">
        <v>2400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0" si="8">SUM(D45:M45)</f>
        <v>95641</v>
      </c>
      <c r="O45" s="48">
        <f t="shared" si="7"/>
        <v>6.5128362274429694</v>
      </c>
      <c r="P45" s="9"/>
    </row>
    <row r="46" spans="1:16">
      <c r="A46" s="12"/>
      <c r="B46" s="25">
        <v>337.3</v>
      </c>
      <c r="C46" s="20" t="s">
        <v>119</v>
      </c>
      <c r="D46" s="47">
        <v>15125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15125</v>
      </c>
      <c r="O46" s="48">
        <f t="shared" si="7"/>
        <v>1.0299625468164795</v>
      </c>
      <c r="P46" s="9"/>
    </row>
    <row r="47" spans="1:16">
      <c r="A47" s="12"/>
      <c r="B47" s="25">
        <v>337.7</v>
      </c>
      <c r="C47" s="20" t="s">
        <v>46</v>
      </c>
      <c r="D47" s="47">
        <v>27720</v>
      </c>
      <c r="E47" s="47">
        <v>55376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83096</v>
      </c>
      <c r="O47" s="48">
        <f t="shared" si="7"/>
        <v>5.6585631596867554</v>
      </c>
      <c r="P47" s="9"/>
    </row>
    <row r="48" spans="1:16">
      <c r="A48" s="12"/>
      <c r="B48" s="25">
        <v>339</v>
      </c>
      <c r="C48" s="20" t="s">
        <v>120</v>
      </c>
      <c r="D48" s="47">
        <v>3024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3024</v>
      </c>
      <c r="O48" s="48">
        <f t="shared" si="7"/>
        <v>0.20592441266598571</v>
      </c>
      <c r="P48" s="9"/>
    </row>
    <row r="49" spans="1:16" ht="15.75">
      <c r="A49" s="29" t="s">
        <v>51</v>
      </c>
      <c r="B49" s="30"/>
      <c r="C49" s="31"/>
      <c r="D49" s="32">
        <f>SUM(D50:D64)</f>
        <v>260146</v>
      </c>
      <c r="E49" s="32">
        <f t="shared" ref="E49:M49" si="9">SUM(E50:E64)</f>
        <v>77410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8"/>
        <v>337556</v>
      </c>
      <c r="O49" s="46">
        <f t="shared" si="7"/>
        <v>22.986448757235273</v>
      </c>
      <c r="P49" s="10"/>
    </row>
    <row r="50" spans="1:16">
      <c r="A50" s="12"/>
      <c r="B50" s="25">
        <v>341.1</v>
      </c>
      <c r="C50" s="20" t="s">
        <v>55</v>
      </c>
      <c r="D50" s="47">
        <v>21722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21722</v>
      </c>
      <c r="O50" s="48">
        <f t="shared" si="7"/>
        <v>1.4791964589717399</v>
      </c>
      <c r="P50" s="9"/>
    </row>
    <row r="51" spans="1:16">
      <c r="A51" s="12"/>
      <c r="B51" s="25">
        <v>341.15</v>
      </c>
      <c r="C51" s="20" t="s">
        <v>56</v>
      </c>
      <c r="D51" s="47">
        <v>0</v>
      </c>
      <c r="E51" s="47">
        <v>12725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64" si="10">SUM(D51:M51)</f>
        <v>12725</v>
      </c>
      <c r="O51" s="48">
        <f t="shared" si="7"/>
        <v>0.86653047327204635</v>
      </c>
      <c r="P51" s="9"/>
    </row>
    <row r="52" spans="1:16">
      <c r="A52" s="12"/>
      <c r="B52" s="25">
        <v>341.16</v>
      </c>
      <c r="C52" s="20" t="s">
        <v>109</v>
      </c>
      <c r="D52" s="47">
        <v>9872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9872</v>
      </c>
      <c r="O52" s="48">
        <f t="shared" si="7"/>
        <v>0.67225059584610147</v>
      </c>
      <c r="P52" s="9"/>
    </row>
    <row r="53" spans="1:16">
      <c r="A53" s="12"/>
      <c r="B53" s="25">
        <v>341.51</v>
      </c>
      <c r="C53" s="20" t="s">
        <v>57</v>
      </c>
      <c r="D53" s="47">
        <v>105612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105612</v>
      </c>
      <c r="O53" s="48">
        <f t="shared" si="7"/>
        <v>7.1918283963227783</v>
      </c>
      <c r="P53" s="9"/>
    </row>
    <row r="54" spans="1:16">
      <c r="A54" s="12"/>
      <c r="B54" s="25">
        <v>341.52</v>
      </c>
      <c r="C54" s="20" t="s">
        <v>58</v>
      </c>
      <c r="D54" s="47">
        <v>15170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15170</v>
      </c>
      <c r="O54" s="48">
        <f t="shared" si="7"/>
        <v>1.0330268981954376</v>
      </c>
      <c r="P54" s="9"/>
    </row>
    <row r="55" spans="1:16">
      <c r="A55" s="12"/>
      <c r="B55" s="25">
        <v>341.56</v>
      </c>
      <c r="C55" s="20" t="s">
        <v>59</v>
      </c>
      <c r="D55" s="47">
        <v>2000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2000</v>
      </c>
      <c r="O55" s="48">
        <f t="shared" si="7"/>
        <v>0.13619339462036092</v>
      </c>
      <c r="P55" s="9"/>
    </row>
    <row r="56" spans="1:16">
      <c r="A56" s="12"/>
      <c r="B56" s="25">
        <v>341.9</v>
      </c>
      <c r="C56" s="20" t="s">
        <v>60</v>
      </c>
      <c r="D56" s="47">
        <v>18231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18231</v>
      </c>
      <c r="O56" s="48">
        <f t="shared" si="7"/>
        <v>1.2414708886618999</v>
      </c>
      <c r="P56" s="9"/>
    </row>
    <row r="57" spans="1:16">
      <c r="A57" s="12"/>
      <c r="B57" s="25">
        <v>342.1</v>
      </c>
      <c r="C57" s="20" t="s">
        <v>121</v>
      </c>
      <c r="D57" s="47">
        <v>17981</v>
      </c>
      <c r="E57" s="47">
        <v>2500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20481</v>
      </c>
      <c r="O57" s="48">
        <f t="shared" si="7"/>
        <v>1.394688457609806</v>
      </c>
      <c r="P57" s="9"/>
    </row>
    <row r="58" spans="1:16">
      <c r="A58" s="12"/>
      <c r="B58" s="25">
        <v>342.9</v>
      </c>
      <c r="C58" s="20" t="s">
        <v>61</v>
      </c>
      <c r="D58" s="47">
        <v>0</v>
      </c>
      <c r="E58" s="47">
        <v>18601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18601</v>
      </c>
      <c r="O58" s="48">
        <f t="shared" si="7"/>
        <v>1.2666666666666666</v>
      </c>
      <c r="P58" s="9"/>
    </row>
    <row r="59" spans="1:16">
      <c r="A59" s="12"/>
      <c r="B59" s="25">
        <v>347.2</v>
      </c>
      <c r="C59" s="20" t="s">
        <v>62</v>
      </c>
      <c r="D59" s="47">
        <v>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</v>
      </c>
      <c r="O59" s="48">
        <f t="shared" si="7"/>
        <v>6.8096697310180456E-5</v>
      </c>
      <c r="P59" s="9"/>
    </row>
    <row r="60" spans="1:16">
      <c r="A60" s="12"/>
      <c r="B60" s="25">
        <v>348.88</v>
      </c>
      <c r="C60" s="20" t="s">
        <v>110</v>
      </c>
      <c r="D60" s="47">
        <v>69557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69557</v>
      </c>
      <c r="O60" s="48">
        <f t="shared" si="7"/>
        <v>4.7366019748042216</v>
      </c>
      <c r="P60" s="9"/>
    </row>
    <row r="61" spans="1:16">
      <c r="A61" s="12"/>
      <c r="B61" s="25">
        <v>348.93</v>
      </c>
      <c r="C61" s="20" t="s">
        <v>64</v>
      </c>
      <c r="D61" s="47">
        <v>0</v>
      </c>
      <c r="E61" s="47">
        <v>24795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24795</v>
      </c>
      <c r="O61" s="48">
        <f t="shared" si="7"/>
        <v>1.6884576098059245</v>
      </c>
      <c r="P61" s="9"/>
    </row>
    <row r="62" spans="1:16">
      <c r="A62" s="12"/>
      <c r="B62" s="25">
        <v>348.93200000000002</v>
      </c>
      <c r="C62" s="20" t="s">
        <v>111</v>
      </c>
      <c r="D62" s="47">
        <v>0</v>
      </c>
      <c r="E62" s="47">
        <v>1564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1564</v>
      </c>
      <c r="O62" s="48">
        <f t="shared" si="7"/>
        <v>0.10650323459312223</v>
      </c>
      <c r="P62" s="9"/>
    </row>
    <row r="63" spans="1:16">
      <c r="A63" s="12"/>
      <c r="B63" s="25">
        <v>348.99</v>
      </c>
      <c r="C63" s="20" t="s">
        <v>112</v>
      </c>
      <c r="D63" s="47">
        <v>0</v>
      </c>
      <c r="E63" s="47">
        <v>14765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14765</v>
      </c>
      <c r="O63" s="48">
        <f t="shared" si="7"/>
        <v>1.0054477357848144</v>
      </c>
      <c r="P63" s="9"/>
    </row>
    <row r="64" spans="1:16">
      <c r="A64" s="12"/>
      <c r="B64" s="25">
        <v>349</v>
      </c>
      <c r="C64" s="20" t="s">
        <v>122</v>
      </c>
      <c r="D64" s="47">
        <v>0</v>
      </c>
      <c r="E64" s="47">
        <v>2460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2460</v>
      </c>
      <c r="O64" s="48">
        <f t="shared" si="7"/>
        <v>0.16751787538304391</v>
      </c>
      <c r="P64" s="9"/>
    </row>
    <row r="65" spans="1:119" ht="15.75">
      <c r="A65" s="29" t="s">
        <v>52</v>
      </c>
      <c r="B65" s="30"/>
      <c r="C65" s="31"/>
      <c r="D65" s="32">
        <f t="shared" ref="D65:M65" si="11">SUM(D66:D67)</f>
        <v>0</v>
      </c>
      <c r="E65" s="32">
        <f t="shared" si="11"/>
        <v>24998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24998</v>
      </c>
      <c r="O65" s="46">
        <f t="shared" si="7"/>
        <v>1.702281239359891</v>
      </c>
      <c r="P65" s="10"/>
    </row>
    <row r="66" spans="1:119">
      <c r="A66" s="13"/>
      <c r="B66" s="40">
        <v>351.7</v>
      </c>
      <c r="C66" s="21" t="s">
        <v>113</v>
      </c>
      <c r="D66" s="47">
        <v>0</v>
      </c>
      <c r="E66" s="47">
        <v>7664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7664</v>
      </c>
      <c r="O66" s="48">
        <f t="shared" si="7"/>
        <v>0.52189308818522306</v>
      </c>
      <c r="P66" s="9"/>
    </row>
    <row r="67" spans="1:119">
      <c r="A67" s="13"/>
      <c r="B67" s="40">
        <v>351.8</v>
      </c>
      <c r="C67" s="21" t="s">
        <v>83</v>
      </c>
      <c r="D67" s="47">
        <v>0</v>
      </c>
      <c r="E67" s="47">
        <v>17334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17334</v>
      </c>
      <c r="O67" s="48">
        <f t="shared" si="7"/>
        <v>1.1803881511746681</v>
      </c>
      <c r="P67" s="9"/>
    </row>
    <row r="68" spans="1:119" ht="15.75">
      <c r="A68" s="29" t="s">
        <v>3</v>
      </c>
      <c r="B68" s="30"/>
      <c r="C68" s="31"/>
      <c r="D68" s="32">
        <f t="shared" ref="D68:M68" si="12">SUM(D69:D75)</f>
        <v>73329</v>
      </c>
      <c r="E68" s="32">
        <f t="shared" si="12"/>
        <v>439315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>SUM(D68:M68)</f>
        <v>512644</v>
      </c>
      <c r="O68" s="46">
        <f t="shared" si="7"/>
        <v>34.909363295880148</v>
      </c>
      <c r="P68" s="10"/>
    </row>
    <row r="69" spans="1:119">
      <c r="A69" s="12"/>
      <c r="B69" s="25">
        <v>361.1</v>
      </c>
      <c r="C69" s="20" t="s">
        <v>88</v>
      </c>
      <c r="D69" s="47">
        <v>22029</v>
      </c>
      <c r="E69" s="47">
        <v>6048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28077</v>
      </c>
      <c r="O69" s="48">
        <f t="shared" ref="O69:O79" si="13">(N69/O$81)</f>
        <v>1.9119509703779367</v>
      </c>
      <c r="P69" s="9"/>
    </row>
    <row r="70" spans="1:119">
      <c r="A70" s="12"/>
      <c r="B70" s="25">
        <v>361.3</v>
      </c>
      <c r="C70" s="20" t="s">
        <v>89</v>
      </c>
      <c r="D70" s="47">
        <v>416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5" si="14">SUM(D70:M70)</f>
        <v>416</v>
      </c>
      <c r="O70" s="48">
        <f t="shared" si="13"/>
        <v>2.8328226081035069E-2</v>
      </c>
      <c r="P70" s="9"/>
    </row>
    <row r="71" spans="1:119">
      <c r="A71" s="12"/>
      <c r="B71" s="25">
        <v>362</v>
      </c>
      <c r="C71" s="20" t="s">
        <v>90</v>
      </c>
      <c r="D71" s="47">
        <v>10201</v>
      </c>
      <c r="E71" s="47">
        <v>117322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4"/>
        <v>127523</v>
      </c>
      <c r="O71" s="48">
        <f t="shared" si="13"/>
        <v>8.6838951310861425</v>
      </c>
      <c r="P71" s="9"/>
    </row>
    <row r="72" spans="1:119">
      <c r="A72" s="12"/>
      <c r="B72" s="25">
        <v>365</v>
      </c>
      <c r="C72" s="20" t="s">
        <v>91</v>
      </c>
      <c r="D72" s="47">
        <v>0</v>
      </c>
      <c r="E72" s="47">
        <v>155666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4"/>
        <v>155666</v>
      </c>
      <c r="O72" s="48">
        <f t="shared" si="13"/>
        <v>10.600340483486551</v>
      </c>
      <c r="P72" s="9"/>
    </row>
    <row r="73" spans="1:119">
      <c r="A73" s="12"/>
      <c r="B73" s="25">
        <v>366</v>
      </c>
      <c r="C73" s="20" t="s">
        <v>92</v>
      </c>
      <c r="D73" s="47">
        <v>475</v>
      </c>
      <c r="E73" s="47">
        <v>58133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58608</v>
      </c>
      <c r="O73" s="48">
        <f t="shared" si="13"/>
        <v>3.9910112359550562</v>
      </c>
      <c r="P73" s="9"/>
    </row>
    <row r="74" spans="1:119">
      <c r="A74" s="12"/>
      <c r="B74" s="25">
        <v>369.3</v>
      </c>
      <c r="C74" s="20" t="s">
        <v>123</v>
      </c>
      <c r="D74" s="47">
        <v>21759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21759</v>
      </c>
      <c r="O74" s="48">
        <f t="shared" si="13"/>
        <v>1.4817160367722166</v>
      </c>
      <c r="P74" s="9"/>
    </row>
    <row r="75" spans="1:119">
      <c r="A75" s="12"/>
      <c r="B75" s="25">
        <v>369.9</v>
      </c>
      <c r="C75" s="20" t="s">
        <v>93</v>
      </c>
      <c r="D75" s="47">
        <v>18449</v>
      </c>
      <c r="E75" s="47">
        <v>102146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120595</v>
      </c>
      <c r="O75" s="48">
        <f t="shared" si="13"/>
        <v>8.2121212121212128</v>
      </c>
      <c r="P75" s="9"/>
    </row>
    <row r="76" spans="1:119" ht="15.75">
      <c r="A76" s="29" t="s">
        <v>53</v>
      </c>
      <c r="B76" s="30"/>
      <c r="C76" s="31"/>
      <c r="D76" s="32">
        <f t="shared" ref="D76:M76" si="15">SUM(D77:D78)</f>
        <v>0</v>
      </c>
      <c r="E76" s="32">
        <f t="shared" si="15"/>
        <v>1167475</v>
      </c>
      <c r="F76" s="32">
        <f t="shared" si="15"/>
        <v>0</v>
      </c>
      <c r="G76" s="32">
        <f t="shared" si="15"/>
        <v>0</v>
      </c>
      <c r="H76" s="32">
        <f t="shared" si="15"/>
        <v>0</v>
      </c>
      <c r="I76" s="32">
        <f t="shared" si="15"/>
        <v>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1167475</v>
      </c>
      <c r="O76" s="46">
        <f t="shared" si="13"/>
        <v>79.501191692202923</v>
      </c>
      <c r="P76" s="9"/>
    </row>
    <row r="77" spans="1:119">
      <c r="A77" s="12"/>
      <c r="B77" s="25">
        <v>381</v>
      </c>
      <c r="C77" s="20" t="s">
        <v>94</v>
      </c>
      <c r="D77" s="47">
        <v>0</v>
      </c>
      <c r="E77" s="47">
        <v>417437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417437</v>
      </c>
      <c r="O77" s="48">
        <f t="shared" si="13"/>
        <v>28.426081035069799</v>
      </c>
      <c r="P77" s="9"/>
    </row>
    <row r="78" spans="1:119" ht="15.75" thickBot="1">
      <c r="A78" s="12"/>
      <c r="B78" s="25">
        <v>384</v>
      </c>
      <c r="C78" s="20" t="s">
        <v>124</v>
      </c>
      <c r="D78" s="47">
        <v>0</v>
      </c>
      <c r="E78" s="47">
        <v>750038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750038</v>
      </c>
      <c r="O78" s="48">
        <f t="shared" si="13"/>
        <v>51.075110657133131</v>
      </c>
      <c r="P78" s="9"/>
    </row>
    <row r="79" spans="1:119" ht="16.5" thickBot="1">
      <c r="A79" s="14" t="s">
        <v>65</v>
      </c>
      <c r="B79" s="23"/>
      <c r="C79" s="22"/>
      <c r="D79" s="15">
        <f t="shared" ref="D79:M79" si="16">SUM(D5,D12,D16,D49,D65,D68,D76)</f>
        <v>7450488</v>
      </c>
      <c r="E79" s="15">
        <f t="shared" si="16"/>
        <v>17613184</v>
      </c>
      <c r="F79" s="15">
        <f t="shared" si="16"/>
        <v>0</v>
      </c>
      <c r="G79" s="15">
        <f t="shared" si="16"/>
        <v>0</v>
      </c>
      <c r="H79" s="15">
        <f t="shared" si="16"/>
        <v>0</v>
      </c>
      <c r="I79" s="15">
        <f t="shared" si="16"/>
        <v>0</v>
      </c>
      <c r="J79" s="15">
        <f t="shared" si="16"/>
        <v>0</v>
      </c>
      <c r="K79" s="15">
        <f t="shared" si="16"/>
        <v>0</v>
      </c>
      <c r="L79" s="15">
        <f t="shared" si="16"/>
        <v>0</v>
      </c>
      <c r="M79" s="15">
        <f t="shared" si="16"/>
        <v>0</v>
      </c>
      <c r="N79" s="15">
        <f>SUM(D79:M79)</f>
        <v>25063672</v>
      </c>
      <c r="O79" s="38">
        <f t="shared" si="13"/>
        <v>1706.7532856656453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1"/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49" t="s">
        <v>125</v>
      </c>
      <c r="M81" s="49"/>
      <c r="N81" s="49"/>
      <c r="O81" s="44">
        <v>14685</v>
      </c>
    </row>
    <row r="82" spans="1:15">
      <c r="A82" s="50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2"/>
    </row>
    <row r="83" spans="1:15" ht="15.75" customHeight="1" thickBot="1">
      <c r="A83" s="53" t="s">
        <v>115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5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4087151</v>
      </c>
      <c r="E5" s="27">
        <f t="shared" si="0"/>
        <v>308844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4395995</v>
      </c>
      <c r="O5" s="33">
        <f t="shared" ref="O5:O36" si="1">(N5/O$76)</f>
        <v>300.58085470085467</v>
      </c>
      <c r="P5" s="6"/>
    </row>
    <row r="6" spans="1:133">
      <c r="A6" s="12"/>
      <c r="B6" s="25">
        <v>311</v>
      </c>
      <c r="C6" s="20" t="s">
        <v>2</v>
      </c>
      <c r="D6" s="47">
        <v>3368007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3368007</v>
      </c>
      <c r="O6" s="48">
        <f t="shared" si="1"/>
        <v>230.29107692307693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22363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22363</v>
      </c>
      <c r="O7" s="48">
        <f t="shared" si="1"/>
        <v>1.529094017094017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286481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286481</v>
      </c>
      <c r="O8" s="48">
        <f t="shared" si="1"/>
        <v>19.588444444444445</v>
      </c>
      <c r="P8" s="9"/>
    </row>
    <row r="9" spans="1:133">
      <c r="A9" s="12"/>
      <c r="B9" s="25">
        <v>312.60000000000002</v>
      </c>
      <c r="C9" s="20" t="s">
        <v>105</v>
      </c>
      <c r="D9" s="47">
        <v>597688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597688</v>
      </c>
      <c r="O9" s="48">
        <f t="shared" si="1"/>
        <v>40.867555555555555</v>
      </c>
      <c r="P9" s="9"/>
    </row>
    <row r="10" spans="1:133">
      <c r="A10" s="12"/>
      <c r="B10" s="25">
        <v>314.2</v>
      </c>
      <c r="C10" s="20" t="s">
        <v>12</v>
      </c>
      <c r="D10" s="47">
        <v>32890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32890</v>
      </c>
      <c r="O10" s="48">
        <f t="shared" si="1"/>
        <v>2.2488888888888887</v>
      </c>
      <c r="P10" s="9"/>
    </row>
    <row r="11" spans="1:133">
      <c r="A11" s="12"/>
      <c r="B11" s="25">
        <v>315</v>
      </c>
      <c r="C11" s="20" t="s">
        <v>13</v>
      </c>
      <c r="D11" s="47">
        <v>78666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78666</v>
      </c>
      <c r="O11" s="48">
        <f t="shared" si="1"/>
        <v>5.3788717948717952</v>
      </c>
      <c r="P11" s="9"/>
    </row>
    <row r="12" spans="1:133">
      <c r="A12" s="12"/>
      <c r="B12" s="25">
        <v>316</v>
      </c>
      <c r="C12" s="20" t="s">
        <v>106</v>
      </c>
      <c r="D12" s="47">
        <v>9900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9900</v>
      </c>
      <c r="O12" s="48">
        <f t="shared" si="1"/>
        <v>0.67692307692307696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41179</v>
      </c>
      <c r="E13" s="32">
        <f t="shared" si="3"/>
        <v>5064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46243</v>
      </c>
      <c r="O13" s="46">
        <f t="shared" si="1"/>
        <v>3.1619145299145299</v>
      </c>
      <c r="P13" s="10"/>
    </row>
    <row r="14" spans="1:133">
      <c r="A14" s="12"/>
      <c r="B14" s="25">
        <v>322</v>
      </c>
      <c r="C14" s="20" t="s">
        <v>0</v>
      </c>
      <c r="D14" s="47">
        <v>37354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37354</v>
      </c>
      <c r="O14" s="48">
        <f t="shared" si="1"/>
        <v>2.5541196581196579</v>
      </c>
      <c r="P14" s="9"/>
    </row>
    <row r="15" spans="1:133">
      <c r="A15" s="12"/>
      <c r="B15" s="25">
        <v>325.10000000000002</v>
      </c>
      <c r="C15" s="20" t="s">
        <v>15</v>
      </c>
      <c r="D15" s="47">
        <v>0</v>
      </c>
      <c r="E15" s="47">
        <v>1641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1641</v>
      </c>
      <c r="O15" s="48">
        <f t="shared" si="1"/>
        <v>0.11220512820512821</v>
      </c>
      <c r="P15" s="9"/>
    </row>
    <row r="16" spans="1:133">
      <c r="A16" s="12"/>
      <c r="B16" s="25">
        <v>329</v>
      </c>
      <c r="C16" s="20" t="s">
        <v>16</v>
      </c>
      <c r="D16" s="47">
        <v>3825</v>
      </c>
      <c r="E16" s="47">
        <v>3423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7248</v>
      </c>
      <c r="O16" s="48">
        <f t="shared" si="1"/>
        <v>0.49558974358974361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SUM(D18:D46)</f>
        <v>2989983</v>
      </c>
      <c r="E17" s="32">
        <f t="shared" si="5"/>
        <v>12670617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15660600</v>
      </c>
      <c r="O17" s="46">
        <f t="shared" si="1"/>
        <v>1070.8102564102564</v>
      </c>
      <c r="P17" s="10"/>
    </row>
    <row r="18" spans="1:16">
      <c r="A18" s="12"/>
      <c r="B18" s="25">
        <v>331.1</v>
      </c>
      <c r="C18" s="20" t="s">
        <v>17</v>
      </c>
      <c r="D18" s="47">
        <v>0</v>
      </c>
      <c r="E18" s="47">
        <v>1336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1336</v>
      </c>
      <c r="O18" s="48">
        <f t="shared" si="1"/>
        <v>9.1350427350427352E-2</v>
      </c>
      <c r="P18" s="9"/>
    </row>
    <row r="19" spans="1:16">
      <c r="A19" s="12"/>
      <c r="B19" s="25">
        <v>331.2</v>
      </c>
      <c r="C19" s="20" t="s">
        <v>18</v>
      </c>
      <c r="D19" s="47">
        <v>84933</v>
      </c>
      <c r="E19" s="47">
        <v>530859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615792</v>
      </c>
      <c r="O19" s="48">
        <f t="shared" si="1"/>
        <v>42.105435897435896</v>
      </c>
      <c r="P19" s="9"/>
    </row>
    <row r="20" spans="1:16">
      <c r="A20" s="12"/>
      <c r="B20" s="25">
        <v>331.39</v>
      </c>
      <c r="C20" s="20" t="s">
        <v>23</v>
      </c>
      <c r="D20" s="47">
        <v>0</v>
      </c>
      <c r="E20" s="47">
        <v>2171319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6">SUM(D20:M20)</f>
        <v>2171319</v>
      </c>
      <c r="O20" s="48">
        <f t="shared" si="1"/>
        <v>148.46625641025642</v>
      </c>
      <c r="P20" s="9"/>
    </row>
    <row r="21" spans="1:16">
      <c r="A21" s="12"/>
      <c r="B21" s="25">
        <v>331.41</v>
      </c>
      <c r="C21" s="20" t="s">
        <v>107</v>
      </c>
      <c r="D21" s="47">
        <v>0</v>
      </c>
      <c r="E21" s="47">
        <v>461368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461368</v>
      </c>
      <c r="O21" s="48">
        <f t="shared" si="1"/>
        <v>31.546529914529916</v>
      </c>
      <c r="P21" s="9"/>
    </row>
    <row r="22" spans="1:16">
      <c r="A22" s="12"/>
      <c r="B22" s="25">
        <v>331.5</v>
      </c>
      <c r="C22" s="20" t="s">
        <v>20</v>
      </c>
      <c r="D22" s="47">
        <v>12896</v>
      </c>
      <c r="E22" s="47">
        <v>2130553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2143449</v>
      </c>
      <c r="O22" s="48">
        <f t="shared" si="1"/>
        <v>146.56061538461537</v>
      </c>
      <c r="P22" s="9"/>
    </row>
    <row r="23" spans="1:16">
      <c r="A23" s="12"/>
      <c r="B23" s="25">
        <v>331.62</v>
      </c>
      <c r="C23" s="20" t="s">
        <v>25</v>
      </c>
      <c r="D23" s="47">
        <v>0</v>
      </c>
      <c r="E23" s="47">
        <v>485281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485281</v>
      </c>
      <c r="O23" s="48">
        <f t="shared" si="1"/>
        <v>33.181606837606836</v>
      </c>
      <c r="P23" s="9"/>
    </row>
    <row r="24" spans="1:16">
      <c r="A24" s="12"/>
      <c r="B24" s="25">
        <v>331.65</v>
      </c>
      <c r="C24" s="20" t="s">
        <v>108</v>
      </c>
      <c r="D24" s="47">
        <v>122556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122556</v>
      </c>
      <c r="O24" s="48">
        <f t="shared" si="1"/>
        <v>8.3798974358974352</v>
      </c>
      <c r="P24" s="9"/>
    </row>
    <row r="25" spans="1:16">
      <c r="A25" s="12"/>
      <c r="B25" s="25">
        <v>331.69</v>
      </c>
      <c r="C25" s="20" t="s">
        <v>26</v>
      </c>
      <c r="D25" s="47">
        <v>11169</v>
      </c>
      <c r="E25" s="47">
        <v>5576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16745</v>
      </c>
      <c r="O25" s="48">
        <f t="shared" si="1"/>
        <v>1.144957264957265</v>
      </c>
      <c r="P25" s="9"/>
    </row>
    <row r="26" spans="1:16">
      <c r="A26" s="12"/>
      <c r="B26" s="25">
        <v>331.7</v>
      </c>
      <c r="C26" s="20" t="s">
        <v>21</v>
      </c>
      <c r="D26" s="47">
        <v>0</v>
      </c>
      <c r="E26" s="47">
        <v>1300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1300</v>
      </c>
      <c r="O26" s="48">
        <f t="shared" si="1"/>
        <v>8.8888888888888892E-2</v>
      </c>
      <c r="P26" s="9"/>
    </row>
    <row r="27" spans="1:16">
      <c r="A27" s="12"/>
      <c r="B27" s="25">
        <v>334.2</v>
      </c>
      <c r="C27" s="20" t="s">
        <v>22</v>
      </c>
      <c r="D27" s="47">
        <v>105524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105524</v>
      </c>
      <c r="O27" s="48">
        <f t="shared" si="1"/>
        <v>7.2153162393162393</v>
      </c>
      <c r="P27" s="9"/>
    </row>
    <row r="28" spans="1:16">
      <c r="A28" s="12"/>
      <c r="B28" s="25">
        <v>334.34</v>
      </c>
      <c r="C28" s="20" t="s">
        <v>27</v>
      </c>
      <c r="D28" s="47">
        <v>0</v>
      </c>
      <c r="E28" s="47">
        <v>78787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78787</v>
      </c>
      <c r="O28" s="48">
        <f t="shared" si="1"/>
        <v>5.387145299145299</v>
      </c>
      <c r="P28" s="9"/>
    </row>
    <row r="29" spans="1:16">
      <c r="A29" s="12"/>
      <c r="B29" s="25">
        <v>334.41</v>
      </c>
      <c r="C29" s="20" t="s">
        <v>28</v>
      </c>
      <c r="D29" s="47">
        <v>0</v>
      </c>
      <c r="E29" s="47">
        <v>3206933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7">SUM(D29:M29)</f>
        <v>3206933</v>
      </c>
      <c r="O29" s="48">
        <f t="shared" si="1"/>
        <v>219.2774700854701</v>
      </c>
      <c r="P29" s="9"/>
    </row>
    <row r="30" spans="1:16">
      <c r="A30" s="12"/>
      <c r="B30" s="25">
        <v>334.49</v>
      </c>
      <c r="C30" s="20" t="s">
        <v>29</v>
      </c>
      <c r="D30" s="47">
        <v>0</v>
      </c>
      <c r="E30" s="47">
        <v>1035228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1035228</v>
      </c>
      <c r="O30" s="48">
        <f t="shared" si="1"/>
        <v>70.784820512820517</v>
      </c>
      <c r="P30" s="9"/>
    </row>
    <row r="31" spans="1:16">
      <c r="A31" s="12"/>
      <c r="B31" s="25">
        <v>334.5</v>
      </c>
      <c r="C31" s="20" t="s">
        <v>30</v>
      </c>
      <c r="D31" s="47">
        <v>38322</v>
      </c>
      <c r="E31" s="47">
        <v>537386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575708</v>
      </c>
      <c r="O31" s="48">
        <f t="shared" si="1"/>
        <v>39.364649572649576</v>
      </c>
      <c r="P31" s="9"/>
    </row>
    <row r="32" spans="1:16">
      <c r="A32" s="12"/>
      <c r="B32" s="25">
        <v>334.7</v>
      </c>
      <c r="C32" s="20" t="s">
        <v>32</v>
      </c>
      <c r="D32" s="47">
        <v>140722</v>
      </c>
      <c r="E32" s="47">
        <v>140945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281667</v>
      </c>
      <c r="O32" s="48">
        <f t="shared" si="1"/>
        <v>19.25928205128205</v>
      </c>
      <c r="P32" s="9"/>
    </row>
    <row r="33" spans="1:16">
      <c r="A33" s="12"/>
      <c r="B33" s="25">
        <v>334.89</v>
      </c>
      <c r="C33" s="20" t="s">
        <v>33</v>
      </c>
      <c r="D33" s="47">
        <v>0</v>
      </c>
      <c r="E33" s="47">
        <v>39214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39214</v>
      </c>
      <c r="O33" s="48">
        <f t="shared" si="1"/>
        <v>2.6812991452991453</v>
      </c>
      <c r="P33" s="9"/>
    </row>
    <row r="34" spans="1:16">
      <c r="A34" s="12"/>
      <c r="B34" s="25">
        <v>335.12</v>
      </c>
      <c r="C34" s="20" t="s">
        <v>34</v>
      </c>
      <c r="D34" s="47">
        <v>208933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208933</v>
      </c>
      <c r="O34" s="48">
        <f t="shared" si="1"/>
        <v>14.286017094017094</v>
      </c>
      <c r="P34" s="9"/>
    </row>
    <row r="35" spans="1:16">
      <c r="A35" s="12"/>
      <c r="B35" s="25">
        <v>335.13</v>
      </c>
      <c r="C35" s="20" t="s">
        <v>35</v>
      </c>
      <c r="D35" s="47">
        <v>14506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14506</v>
      </c>
      <c r="O35" s="48">
        <f t="shared" si="1"/>
        <v>0.99186324786324787</v>
      </c>
      <c r="P35" s="9"/>
    </row>
    <row r="36" spans="1:16">
      <c r="A36" s="12"/>
      <c r="B36" s="25">
        <v>335.14</v>
      </c>
      <c r="C36" s="20" t="s">
        <v>36</v>
      </c>
      <c r="D36" s="47">
        <v>3351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3351</v>
      </c>
      <c r="O36" s="48">
        <f t="shared" si="1"/>
        <v>0.22912820512820511</v>
      </c>
      <c r="P36" s="9"/>
    </row>
    <row r="37" spans="1:16">
      <c r="A37" s="12"/>
      <c r="B37" s="25">
        <v>335.15</v>
      </c>
      <c r="C37" s="20" t="s">
        <v>37</v>
      </c>
      <c r="D37" s="47">
        <v>927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927</v>
      </c>
      <c r="O37" s="48">
        <f t="shared" ref="O37:O68" si="8">(N37/O$76)</f>
        <v>6.3384615384615386E-2</v>
      </c>
      <c r="P37" s="9"/>
    </row>
    <row r="38" spans="1:16">
      <c r="A38" s="12"/>
      <c r="B38" s="25">
        <v>335.16</v>
      </c>
      <c r="C38" s="20" t="s">
        <v>38</v>
      </c>
      <c r="D38" s="47">
        <v>230750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230750</v>
      </c>
      <c r="O38" s="48">
        <f t="shared" si="8"/>
        <v>15.777777777777779</v>
      </c>
      <c r="P38" s="9"/>
    </row>
    <row r="39" spans="1:16">
      <c r="A39" s="12"/>
      <c r="B39" s="25">
        <v>335.18</v>
      </c>
      <c r="C39" s="20" t="s">
        <v>39</v>
      </c>
      <c r="D39" s="47">
        <v>1582829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1582829</v>
      </c>
      <c r="O39" s="48">
        <f t="shared" si="8"/>
        <v>108.22762393162394</v>
      </c>
      <c r="P39" s="9"/>
    </row>
    <row r="40" spans="1:16">
      <c r="A40" s="12"/>
      <c r="B40" s="25">
        <v>335.19</v>
      </c>
      <c r="C40" s="20" t="s">
        <v>54</v>
      </c>
      <c r="D40" s="47">
        <v>330292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330292</v>
      </c>
      <c r="O40" s="48">
        <f t="shared" si="8"/>
        <v>22.584068376068377</v>
      </c>
      <c r="P40" s="9"/>
    </row>
    <row r="41" spans="1:16">
      <c r="A41" s="12"/>
      <c r="B41" s="25">
        <v>335.22</v>
      </c>
      <c r="C41" s="20" t="s">
        <v>40</v>
      </c>
      <c r="D41" s="47">
        <v>0</v>
      </c>
      <c r="E41" s="47">
        <v>87274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87274</v>
      </c>
      <c r="O41" s="48">
        <f t="shared" si="8"/>
        <v>5.9674529914529915</v>
      </c>
      <c r="P41" s="9"/>
    </row>
    <row r="42" spans="1:16">
      <c r="A42" s="12"/>
      <c r="B42" s="25">
        <v>335.49</v>
      </c>
      <c r="C42" s="20" t="s">
        <v>42</v>
      </c>
      <c r="D42" s="47">
        <v>0</v>
      </c>
      <c r="E42" s="47">
        <v>829153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829153</v>
      </c>
      <c r="O42" s="48">
        <f t="shared" si="8"/>
        <v>56.694222222222223</v>
      </c>
      <c r="P42" s="9"/>
    </row>
    <row r="43" spans="1:16">
      <c r="A43" s="12"/>
      <c r="B43" s="25">
        <v>335.5</v>
      </c>
      <c r="C43" s="20" t="s">
        <v>43</v>
      </c>
      <c r="D43" s="47">
        <v>0</v>
      </c>
      <c r="E43" s="47">
        <v>422364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422364</v>
      </c>
      <c r="O43" s="48">
        <f t="shared" si="8"/>
        <v>28.879589743589744</v>
      </c>
      <c r="P43" s="9"/>
    </row>
    <row r="44" spans="1:16">
      <c r="A44" s="12"/>
      <c r="B44" s="25">
        <v>335.8</v>
      </c>
      <c r="C44" s="20" t="s">
        <v>44</v>
      </c>
      <c r="D44" s="47">
        <v>0</v>
      </c>
      <c r="E44" s="47">
        <v>417278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417278</v>
      </c>
      <c r="O44" s="48">
        <f t="shared" si="8"/>
        <v>28.531829059829061</v>
      </c>
      <c r="P44" s="9"/>
    </row>
    <row r="45" spans="1:16">
      <c r="A45" s="12"/>
      <c r="B45" s="25">
        <v>337.2</v>
      </c>
      <c r="C45" s="20" t="s">
        <v>45</v>
      </c>
      <c r="D45" s="47">
        <v>74793</v>
      </c>
      <c r="E45" s="47">
        <v>6200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80993</v>
      </c>
      <c r="O45" s="48">
        <f t="shared" si="8"/>
        <v>5.537982905982906</v>
      </c>
      <c r="P45" s="9"/>
    </row>
    <row r="46" spans="1:16">
      <c r="A46" s="12"/>
      <c r="B46" s="25">
        <v>337.7</v>
      </c>
      <c r="C46" s="20" t="s">
        <v>46</v>
      </c>
      <c r="D46" s="47">
        <v>27480</v>
      </c>
      <c r="E46" s="47">
        <v>82263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109743</v>
      </c>
      <c r="O46" s="48">
        <f t="shared" si="8"/>
        <v>7.5037948717948719</v>
      </c>
      <c r="P46" s="9"/>
    </row>
    <row r="47" spans="1:16" ht="15.75">
      <c r="A47" s="29" t="s">
        <v>51</v>
      </c>
      <c r="B47" s="30"/>
      <c r="C47" s="31"/>
      <c r="D47" s="32">
        <f t="shared" ref="D47:M47" si="9">SUM(D48:D60)</f>
        <v>254239</v>
      </c>
      <c r="E47" s="32">
        <f t="shared" si="9"/>
        <v>75878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330117</v>
      </c>
      <c r="O47" s="46">
        <f t="shared" si="8"/>
        <v>22.572102564102565</v>
      </c>
      <c r="P47" s="10"/>
    </row>
    <row r="48" spans="1:16">
      <c r="A48" s="12"/>
      <c r="B48" s="25">
        <v>341.1</v>
      </c>
      <c r="C48" s="20" t="s">
        <v>55</v>
      </c>
      <c r="D48" s="47">
        <v>25429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25429</v>
      </c>
      <c r="O48" s="48">
        <f t="shared" si="8"/>
        <v>1.7387350427350428</v>
      </c>
      <c r="P48" s="9"/>
    </row>
    <row r="49" spans="1:16">
      <c r="A49" s="12"/>
      <c r="B49" s="25">
        <v>341.15</v>
      </c>
      <c r="C49" s="20" t="s">
        <v>56</v>
      </c>
      <c r="D49" s="47">
        <v>0</v>
      </c>
      <c r="E49" s="47">
        <v>15384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0" si="10">SUM(D49:M49)</f>
        <v>15384</v>
      </c>
      <c r="O49" s="48">
        <f t="shared" si="8"/>
        <v>1.051897435897436</v>
      </c>
      <c r="P49" s="9"/>
    </row>
    <row r="50" spans="1:16">
      <c r="A50" s="12"/>
      <c r="B50" s="25">
        <v>341.16</v>
      </c>
      <c r="C50" s="20" t="s">
        <v>109</v>
      </c>
      <c r="D50" s="47">
        <v>12106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12106</v>
      </c>
      <c r="O50" s="48">
        <f t="shared" si="8"/>
        <v>0.82776068376068379</v>
      </c>
      <c r="P50" s="9"/>
    </row>
    <row r="51" spans="1:16">
      <c r="A51" s="12"/>
      <c r="B51" s="25">
        <v>341.51</v>
      </c>
      <c r="C51" s="20" t="s">
        <v>57</v>
      </c>
      <c r="D51" s="47">
        <v>97261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97261</v>
      </c>
      <c r="O51" s="48">
        <f t="shared" si="8"/>
        <v>6.6503247863247861</v>
      </c>
      <c r="P51" s="9"/>
    </row>
    <row r="52" spans="1:16">
      <c r="A52" s="12"/>
      <c r="B52" s="25">
        <v>341.52</v>
      </c>
      <c r="C52" s="20" t="s">
        <v>58</v>
      </c>
      <c r="D52" s="47">
        <v>15250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15250</v>
      </c>
      <c r="O52" s="48">
        <f t="shared" si="8"/>
        <v>1.0427350427350428</v>
      </c>
      <c r="P52" s="9"/>
    </row>
    <row r="53" spans="1:16">
      <c r="A53" s="12"/>
      <c r="B53" s="25">
        <v>341.56</v>
      </c>
      <c r="C53" s="20" t="s">
        <v>59</v>
      </c>
      <c r="D53" s="47">
        <v>1982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1982</v>
      </c>
      <c r="O53" s="48">
        <f t="shared" si="8"/>
        <v>0.13552136752136751</v>
      </c>
      <c r="P53" s="9"/>
    </row>
    <row r="54" spans="1:16">
      <c r="A54" s="12"/>
      <c r="B54" s="25">
        <v>341.9</v>
      </c>
      <c r="C54" s="20" t="s">
        <v>60</v>
      </c>
      <c r="D54" s="47">
        <v>26422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26422</v>
      </c>
      <c r="O54" s="48">
        <f t="shared" si="8"/>
        <v>1.8066324786324786</v>
      </c>
      <c r="P54" s="9"/>
    </row>
    <row r="55" spans="1:16">
      <c r="A55" s="12"/>
      <c r="B55" s="25">
        <v>342.9</v>
      </c>
      <c r="C55" s="20" t="s">
        <v>61</v>
      </c>
      <c r="D55" s="47">
        <v>0</v>
      </c>
      <c r="E55" s="47">
        <v>14244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14244</v>
      </c>
      <c r="O55" s="48">
        <f t="shared" si="8"/>
        <v>0.97394871794871796</v>
      </c>
      <c r="P55" s="9"/>
    </row>
    <row r="56" spans="1:16">
      <c r="A56" s="12"/>
      <c r="B56" s="25">
        <v>347.2</v>
      </c>
      <c r="C56" s="20" t="s">
        <v>62</v>
      </c>
      <c r="D56" s="47">
        <v>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</v>
      </c>
      <c r="O56" s="48">
        <f t="shared" si="8"/>
        <v>6.8376068376068381E-5</v>
      </c>
      <c r="P56" s="9"/>
    </row>
    <row r="57" spans="1:16">
      <c r="A57" s="12"/>
      <c r="B57" s="25">
        <v>348.88</v>
      </c>
      <c r="C57" s="20" t="s">
        <v>110</v>
      </c>
      <c r="D57" s="47">
        <v>75788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75788</v>
      </c>
      <c r="O57" s="48">
        <f t="shared" si="8"/>
        <v>5.1820854700854699</v>
      </c>
      <c r="P57" s="9"/>
    </row>
    <row r="58" spans="1:16">
      <c r="A58" s="12"/>
      <c r="B58" s="25">
        <v>348.93</v>
      </c>
      <c r="C58" s="20" t="s">
        <v>64</v>
      </c>
      <c r="D58" s="47">
        <v>0</v>
      </c>
      <c r="E58" s="47">
        <v>27784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27784</v>
      </c>
      <c r="O58" s="48">
        <f t="shared" si="8"/>
        <v>1.8997606837606837</v>
      </c>
      <c r="P58" s="9"/>
    </row>
    <row r="59" spans="1:16">
      <c r="A59" s="12"/>
      <c r="B59" s="25">
        <v>348.93200000000002</v>
      </c>
      <c r="C59" s="20" t="s">
        <v>111</v>
      </c>
      <c r="D59" s="47">
        <v>0</v>
      </c>
      <c r="E59" s="47">
        <v>1035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1035</v>
      </c>
      <c r="O59" s="48">
        <f t="shared" si="8"/>
        <v>7.0769230769230765E-2</v>
      </c>
      <c r="P59" s="9"/>
    </row>
    <row r="60" spans="1:16">
      <c r="A60" s="12"/>
      <c r="B60" s="25">
        <v>348.99</v>
      </c>
      <c r="C60" s="20" t="s">
        <v>112</v>
      </c>
      <c r="D60" s="47">
        <v>0</v>
      </c>
      <c r="E60" s="47">
        <v>17431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17431</v>
      </c>
      <c r="O60" s="48">
        <f t="shared" si="8"/>
        <v>1.1918632478632478</v>
      </c>
      <c r="P60" s="9"/>
    </row>
    <row r="61" spans="1:16" ht="15.75">
      <c r="A61" s="29" t="s">
        <v>52</v>
      </c>
      <c r="B61" s="30"/>
      <c r="C61" s="31"/>
      <c r="D61" s="32">
        <f t="shared" ref="D61:M61" si="11">SUM(D62:D64)</f>
        <v>0</v>
      </c>
      <c r="E61" s="32">
        <f t="shared" si="11"/>
        <v>40850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74" si="12">SUM(D61:M61)</f>
        <v>40850</v>
      </c>
      <c r="O61" s="46">
        <f t="shared" si="8"/>
        <v>2.793162393162393</v>
      </c>
      <c r="P61" s="10"/>
    </row>
    <row r="62" spans="1:16">
      <c r="A62" s="13"/>
      <c r="B62" s="40">
        <v>351.7</v>
      </c>
      <c r="C62" s="21" t="s">
        <v>113</v>
      </c>
      <c r="D62" s="47">
        <v>0</v>
      </c>
      <c r="E62" s="47">
        <v>7923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7923</v>
      </c>
      <c r="O62" s="48">
        <f t="shared" si="8"/>
        <v>0.54174358974358972</v>
      </c>
      <c r="P62" s="9"/>
    </row>
    <row r="63" spans="1:16">
      <c r="A63" s="13"/>
      <c r="B63" s="40">
        <v>351.8</v>
      </c>
      <c r="C63" s="21" t="s">
        <v>83</v>
      </c>
      <c r="D63" s="47">
        <v>0</v>
      </c>
      <c r="E63" s="47">
        <v>18807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18807</v>
      </c>
      <c r="O63" s="48">
        <f t="shared" si="8"/>
        <v>1.2859487179487179</v>
      </c>
      <c r="P63" s="9"/>
    </row>
    <row r="64" spans="1:16">
      <c r="A64" s="13"/>
      <c r="B64" s="40">
        <v>359</v>
      </c>
      <c r="C64" s="21" t="s">
        <v>87</v>
      </c>
      <c r="D64" s="47">
        <v>0</v>
      </c>
      <c r="E64" s="47">
        <v>14120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14120</v>
      </c>
      <c r="O64" s="48">
        <f t="shared" si="8"/>
        <v>0.9654700854700855</v>
      </c>
      <c r="P64" s="9"/>
    </row>
    <row r="65" spans="1:119" ht="15.75">
      <c r="A65" s="29" t="s">
        <v>3</v>
      </c>
      <c r="B65" s="30"/>
      <c r="C65" s="31"/>
      <c r="D65" s="32">
        <f t="shared" ref="D65:M65" si="13">SUM(D66:D71)</f>
        <v>82562</v>
      </c>
      <c r="E65" s="32">
        <f t="shared" si="13"/>
        <v>418665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0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 t="shared" si="12"/>
        <v>501227</v>
      </c>
      <c r="O65" s="46">
        <f t="shared" si="8"/>
        <v>34.271931623931621</v>
      </c>
      <c r="P65" s="10"/>
    </row>
    <row r="66" spans="1:119">
      <c r="A66" s="12"/>
      <c r="B66" s="25">
        <v>361.1</v>
      </c>
      <c r="C66" s="20" t="s">
        <v>88</v>
      </c>
      <c r="D66" s="47">
        <v>53740</v>
      </c>
      <c r="E66" s="47">
        <v>16367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70107</v>
      </c>
      <c r="O66" s="48">
        <f t="shared" si="8"/>
        <v>4.7936410256410253</v>
      </c>
      <c r="P66" s="9"/>
    </row>
    <row r="67" spans="1:119">
      <c r="A67" s="12"/>
      <c r="B67" s="25">
        <v>361.3</v>
      </c>
      <c r="C67" s="20" t="s">
        <v>89</v>
      </c>
      <c r="D67" s="47">
        <v>1208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1208</v>
      </c>
      <c r="O67" s="48">
        <f t="shared" si="8"/>
        <v>8.2598290598290602E-2</v>
      </c>
      <c r="P67" s="9"/>
    </row>
    <row r="68" spans="1:119">
      <c r="A68" s="12"/>
      <c r="B68" s="25">
        <v>362</v>
      </c>
      <c r="C68" s="20" t="s">
        <v>90</v>
      </c>
      <c r="D68" s="47">
        <v>10200</v>
      </c>
      <c r="E68" s="47">
        <v>54721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64921</v>
      </c>
      <c r="O68" s="48">
        <f t="shared" si="8"/>
        <v>4.4390427350427348</v>
      </c>
      <c r="P68" s="9"/>
    </row>
    <row r="69" spans="1:119">
      <c r="A69" s="12"/>
      <c r="B69" s="25">
        <v>365</v>
      </c>
      <c r="C69" s="20" t="s">
        <v>91</v>
      </c>
      <c r="D69" s="47">
        <v>0</v>
      </c>
      <c r="E69" s="47">
        <v>88418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88418</v>
      </c>
      <c r="O69" s="48">
        <f t="shared" ref="O69:O74" si="14">(N69/O$76)</f>
        <v>6.0456752136752137</v>
      </c>
      <c r="P69" s="9"/>
    </row>
    <row r="70" spans="1:119">
      <c r="A70" s="12"/>
      <c r="B70" s="25">
        <v>366</v>
      </c>
      <c r="C70" s="20" t="s">
        <v>92</v>
      </c>
      <c r="D70" s="47">
        <v>375</v>
      </c>
      <c r="E70" s="47">
        <v>167359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167734</v>
      </c>
      <c r="O70" s="48">
        <f t="shared" si="14"/>
        <v>11.468991452991453</v>
      </c>
      <c r="P70" s="9"/>
    </row>
    <row r="71" spans="1:119">
      <c r="A71" s="12"/>
      <c r="B71" s="25">
        <v>369.9</v>
      </c>
      <c r="C71" s="20" t="s">
        <v>93</v>
      </c>
      <c r="D71" s="47">
        <v>17039</v>
      </c>
      <c r="E71" s="47">
        <v>91800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108839</v>
      </c>
      <c r="O71" s="48">
        <f t="shared" si="14"/>
        <v>7.4419829059829059</v>
      </c>
      <c r="P71" s="9"/>
    </row>
    <row r="72" spans="1:119" ht="15.75">
      <c r="A72" s="29" t="s">
        <v>53</v>
      </c>
      <c r="B72" s="30"/>
      <c r="C72" s="31"/>
      <c r="D72" s="32">
        <f t="shared" ref="D72:M72" si="15">SUM(D73:D73)</f>
        <v>0</v>
      </c>
      <c r="E72" s="32">
        <f t="shared" si="15"/>
        <v>395878</v>
      </c>
      <c r="F72" s="32">
        <f t="shared" si="15"/>
        <v>0</v>
      </c>
      <c r="G72" s="32">
        <f t="shared" si="15"/>
        <v>0</v>
      </c>
      <c r="H72" s="32">
        <f t="shared" si="15"/>
        <v>0</v>
      </c>
      <c r="I72" s="32">
        <f t="shared" si="15"/>
        <v>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si="12"/>
        <v>395878</v>
      </c>
      <c r="O72" s="46">
        <f t="shared" si="14"/>
        <v>27.068581196581196</v>
      </c>
      <c r="P72" s="9"/>
    </row>
    <row r="73" spans="1:119" ht="15.75" thickBot="1">
      <c r="A73" s="12"/>
      <c r="B73" s="25">
        <v>381</v>
      </c>
      <c r="C73" s="20" t="s">
        <v>94</v>
      </c>
      <c r="D73" s="47">
        <v>0</v>
      </c>
      <c r="E73" s="47">
        <v>395878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395878</v>
      </c>
      <c r="O73" s="48">
        <f t="shared" si="14"/>
        <v>27.068581196581196</v>
      </c>
      <c r="P73" s="9"/>
    </row>
    <row r="74" spans="1:119" ht="16.5" thickBot="1">
      <c r="A74" s="14" t="s">
        <v>65</v>
      </c>
      <c r="B74" s="23"/>
      <c r="C74" s="22"/>
      <c r="D74" s="15">
        <f t="shared" ref="D74:M74" si="16">SUM(D5,D13,D17,D47,D61,D65,D72)</f>
        <v>7455114</v>
      </c>
      <c r="E74" s="15">
        <f t="shared" si="16"/>
        <v>13915796</v>
      </c>
      <c r="F74" s="15">
        <f t="shared" si="16"/>
        <v>0</v>
      </c>
      <c r="G74" s="15">
        <f t="shared" si="16"/>
        <v>0</v>
      </c>
      <c r="H74" s="15">
        <f t="shared" si="16"/>
        <v>0</v>
      </c>
      <c r="I74" s="15">
        <f t="shared" si="16"/>
        <v>0</v>
      </c>
      <c r="J74" s="15">
        <f t="shared" si="16"/>
        <v>0</v>
      </c>
      <c r="K74" s="15">
        <f t="shared" si="16"/>
        <v>0</v>
      </c>
      <c r="L74" s="15">
        <f t="shared" si="16"/>
        <v>0</v>
      </c>
      <c r="M74" s="15">
        <f t="shared" si="16"/>
        <v>0</v>
      </c>
      <c r="N74" s="15">
        <f t="shared" si="12"/>
        <v>21370910</v>
      </c>
      <c r="O74" s="38">
        <f t="shared" si="14"/>
        <v>1461.2588034188034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49" t="s">
        <v>114</v>
      </c>
      <c r="M76" s="49"/>
      <c r="N76" s="49"/>
      <c r="O76" s="44">
        <v>14625</v>
      </c>
    </row>
    <row r="77" spans="1:119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2"/>
    </row>
    <row r="78" spans="1:119" ht="15.75" thickBot="1">
      <c r="A78" s="53" t="s">
        <v>115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SUM(D6:D10)</f>
        <v>4080813</v>
      </c>
      <c r="E5" s="27">
        <f t="shared" ref="E5:M5" si="0">SUM(E6:E10)</f>
        <v>268761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4349574</v>
      </c>
      <c r="O5" s="33">
        <f t="shared" ref="O5:O36" si="2">(N5/O$91)</f>
        <v>297.89562358742552</v>
      </c>
      <c r="P5" s="6"/>
    </row>
    <row r="6" spans="1:133">
      <c r="A6" s="12"/>
      <c r="B6" s="25">
        <v>311</v>
      </c>
      <c r="C6" s="20" t="s">
        <v>2</v>
      </c>
      <c r="D6" s="47">
        <v>3375613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3375613</v>
      </c>
      <c r="O6" s="48">
        <f t="shared" si="2"/>
        <v>231.19053489487021</v>
      </c>
      <c r="P6" s="9"/>
    </row>
    <row r="7" spans="1:133">
      <c r="A7" s="12"/>
      <c r="B7" s="25">
        <v>312.3</v>
      </c>
      <c r="C7" s="20" t="s">
        <v>10</v>
      </c>
      <c r="D7" s="47">
        <v>596544</v>
      </c>
      <c r="E7" s="47">
        <v>22450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618994</v>
      </c>
      <c r="O7" s="48">
        <f t="shared" si="2"/>
        <v>42.393945620163002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246311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246311</v>
      </c>
      <c r="O8" s="48">
        <f t="shared" si="2"/>
        <v>16.869460995822205</v>
      </c>
      <c r="P8" s="9"/>
    </row>
    <row r="9" spans="1:133">
      <c r="A9" s="12"/>
      <c r="B9" s="25">
        <v>314.2</v>
      </c>
      <c r="C9" s="20" t="s">
        <v>12</v>
      </c>
      <c r="D9" s="47">
        <v>32053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32053</v>
      </c>
      <c r="O9" s="48">
        <f t="shared" si="2"/>
        <v>2.1952605985891376</v>
      </c>
      <c r="P9" s="9"/>
    </row>
    <row r="10" spans="1:133">
      <c r="A10" s="12"/>
      <c r="B10" s="25">
        <v>315</v>
      </c>
      <c r="C10" s="20" t="s">
        <v>13</v>
      </c>
      <c r="D10" s="47">
        <v>76603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76603</v>
      </c>
      <c r="O10" s="48">
        <f t="shared" si="2"/>
        <v>5.2464214779809604</v>
      </c>
      <c r="P10" s="9"/>
    </row>
    <row r="11" spans="1:133" ht="15.75">
      <c r="A11" s="29" t="s">
        <v>14</v>
      </c>
      <c r="B11" s="30"/>
      <c r="C11" s="31"/>
      <c r="D11" s="32">
        <f>SUM(D12:D14)</f>
        <v>59731</v>
      </c>
      <c r="E11" s="32">
        <f t="shared" ref="E11:M11" si="3">SUM(E12:E14)</f>
        <v>11868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71599</v>
      </c>
      <c r="O11" s="46">
        <f t="shared" si="2"/>
        <v>4.9037052256694746</v>
      </c>
      <c r="P11" s="10"/>
    </row>
    <row r="12" spans="1:133">
      <c r="A12" s="12"/>
      <c r="B12" s="25">
        <v>322</v>
      </c>
      <c r="C12" s="20" t="s">
        <v>0</v>
      </c>
      <c r="D12" s="47">
        <v>54856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54856</v>
      </c>
      <c r="O12" s="48">
        <f t="shared" si="2"/>
        <v>3.7570029450037667</v>
      </c>
      <c r="P12" s="9"/>
    </row>
    <row r="13" spans="1:133">
      <c r="A13" s="12"/>
      <c r="B13" s="25">
        <v>325.10000000000002</v>
      </c>
      <c r="C13" s="20" t="s">
        <v>15</v>
      </c>
      <c r="D13" s="47">
        <v>0</v>
      </c>
      <c r="E13" s="47">
        <v>7171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7171</v>
      </c>
      <c r="O13" s="48">
        <f t="shared" si="2"/>
        <v>0.4911307444695569</v>
      </c>
      <c r="P13" s="9"/>
    </row>
    <row r="14" spans="1:133">
      <c r="A14" s="12"/>
      <c r="B14" s="25">
        <v>329</v>
      </c>
      <c r="C14" s="20" t="s">
        <v>16</v>
      </c>
      <c r="D14" s="47">
        <v>4875</v>
      </c>
      <c r="E14" s="47">
        <v>4697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9572</v>
      </c>
      <c r="O14" s="48">
        <f t="shared" si="2"/>
        <v>0.65557153619615094</v>
      </c>
      <c r="P14" s="9"/>
    </row>
    <row r="15" spans="1:133" ht="15.75">
      <c r="A15" s="29" t="s">
        <v>19</v>
      </c>
      <c r="B15" s="30"/>
      <c r="C15" s="31"/>
      <c r="D15" s="32">
        <f>SUM(D16:D45)</f>
        <v>3747887</v>
      </c>
      <c r="E15" s="32">
        <f t="shared" ref="E15:M15" si="4">SUM(E16:E45)</f>
        <v>8305416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12053303</v>
      </c>
      <c r="O15" s="46">
        <f t="shared" si="2"/>
        <v>825.51215670159581</v>
      </c>
      <c r="P15" s="10"/>
    </row>
    <row r="16" spans="1:133">
      <c r="A16" s="12"/>
      <c r="B16" s="25">
        <v>331.1</v>
      </c>
      <c r="C16" s="20" t="s">
        <v>17</v>
      </c>
      <c r="D16" s="47">
        <v>0</v>
      </c>
      <c r="E16" s="47">
        <v>768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768</v>
      </c>
      <c r="O16" s="48">
        <f t="shared" si="2"/>
        <v>5.2599137045407848E-2</v>
      </c>
      <c r="P16" s="9"/>
    </row>
    <row r="17" spans="1:16">
      <c r="A17" s="12"/>
      <c r="B17" s="25">
        <v>331.2</v>
      </c>
      <c r="C17" s="20" t="s">
        <v>18</v>
      </c>
      <c r="D17" s="47">
        <v>281076</v>
      </c>
      <c r="E17" s="47">
        <v>49180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330256</v>
      </c>
      <c r="O17" s="48">
        <f t="shared" si="2"/>
        <v>22.618724744880488</v>
      </c>
      <c r="P17" s="9"/>
    </row>
    <row r="18" spans="1:16">
      <c r="A18" s="12"/>
      <c r="B18" s="25">
        <v>331.39</v>
      </c>
      <c r="C18" s="20" t="s">
        <v>23</v>
      </c>
      <c r="D18" s="47">
        <v>0</v>
      </c>
      <c r="E18" s="47">
        <v>1375098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1375098</v>
      </c>
      <c r="O18" s="48">
        <f t="shared" si="2"/>
        <v>94.178343949044589</v>
      </c>
      <c r="P18" s="9"/>
    </row>
    <row r="19" spans="1:16">
      <c r="A19" s="12"/>
      <c r="B19" s="25">
        <v>331.49</v>
      </c>
      <c r="C19" s="20" t="s">
        <v>24</v>
      </c>
      <c r="D19" s="47">
        <v>180796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180796</v>
      </c>
      <c r="O19" s="48">
        <f t="shared" si="2"/>
        <v>12.382439558934319</v>
      </c>
      <c r="P19" s="9"/>
    </row>
    <row r="20" spans="1:16">
      <c r="A20" s="12"/>
      <c r="B20" s="25">
        <v>331.5</v>
      </c>
      <c r="C20" s="20" t="s">
        <v>20</v>
      </c>
      <c r="D20" s="47">
        <v>0</v>
      </c>
      <c r="E20" s="47">
        <v>1413406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1413406</v>
      </c>
      <c r="O20" s="48">
        <f t="shared" si="2"/>
        <v>96.801999863023084</v>
      </c>
      <c r="P20" s="9"/>
    </row>
    <row r="21" spans="1:16">
      <c r="A21" s="12"/>
      <c r="B21" s="25">
        <v>331.62</v>
      </c>
      <c r="C21" s="20" t="s">
        <v>25</v>
      </c>
      <c r="D21" s="47">
        <v>0</v>
      </c>
      <c r="E21" s="47">
        <v>204661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204661</v>
      </c>
      <c r="O21" s="48">
        <f t="shared" si="2"/>
        <v>14.016916649544552</v>
      </c>
      <c r="P21" s="9"/>
    </row>
    <row r="22" spans="1:16">
      <c r="A22" s="12"/>
      <c r="B22" s="25">
        <v>331.69</v>
      </c>
      <c r="C22" s="20" t="s">
        <v>26</v>
      </c>
      <c r="D22" s="47">
        <v>101026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101026</v>
      </c>
      <c r="O22" s="48">
        <f t="shared" si="2"/>
        <v>6.9191151291007467</v>
      </c>
      <c r="P22" s="9"/>
    </row>
    <row r="23" spans="1:16">
      <c r="A23" s="12"/>
      <c r="B23" s="25">
        <v>331.7</v>
      </c>
      <c r="C23" s="20" t="s">
        <v>21</v>
      </c>
      <c r="D23" s="47">
        <v>0</v>
      </c>
      <c r="E23" s="47">
        <v>53190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53190</v>
      </c>
      <c r="O23" s="48">
        <f t="shared" si="2"/>
        <v>3.6429011711526607</v>
      </c>
      <c r="P23" s="9"/>
    </row>
    <row r="24" spans="1:16">
      <c r="A24" s="12"/>
      <c r="B24" s="25">
        <v>334.2</v>
      </c>
      <c r="C24" s="20" t="s">
        <v>22</v>
      </c>
      <c r="D24" s="47">
        <v>98726</v>
      </c>
      <c r="E24" s="47">
        <v>18644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117370</v>
      </c>
      <c r="O24" s="48">
        <f t="shared" si="2"/>
        <v>8.0384905143483323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277316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277316</v>
      </c>
      <c r="O25" s="48">
        <f t="shared" si="2"/>
        <v>18.992945688651464</v>
      </c>
      <c r="P25" s="9"/>
    </row>
    <row r="26" spans="1:16">
      <c r="A26" s="12"/>
      <c r="B26" s="25">
        <v>334.41</v>
      </c>
      <c r="C26" s="20" t="s">
        <v>28</v>
      </c>
      <c r="D26" s="47">
        <v>0</v>
      </c>
      <c r="E26" s="47">
        <v>1535765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8" si="6">SUM(D26:M26)</f>
        <v>1535765</v>
      </c>
      <c r="O26" s="48">
        <f t="shared" si="2"/>
        <v>105.18217930278747</v>
      </c>
      <c r="P26" s="9"/>
    </row>
    <row r="27" spans="1:16">
      <c r="A27" s="12"/>
      <c r="B27" s="25">
        <v>334.49</v>
      </c>
      <c r="C27" s="20" t="s">
        <v>29</v>
      </c>
      <c r="D27" s="47">
        <v>22131</v>
      </c>
      <c r="E27" s="47">
        <v>1341878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1364009</v>
      </c>
      <c r="O27" s="48">
        <f t="shared" si="2"/>
        <v>93.418875419491812</v>
      </c>
      <c r="P27" s="9"/>
    </row>
    <row r="28" spans="1:16">
      <c r="A28" s="12"/>
      <c r="B28" s="25">
        <v>334.5</v>
      </c>
      <c r="C28" s="20" t="s">
        <v>30</v>
      </c>
      <c r="D28" s="47">
        <v>0</v>
      </c>
      <c r="E28" s="47">
        <v>391933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391933</v>
      </c>
      <c r="O28" s="48">
        <f t="shared" si="2"/>
        <v>26.842887473460721</v>
      </c>
      <c r="P28" s="9"/>
    </row>
    <row r="29" spans="1:16">
      <c r="A29" s="12"/>
      <c r="B29" s="25">
        <v>334.61</v>
      </c>
      <c r="C29" s="20" t="s">
        <v>31</v>
      </c>
      <c r="D29" s="47">
        <v>3844</v>
      </c>
      <c r="E29" s="47">
        <v>1659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5503</v>
      </c>
      <c r="O29" s="48">
        <f t="shared" si="2"/>
        <v>0.37689199369906173</v>
      </c>
      <c r="P29" s="9"/>
    </row>
    <row r="30" spans="1:16">
      <c r="A30" s="12"/>
      <c r="B30" s="25">
        <v>334.7</v>
      </c>
      <c r="C30" s="20" t="s">
        <v>32</v>
      </c>
      <c r="D30" s="47">
        <v>690586</v>
      </c>
      <c r="E30" s="47">
        <v>154241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844827</v>
      </c>
      <c r="O30" s="48">
        <f t="shared" si="2"/>
        <v>57.860899938360383</v>
      </c>
      <c r="P30" s="9"/>
    </row>
    <row r="31" spans="1:16">
      <c r="A31" s="12"/>
      <c r="B31" s="25">
        <v>334.89</v>
      </c>
      <c r="C31" s="20" t="s">
        <v>33</v>
      </c>
      <c r="D31" s="47">
        <v>0</v>
      </c>
      <c r="E31" s="47">
        <v>57848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57848</v>
      </c>
      <c r="O31" s="48">
        <f t="shared" si="2"/>
        <v>3.9619204164098347</v>
      </c>
      <c r="P31" s="9"/>
    </row>
    <row r="32" spans="1:16">
      <c r="A32" s="12"/>
      <c r="B32" s="25">
        <v>335.12</v>
      </c>
      <c r="C32" s="20" t="s">
        <v>34</v>
      </c>
      <c r="D32" s="47">
        <v>210790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210790</v>
      </c>
      <c r="O32" s="48">
        <f t="shared" si="2"/>
        <v>14.436682419012396</v>
      </c>
      <c r="P32" s="9"/>
    </row>
    <row r="33" spans="1:16">
      <c r="A33" s="12"/>
      <c r="B33" s="25">
        <v>335.13</v>
      </c>
      <c r="C33" s="20" t="s">
        <v>35</v>
      </c>
      <c r="D33" s="47">
        <v>20838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20838</v>
      </c>
      <c r="O33" s="48">
        <f t="shared" si="2"/>
        <v>1.4271625231148553</v>
      </c>
      <c r="P33" s="9"/>
    </row>
    <row r="34" spans="1:16">
      <c r="A34" s="12"/>
      <c r="B34" s="25">
        <v>335.14</v>
      </c>
      <c r="C34" s="20" t="s">
        <v>36</v>
      </c>
      <c r="D34" s="47">
        <v>4151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4151</v>
      </c>
      <c r="O34" s="48">
        <f t="shared" si="2"/>
        <v>0.28429559619204164</v>
      </c>
      <c r="P34" s="9"/>
    </row>
    <row r="35" spans="1:16">
      <c r="A35" s="12"/>
      <c r="B35" s="25">
        <v>335.15</v>
      </c>
      <c r="C35" s="20" t="s">
        <v>37</v>
      </c>
      <c r="D35" s="47">
        <v>756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756</v>
      </c>
      <c r="O35" s="48">
        <f t="shared" si="2"/>
        <v>5.1777275529073352E-2</v>
      </c>
      <c r="P35" s="9"/>
    </row>
    <row r="36" spans="1:16">
      <c r="A36" s="12"/>
      <c r="B36" s="25">
        <v>335.16</v>
      </c>
      <c r="C36" s="20" t="s">
        <v>38</v>
      </c>
      <c r="D36" s="47">
        <v>230750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230750</v>
      </c>
      <c r="O36" s="48">
        <f t="shared" si="2"/>
        <v>15.803712074515444</v>
      </c>
      <c r="P36" s="9"/>
    </row>
    <row r="37" spans="1:16">
      <c r="A37" s="12"/>
      <c r="B37" s="25">
        <v>335.18</v>
      </c>
      <c r="C37" s="20" t="s">
        <v>39</v>
      </c>
      <c r="D37" s="47">
        <v>1712107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1712107</v>
      </c>
      <c r="O37" s="48">
        <f t="shared" ref="O37:O68" si="7">(N37/O$91)</f>
        <v>117.25957126224232</v>
      </c>
      <c r="P37" s="9"/>
    </row>
    <row r="38" spans="1:16">
      <c r="A38" s="12"/>
      <c r="B38" s="25">
        <v>335.19</v>
      </c>
      <c r="C38" s="20" t="s">
        <v>54</v>
      </c>
      <c r="D38" s="47">
        <v>138022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138022</v>
      </c>
      <c r="O38" s="48">
        <f t="shared" si="7"/>
        <v>9.4529141839600026</v>
      </c>
      <c r="P38" s="9"/>
    </row>
    <row r="39" spans="1:16">
      <c r="A39" s="12"/>
      <c r="B39" s="25">
        <v>335.22</v>
      </c>
      <c r="C39" s="20" t="s">
        <v>40</v>
      </c>
      <c r="D39" s="47">
        <v>0</v>
      </c>
      <c r="E39" s="47">
        <v>73927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7" si="8">SUM(D39:M39)</f>
        <v>73927</v>
      </c>
      <c r="O39" s="48">
        <f t="shared" si="7"/>
        <v>5.0631463598383668</v>
      </c>
      <c r="P39" s="9"/>
    </row>
    <row r="40" spans="1:16">
      <c r="A40" s="12"/>
      <c r="B40" s="25">
        <v>335.42</v>
      </c>
      <c r="C40" s="20" t="s">
        <v>41</v>
      </c>
      <c r="D40" s="47">
        <v>0</v>
      </c>
      <c r="E40" s="47">
        <v>569906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569906</v>
      </c>
      <c r="O40" s="48">
        <f t="shared" si="7"/>
        <v>39.03198411067735</v>
      </c>
      <c r="P40" s="9"/>
    </row>
    <row r="41" spans="1:16">
      <c r="A41" s="12"/>
      <c r="B41" s="25">
        <v>335.49</v>
      </c>
      <c r="C41" s="20" t="s">
        <v>42</v>
      </c>
      <c r="D41" s="47">
        <v>0</v>
      </c>
      <c r="E41" s="47">
        <v>265522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265522</v>
      </c>
      <c r="O41" s="48">
        <f t="shared" si="7"/>
        <v>18.185192795014039</v>
      </c>
      <c r="P41" s="9"/>
    </row>
    <row r="42" spans="1:16">
      <c r="A42" s="12"/>
      <c r="B42" s="25">
        <v>335.5</v>
      </c>
      <c r="C42" s="20" t="s">
        <v>43</v>
      </c>
      <c r="D42" s="47">
        <v>0</v>
      </c>
      <c r="E42" s="47">
        <v>335450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335450</v>
      </c>
      <c r="O42" s="48">
        <f t="shared" si="7"/>
        <v>22.974453804533937</v>
      </c>
      <c r="P42" s="9"/>
    </row>
    <row r="43" spans="1:16">
      <c r="A43" s="12"/>
      <c r="B43" s="25">
        <v>335.8</v>
      </c>
      <c r="C43" s="20" t="s">
        <v>44</v>
      </c>
      <c r="D43" s="47">
        <v>0</v>
      </c>
      <c r="E43" s="47">
        <v>92242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92242</v>
      </c>
      <c r="O43" s="48">
        <f t="shared" si="7"/>
        <v>6.317512499143894</v>
      </c>
      <c r="P43" s="9"/>
    </row>
    <row r="44" spans="1:16">
      <c r="A44" s="12"/>
      <c r="B44" s="25">
        <v>337.2</v>
      </c>
      <c r="C44" s="20" t="s">
        <v>45</v>
      </c>
      <c r="D44" s="47">
        <v>46808</v>
      </c>
      <c r="E44" s="47">
        <v>3200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50008</v>
      </c>
      <c r="O44" s="48">
        <f t="shared" si="7"/>
        <v>3.4249708924046298</v>
      </c>
      <c r="P44" s="9"/>
    </row>
    <row r="45" spans="1:16">
      <c r="A45" s="12"/>
      <c r="B45" s="25">
        <v>337.7</v>
      </c>
      <c r="C45" s="20" t="s">
        <v>46</v>
      </c>
      <c r="D45" s="47">
        <v>5480</v>
      </c>
      <c r="E45" s="47">
        <v>89582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95062</v>
      </c>
      <c r="O45" s="48">
        <f t="shared" si="7"/>
        <v>6.510649955482501</v>
      </c>
      <c r="P45" s="9"/>
    </row>
    <row r="46" spans="1:16" ht="15.75">
      <c r="A46" s="29" t="s">
        <v>51</v>
      </c>
      <c r="B46" s="30"/>
      <c r="C46" s="31"/>
      <c r="D46" s="32">
        <f>SUM(D47:D71)</f>
        <v>275642</v>
      </c>
      <c r="E46" s="32">
        <f t="shared" ref="E46:M46" si="9">SUM(E47:E71)</f>
        <v>275512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551154</v>
      </c>
      <c r="O46" s="46">
        <f t="shared" si="7"/>
        <v>37.747688514485311</v>
      </c>
      <c r="P46" s="10"/>
    </row>
    <row r="47" spans="1:16">
      <c r="A47" s="12"/>
      <c r="B47" s="25">
        <v>341.1</v>
      </c>
      <c r="C47" s="20" t="s">
        <v>55</v>
      </c>
      <c r="D47" s="47">
        <v>42692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42692</v>
      </c>
      <c r="O47" s="48">
        <f t="shared" si="7"/>
        <v>2.9239093212793645</v>
      </c>
      <c r="P47" s="9"/>
    </row>
    <row r="48" spans="1:16">
      <c r="A48" s="12"/>
      <c r="B48" s="25">
        <v>341.15</v>
      </c>
      <c r="C48" s="20" t="s">
        <v>56</v>
      </c>
      <c r="D48" s="47">
        <v>0</v>
      </c>
      <c r="E48" s="47">
        <v>17329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10">SUM(D48:M48)</f>
        <v>17329</v>
      </c>
      <c r="O48" s="48">
        <f t="shared" si="7"/>
        <v>1.1868365180467091</v>
      </c>
      <c r="P48" s="9"/>
    </row>
    <row r="49" spans="1:16">
      <c r="A49" s="12"/>
      <c r="B49" s="25">
        <v>341.51</v>
      </c>
      <c r="C49" s="20" t="s">
        <v>57</v>
      </c>
      <c r="D49" s="47">
        <v>108532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108532</v>
      </c>
      <c r="O49" s="48">
        <f t="shared" si="7"/>
        <v>7.4331895075679748</v>
      </c>
      <c r="P49" s="9"/>
    </row>
    <row r="50" spans="1:16">
      <c r="A50" s="12"/>
      <c r="B50" s="25">
        <v>341.52</v>
      </c>
      <c r="C50" s="20" t="s">
        <v>58</v>
      </c>
      <c r="D50" s="47">
        <v>10400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10400</v>
      </c>
      <c r="O50" s="48">
        <f t="shared" si="7"/>
        <v>0.7122799808232313</v>
      </c>
      <c r="P50" s="9"/>
    </row>
    <row r="51" spans="1:16">
      <c r="A51" s="12"/>
      <c r="B51" s="25">
        <v>341.56</v>
      </c>
      <c r="C51" s="20" t="s">
        <v>59</v>
      </c>
      <c r="D51" s="47">
        <v>2206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2206</v>
      </c>
      <c r="O51" s="48">
        <f t="shared" si="7"/>
        <v>0.15108554208615849</v>
      </c>
      <c r="P51" s="9"/>
    </row>
    <row r="52" spans="1:16">
      <c r="A52" s="12"/>
      <c r="B52" s="25">
        <v>341.9</v>
      </c>
      <c r="C52" s="20" t="s">
        <v>60</v>
      </c>
      <c r="D52" s="47">
        <v>31716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31716</v>
      </c>
      <c r="O52" s="48">
        <f t="shared" si="7"/>
        <v>2.1721799876720773</v>
      </c>
      <c r="P52" s="9"/>
    </row>
    <row r="53" spans="1:16">
      <c r="A53" s="12"/>
      <c r="B53" s="25">
        <v>342.9</v>
      </c>
      <c r="C53" s="20" t="s">
        <v>61</v>
      </c>
      <c r="D53" s="47">
        <v>80095</v>
      </c>
      <c r="E53" s="47">
        <v>24063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104158</v>
      </c>
      <c r="O53" s="48">
        <f t="shared" si="7"/>
        <v>7.1336209848640504</v>
      </c>
      <c r="P53" s="9"/>
    </row>
    <row r="54" spans="1:16">
      <c r="A54" s="12"/>
      <c r="B54" s="25">
        <v>347.2</v>
      </c>
      <c r="C54" s="20" t="s">
        <v>62</v>
      </c>
      <c r="D54" s="47">
        <v>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</v>
      </c>
      <c r="O54" s="48">
        <f t="shared" si="7"/>
        <v>6.8488459694541465E-5</v>
      </c>
      <c r="P54" s="9"/>
    </row>
    <row r="55" spans="1:16">
      <c r="A55" s="12"/>
      <c r="B55" s="25">
        <v>348.12</v>
      </c>
      <c r="C55" s="39" t="s">
        <v>66</v>
      </c>
      <c r="D55" s="47">
        <v>0</v>
      </c>
      <c r="E55" s="47">
        <v>1233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7" si="11">SUM(D55:M55)</f>
        <v>1233</v>
      </c>
      <c r="O55" s="48">
        <f t="shared" si="7"/>
        <v>8.4446270803369639E-2</v>
      </c>
      <c r="P55" s="9"/>
    </row>
    <row r="56" spans="1:16">
      <c r="A56" s="12"/>
      <c r="B56" s="25">
        <v>348.13</v>
      </c>
      <c r="C56" s="39" t="s">
        <v>67</v>
      </c>
      <c r="D56" s="47">
        <v>0</v>
      </c>
      <c r="E56" s="47">
        <v>27245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27245</v>
      </c>
      <c r="O56" s="48">
        <f t="shared" si="7"/>
        <v>1.8659680843777824</v>
      </c>
      <c r="P56" s="9"/>
    </row>
    <row r="57" spans="1:16">
      <c r="A57" s="12"/>
      <c r="B57" s="25">
        <v>348.22</v>
      </c>
      <c r="C57" s="39" t="s">
        <v>68</v>
      </c>
      <c r="D57" s="47">
        <v>0</v>
      </c>
      <c r="E57" s="47">
        <v>708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708</v>
      </c>
      <c r="O57" s="48">
        <f t="shared" si="7"/>
        <v>4.8489829463735361E-2</v>
      </c>
      <c r="P57" s="9"/>
    </row>
    <row r="58" spans="1:16">
      <c r="A58" s="12"/>
      <c r="B58" s="25">
        <v>348.23</v>
      </c>
      <c r="C58" s="39" t="s">
        <v>69</v>
      </c>
      <c r="D58" s="47">
        <v>0</v>
      </c>
      <c r="E58" s="47">
        <v>12897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12897</v>
      </c>
      <c r="O58" s="48">
        <f t="shared" si="7"/>
        <v>0.88329566468050136</v>
      </c>
      <c r="P58" s="9"/>
    </row>
    <row r="59" spans="1:16">
      <c r="A59" s="12"/>
      <c r="B59" s="25">
        <v>348.31</v>
      </c>
      <c r="C59" s="39" t="s">
        <v>70</v>
      </c>
      <c r="D59" s="47">
        <v>0</v>
      </c>
      <c r="E59" s="47">
        <v>27775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27775</v>
      </c>
      <c r="O59" s="48">
        <f t="shared" si="7"/>
        <v>1.9022669680158892</v>
      </c>
      <c r="P59" s="9"/>
    </row>
    <row r="60" spans="1:16">
      <c r="A60" s="12"/>
      <c r="B60" s="25">
        <v>348.32</v>
      </c>
      <c r="C60" s="39" t="s">
        <v>71</v>
      </c>
      <c r="D60" s="47">
        <v>0</v>
      </c>
      <c r="E60" s="47">
        <v>177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177</v>
      </c>
      <c r="O60" s="48">
        <f t="shared" si="7"/>
        <v>1.212245736593384E-2</v>
      </c>
      <c r="P60" s="9"/>
    </row>
    <row r="61" spans="1:16">
      <c r="A61" s="12"/>
      <c r="B61" s="25">
        <v>348.41</v>
      </c>
      <c r="C61" s="39" t="s">
        <v>72</v>
      </c>
      <c r="D61" s="47">
        <v>0</v>
      </c>
      <c r="E61" s="47">
        <v>26632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26632</v>
      </c>
      <c r="O61" s="48">
        <f t="shared" si="7"/>
        <v>1.8239846585850283</v>
      </c>
      <c r="P61" s="9"/>
    </row>
    <row r="62" spans="1:16">
      <c r="A62" s="12"/>
      <c r="B62" s="25">
        <v>348.42</v>
      </c>
      <c r="C62" s="39" t="s">
        <v>73</v>
      </c>
      <c r="D62" s="47">
        <v>0</v>
      </c>
      <c r="E62" s="47">
        <v>1052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1052</v>
      </c>
      <c r="O62" s="48">
        <f t="shared" si="7"/>
        <v>7.2049859598657631E-2</v>
      </c>
      <c r="P62" s="9"/>
    </row>
    <row r="63" spans="1:16">
      <c r="A63" s="12"/>
      <c r="B63" s="25">
        <v>348.48</v>
      </c>
      <c r="C63" s="39" t="s">
        <v>74</v>
      </c>
      <c r="D63" s="47">
        <v>0</v>
      </c>
      <c r="E63" s="47">
        <v>697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697</v>
      </c>
      <c r="O63" s="48">
        <f t="shared" si="7"/>
        <v>4.7736456407095403E-2</v>
      </c>
      <c r="P63" s="9"/>
    </row>
    <row r="64" spans="1:16">
      <c r="A64" s="12"/>
      <c r="B64" s="25">
        <v>348.52</v>
      </c>
      <c r="C64" s="39" t="s">
        <v>75</v>
      </c>
      <c r="D64" s="47">
        <v>0</v>
      </c>
      <c r="E64" s="47">
        <v>13221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13221</v>
      </c>
      <c r="O64" s="48">
        <f t="shared" si="7"/>
        <v>0.90548592562153274</v>
      </c>
      <c r="P64" s="9"/>
    </row>
    <row r="65" spans="1:16">
      <c r="A65" s="12"/>
      <c r="B65" s="25">
        <v>348.53</v>
      </c>
      <c r="C65" s="39" t="s">
        <v>76</v>
      </c>
      <c r="D65" s="47">
        <v>0</v>
      </c>
      <c r="E65" s="47">
        <v>67813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67813</v>
      </c>
      <c r="O65" s="48">
        <f t="shared" si="7"/>
        <v>4.6444079172659407</v>
      </c>
      <c r="P65" s="9"/>
    </row>
    <row r="66" spans="1:16">
      <c r="A66" s="12"/>
      <c r="B66" s="25">
        <v>348.61</v>
      </c>
      <c r="C66" s="39" t="s">
        <v>77</v>
      </c>
      <c r="D66" s="47">
        <v>0</v>
      </c>
      <c r="E66" s="47">
        <v>17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17</v>
      </c>
      <c r="O66" s="48">
        <f t="shared" si="7"/>
        <v>1.164303814807205E-3</v>
      </c>
      <c r="P66" s="9"/>
    </row>
    <row r="67" spans="1:16">
      <c r="A67" s="12"/>
      <c r="B67" s="25">
        <v>348.63</v>
      </c>
      <c r="C67" s="39" t="s">
        <v>78</v>
      </c>
      <c r="D67" s="47">
        <v>0</v>
      </c>
      <c r="E67" s="47">
        <v>620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620</v>
      </c>
      <c r="O67" s="48">
        <f t="shared" si="7"/>
        <v>4.2462845010615709E-2</v>
      </c>
      <c r="P67" s="9"/>
    </row>
    <row r="68" spans="1:16">
      <c r="A68" s="12"/>
      <c r="B68" s="25">
        <v>348.71</v>
      </c>
      <c r="C68" s="39" t="s">
        <v>79</v>
      </c>
      <c r="D68" s="47">
        <v>0</v>
      </c>
      <c r="E68" s="47">
        <v>8050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89" si="12">SUM(D68:M68)</f>
        <v>8050</v>
      </c>
      <c r="O68" s="48">
        <f t="shared" si="7"/>
        <v>0.55133210054105886</v>
      </c>
      <c r="P68" s="9"/>
    </row>
    <row r="69" spans="1:16">
      <c r="A69" s="12"/>
      <c r="B69" s="25">
        <v>348.72</v>
      </c>
      <c r="C69" s="39" t="s">
        <v>80</v>
      </c>
      <c r="D69" s="47">
        <v>0</v>
      </c>
      <c r="E69" s="47">
        <v>240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240</v>
      </c>
      <c r="O69" s="48">
        <f t="shared" ref="O69:O89" si="13">(N69/O$91)</f>
        <v>1.6437230326689953E-2</v>
      </c>
      <c r="P69" s="9"/>
    </row>
    <row r="70" spans="1:16">
      <c r="A70" s="12"/>
      <c r="B70" s="25">
        <v>348.92399999999998</v>
      </c>
      <c r="C70" s="20" t="s">
        <v>63</v>
      </c>
      <c r="D70" s="47">
        <v>0</v>
      </c>
      <c r="E70" s="47">
        <v>7951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7951</v>
      </c>
      <c r="O70" s="48">
        <f t="shared" si="13"/>
        <v>0.54455174303129927</v>
      </c>
      <c r="P70" s="9"/>
    </row>
    <row r="71" spans="1:16">
      <c r="A71" s="12"/>
      <c r="B71" s="25">
        <v>348.93</v>
      </c>
      <c r="C71" s="20" t="s">
        <v>64</v>
      </c>
      <c r="D71" s="47">
        <v>0</v>
      </c>
      <c r="E71" s="47">
        <v>37792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37792</v>
      </c>
      <c r="O71" s="48">
        <f t="shared" si="13"/>
        <v>2.5883158687761112</v>
      </c>
      <c r="P71" s="9"/>
    </row>
    <row r="72" spans="1:16" ht="15.75">
      <c r="A72" s="29" t="s">
        <v>52</v>
      </c>
      <c r="B72" s="30"/>
      <c r="C72" s="31"/>
      <c r="D72" s="32">
        <f>SUM(D73:D78)</f>
        <v>0</v>
      </c>
      <c r="E72" s="32">
        <f t="shared" ref="E72:M72" si="14">SUM(E73:E78)</f>
        <v>115457</v>
      </c>
      <c r="F72" s="32">
        <f t="shared" si="14"/>
        <v>0</v>
      </c>
      <c r="G72" s="32">
        <f t="shared" si="14"/>
        <v>0</v>
      </c>
      <c r="H72" s="32">
        <f t="shared" si="14"/>
        <v>0</v>
      </c>
      <c r="I72" s="32">
        <f t="shared" si="14"/>
        <v>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2"/>
        <v>115457</v>
      </c>
      <c r="O72" s="46">
        <f t="shared" si="13"/>
        <v>7.9074720909526741</v>
      </c>
      <c r="P72" s="10"/>
    </row>
    <row r="73" spans="1:16">
      <c r="A73" s="13"/>
      <c r="B73" s="40">
        <v>351.1</v>
      </c>
      <c r="C73" s="21" t="s">
        <v>82</v>
      </c>
      <c r="D73" s="47">
        <v>0</v>
      </c>
      <c r="E73" s="47">
        <v>54169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54169</v>
      </c>
      <c r="O73" s="48">
        <f t="shared" si="13"/>
        <v>3.7099513731936167</v>
      </c>
      <c r="P73" s="9"/>
    </row>
    <row r="74" spans="1:16">
      <c r="A74" s="13"/>
      <c r="B74" s="40">
        <v>351.2</v>
      </c>
      <c r="C74" s="21" t="s">
        <v>84</v>
      </c>
      <c r="D74" s="47">
        <v>0</v>
      </c>
      <c r="E74" s="47">
        <v>17040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17040</v>
      </c>
      <c r="O74" s="48">
        <f t="shared" si="13"/>
        <v>1.1670433531949866</v>
      </c>
      <c r="P74" s="9"/>
    </row>
    <row r="75" spans="1:16">
      <c r="A75" s="13"/>
      <c r="B75" s="40">
        <v>351.5</v>
      </c>
      <c r="C75" s="21" t="s">
        <v>85</v>
      </c>
      <c r="D75" s="47">
        <v>0</v>
      </c>
      <c r="E75" s="47">
        <v>33812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33812</v>
      </c>
      <c r="O75" s="48">
        <f t="shared" si="13"/>
        <v>2.3157317991918362</v>
      </c>
      <c r="P75" s="9"/>
    </row>
    <row r="76" spans="1:16">
      <c r="A76" s="13"/>
      <c r="B76" s="40">
        <v>351.6</v>
      </c>
      <c r="C76" s="21" t="s">
        <v>86</v>
      </c>
      <c r="D76" s="47">
        <v>0</v>
      </c>
      <c r="E76" s="47">
        <v>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50</v>
      </c>
      <c r="O76" s="48">
        <f t="shared" si="13"/>
        <v>3.4244229847270736E-3</v>
      </c>
      <c r="P76" s="9"/>
    </row>
    <row r="77" spans="1:16">
      <c r="A77" s="13"/>
      <c r="B77" s="40">
        <v>351.8</v>
      </c>
      <c r="C77" s="21" t="s">
        <v>83</v>
      </c>
      <c r="D77" s="47">
        <v>0</v>
      </c>
      <c r="E77" s="47">
        <v>4247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4247</v>
      </c>
      <c r="O77" s="48">
        <f t="shared" si="13"/>
        <v>0.29087048832271761</v>
      </c>
      <c r="P77" s="9"/>
    </row>
    <row r="78" spans="1:16">
      <c r="A78" s="13"/>
      <c r="B78" s="40">
        <v>359</v>
      </c>
      <c r="C78" s="21" t="s">
        <v>87</v>
      </c>
      <c r="D78" s="47">
        <v>0</v>
      </c>
      <c r="E78" s="47">
        <v>6139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6139</v>
      </c>
      <c r="O78" s="48">
        <f t="shared" si="13"/>
        <v>0.4204506540647901</v>
      </c>
      <c r="P78" s="9"/>
    </row>
    <row r="79" spans="1:16" ht="15.75">
      <c r="A79" s="29" t="s">
        <v>3</v>
      </c>
      <c r="B79" s="30"/>
      <c r="C79" s="31"/>
      <c r="D79" s="32">
        <f>SUM(D80:D85)</f>
        <v>76680</v>
      </c>
      <c r="E79" s="32">
        <f t="shared" ref="E79:M79" si="15">SUM(E80:E85)</f>
        <v>170756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0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2"/>
        <v>247436</v>
      </c>
      <c r="O79" s="46">
        <f t="shared" si="13"/>
        <v>16.946510512978563</v>
      </c>
      <c r="P79" s="10"/>
    </row>
    <row r="80" spans="1:16">
      <c r="A80" s="12"/>
      <c r="B80" s="25">
        <v>361.1</v>
      </c>
      <c r="C80" s="20" t="s">
        <v>88</v>
      </c>
      <c r="D80" s="47">
        <v>36945</v>
      </c>
      <c r="E80" s="47">
        <v>14492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51437</v>
      </c>
      <c r="O80" s="48">
        <f t="shared" si="13"/>
        <v>3.5228409013081294</v>
      </c>
      <c r="P80" s="9"/>
    </row>
    <row r="81" spans="1:119">
      <c r="A81" s="12"/>
      <c r="B81" s="25">
        <v>361.3</v>
      </c>
      <c r="C81" s="20" t="s">
        <v>89</v>
      </c>
      <c r="D81" s="47">
        <v>-1115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-1115</v>
      </c>
      <c r="O81" s="48">
        <f t="shared" si="13"/>
        <v>-7.6364632559413739E-2</v>
      </c>
      <c r="P81" s="9"/>
    </row>
    <row r="82" spans="1:119">
      <c r="A82" s="12"/>
      <c r="B82" s="25">
        <v>362</v>
      </c>
      <c r="C82" s="20" t="s">
        <v>90</v>
      </c>
      <c r="D82" s="47">
        <v>10200</v>
      </c>
      <c r="E82" s="47">
        <v>45298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55498</v>
      </c>
      <c r="O82" s="48">
        <f t="shared" si="13"/>
        <v>3.8009725361276625</v>
      </c>
      <c r="P82" s="9"/>
    </row>
    <row r="83" spans="1:119">
      <c r="A83" s="12"/>
      <c r="B83" s="25">
        <v>365</v>
      </c>
      <c r="C83" s="20" t="s">
        <v>91</v>
      </c>
      <c r="D83" s="47">
        <v>0</v>
      </c>
      <c r="E83" s="47">
        <v>33382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33382</v>
      </c>
      <c r="O83" s="48">
        <f t="shared" si="13"/>
        <v>2.2862817615231834</v>
      </c>
      <c r="P83" s="9"/>
    </row>
    <row r="84" spans="1:119">
      <c r="A84" s="12"/>
      <c r="B84" s="25">
        <v>366</v>
      </c>
      <c r="C84" s="20" t="s">
        <v>92</v>
      </c>
      <c r="D84" s="47">
        <v>775</v>
      </c>
      <c r="E84" s="47">
        <v>76330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77105</v>
      </c>
      <c r="O84" s="48">
        <f t="shared" si="13"/>
        <v>5.2808026847476199</v>
      </c>
      <c r="P84" s="9"/>
    </row>
    <row r="85" spans="1:119">
      <c r="A85" s="12"/>
      <c r="B85" s="25">
        <v>369.9</v>
      </c>
      <c r="C85" s="20" t="s">
        <v>93</v>
      </c>
      <c r="D85" s="47">
        <v>29875</v>
      </c>
      <c r="E85" s="47">
        <v>1254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31129</v>
      </c>
      <c r="O85" s="48">
        <f t="shared" si="13"/>
        <v>2.1319772618313815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SUM(D87:D88)</f>
        <v>0</v>
      </c>
      <c r="E86" s="32">
        <f t="shared" si="16"/>
        <v>425547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2"/>
        <v>425547</v>
      </c>
      <c r="O86" s="46">
        <f t="shared" si="13"/>
        <v>29.145058557633039</v>
      </c>
      <c r="P86" s="9"/>
    </row>
    <row r="87" spans="1:119">
      <c r="A87" s="12"/>
      <c r="B87" s="25">
        <v>381</v>
      </c>
      <c r="C87" s="20" t="s">
        <v>94</v>
      </c>
      <c r="D87" s="47">
        <v>0</v>
      </c>
      <c r="E87" s="47">
        <v>374284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374284</v>
      </c>
      <c r="O87" s="48">
        <f t="shared" si="13"/>
        <v>25.634134648311761</v>
      </c>
      <c r="P87" s="9"/>
    </row>
    <row r="88" spans="1:119" ht="15.75" thickBot="1">
      <c r="A88" s="12"/>
      <c r="B88" s="25">
        <v>387.2</v>
      </c>
      <c r="C88" s="20" t="s">
        <v>95</v>
      </c>
      <c r="D88" s="47">
        <v>0</v>
      </c>
      <c r="E88" s="47">
        <v>51263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51263</v>
      </c>
      <c r="O88" s="48">
        <f t="shared" si="13"/>
        <v>3.5109239093212792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7">SUM(D5,D11,D15,D46,D72,D79,D86)</f>
        <v>8240753</v>
      </c>
      <c r="E89" s="15">
        <f t="shared" si="17"/>
        <v>9573317</v>
      </c>
      <c r="F89" s="15">
        <f t="shared" si="17"/>
        <v>0</v>
      </c>
      <c r="G89" s="15">
        <f t="shared" si="17"/>
        <v>0</v>
      </c>
      <c r="H89" s="15">
        <f t="shared" si="17"/>
        <v>0</v>
      </c>
      <c r="I89" s="15">
        <f t="shared" si="17"/>
        <v>0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0</v>
      </c>
      <c r="N89" s="15">
        <f t="shared" si="12"/>
        <v>17814070</v>
      </c>
      <c r="O89" s="38">
        <f t="shared" si="13"/>
        <v>1220.0582151907404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102</v>
      </c>
      <c r="M91" s="49"/>
      <c r="N91" s="49"/>
      <c r="O91" s="44">
        <v>14601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A93:O93"/>
    <mergeCell ref="A1:O1"/>
    <mergeCell ref="D3:H3"/>
    <mergeCell ref="I3:J3"/>
    <mergeCell ref="K3:L3"/>
    <mergeCell ref="O3:O4"/>
    <mergeCell ref="A2:O2"/>
    <mergeCell ref="A3:C4"/>
    <mergeCell ref="A92:O92"/>
    <mergeCell ref="L91:N9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4238937</v>
      </c>
      <c r="E5" s="27">
        <f t="shared" si="0"/>
        <v>294702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4533639</v>
      </c>
      <c r="O5" s="33">
        <f t="shared" ref="O5:O36" si="2">(N5/O$92)</f>
        <v>316.81614255765197</v>
      </c>
      <c r="P5" s="6"/>
    </row>
    <row r="6" spans="1:133">
      <c r="A6" s="12"/>
      <c r="B6" s="25">
        <v>311</v>
      </c>
      <c r="C6" s="20" t="s">
        <v>2</v>
      </c>
      <c r="D6" s="47">
        <v>3514502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3514502</v>
      </c>
      <c r="O6" s="48">
        <f t="shared" si="2"/>
        <v>245.59762403913348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24734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24734</v>
      </c>
      <c r="O7" s="48">
        <f t="shared" si="2"/>
        <v>1.7284416491963661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269968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269968</v>
      </c>
      <c r="O8" s="48">
        <f t="shared" si="2"/>
        <v>18.865688329839273</v>
      </c>
      <c r="P8" s="9"/>
    </row>
    <row r="9" spans="1:133">
      <c r="A9" s="12"/>
      <c r="B9" s="25">
        <v>312.60000000000002</v>
      </c>
      <c r="C9" s="20" t="s">
        <v>105</v>
      </c>
      <c r="D9" s="47">
        <v>612832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612832</v>
      </c>
      <c r="O9" s="48">
        <f t="shared" si="2"/>
        <v>42.825436757512229</v>
      </c>
      <c r="P9" s="9"/>
    </row>
    <row r="10" spans="1:133">
      <c r="A10" s="12"/>
      <c r="B10" s="25">
        <v>314.2</v>
      </c>
      <c r="C10" s="20" t="s">
        <v>12</v>
      </c>
      <c r="D10" s="47">
        <v>39864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39864</v>
      </c>
      <c r="O10" s="48">
        <f t="shared" si="2"/>
        <v>2.7857442348008385</v>
      </c>
      <c r="P10" s="9"/>
    </row>
    <row r="11" spans="1:133">
      <c r="A11" s="12"/>
      <c r="B11" s="25">
        <v>315</v>
      </c>
      <c r="C11" s="20" t="s">
        <v>13</v>
      </c>
      <c r="D11" s="47">
        <v>71739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71739</v>
      </c>
      <c r="O11" s="48">
        <f t="shared" si="2"/>
        <v>5.0132075471698112</v>
      </c>
      <c r="P11" s="9"/>
    </row>
    <row r="12" spans="1:133" ht="15.75">
      <c r="A12" s="29" t="s">
        <v>127</v>
      </c>
      <c r="B12" s="30"/>
      <c r="C12" s="31"/>
      <c r="D12" s="32">
        <f t="shared" ref="D12:M12" si="3">SUM(D13:D14)</f>
        <v>58579</v>
      </c>
      <c r="E12" s="32">
        <f t="shared" si="3"/>
        <v>3429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62008</v>
      </c>
      <c r="O12" s="46">
        <f t="shared" si="2"/>
        <v>4.3331935709294198</v>
      </c>
      <c r="P12" s="10"/>
    </row>
    <row r="13" spans="1:133">
      <c r="A13" s="12"/>
      <c r="B13" s="25">
        <v>322</v>
      </c>
      <c r="C13" s="20" t="s">
        <v>0</v>
      </c>
      <c r="D13" s="47">
        <v>53079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53079</v>
      </c>
      <c r="O13" s="48">
        <f t="shared" si="2"/>
        <v>3.7092243186582809</v>
      </c>
      <c r="P13" s="9"/>
    </row>
    <row r="14" spans="1:133">
      <c r="A14" s="12"/>
      <c r="B14" s="25">
        <v>329</v>
      </c>
      <c r="C14" s="20" t="s">
        <v>128</v>
      </c>
      <c r="D14" s="47">
        <v>5500</v>
      </c>
      <c r="E14" s="47">
        <v>3429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8929</v>
      </c>
      <c r="O14" s="48">
        <f t="shared" si="2"/>
        <v>0.62396925227113909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SUM(D16:D45)</f>
        <v>2773538</v>
      </c>
      <c r="E15" s="32">
        <f t="shared" si="4"/>
        <v>8420316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11193854</v>
      </c>
      <c r="O15" s="46">
        <f t="shared" si="2"/>
        <v>782.23997204751925</v>
      </c>
      <c r="P15" s="10"/>
    </row>
    <row r="16" spans="1:133">
      <c r="A16" s="12"/>
      <c r="B16" s="25">
        <v>331.1</v>
      </c>
      <c r="C16" s="20" t="s">
        <v>17</v>
      </c>
      <c r="D16" s="47">
        <v>0</v>
      </c>
      <c r="E16" s="47">
        <v>1488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1488</v>
      </c>
      <c r="O16" s="48">
        <f t="shared" si="2"/>
        <v>0.1039832285115304</v>
      </c>
      <c r="P16" s="9"/>
    </row>
    <row r="17" spans="1:16">
      <c r="A17" s="12"/>
      <c r="B17" s="25">
        <v>331.2</v>
      </c>
      <c r="C17" s="20" t="s">
        <v>18</v>
      </c>
      <c r="D17" s="47">
        <v>12525</v>
      </c>
      <c r="E17" s="47">
        <v>126520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139045</v>
      </c>
      <c r="O17" s="48">
        <f t="shared" si="2"/>
        <v>9.7166317260656889</v>
      </c>
      <c r="P17" s="9"/>
    </row>
    <row r="18" spans="1:16">
      <c r="A18" s="12"/>
      <c r="B18" s="25">
        <v>331.39</v>
      </c>
      <c r="C18" s="20" t="s">
        <v>23</v>
      </c>
      <c r="D18" s="47">
        <v>0</v>
      </c>
      <c r="E18" s="47">
        <v>40828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40828</v>
      </c>
      <c r="O18" s="48">
        <f t="shared" si="2"/>
        <v>2.853109713487072</v>
      </c>
      <c r="P18" s="9"/>
    </row>
    <row r="19" spans="1:16">
      <c r="A19" s="12"/>
      <c r="B19" s="25">
        <v>331.49</v>
      </c>
      <c r="C19" s="20" t="s">
        <v>24</v>
      </c>
      <c r="D19" s="47">
        <v>30362</v>
      </c>
      <c r="E19" s="47">
        <v>1177645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1208007</v>
      </c>
      <c r="O19" s="48">
        <f t="shared" si="2"/>
        <v>84.416981132075477</v>
      </c>
      <c r="P19" s="9"/>
    </row>
    <row r="20" spans="1:16">
      <c r="A20" s="12"/>
      <c r="B20" s="25">
        <v>331.62</v>
      </c>
      <c r="C20" s="20" t="s">
        <v>25</v>
      </c>
      <c r="D20" s="47">
        <v>0</v>
      </c>
      <c r="E20" s="47">
        <v>114924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114924</v>
      </c>
      <c r="O20" s="48">
        <f t="shared" si="2"/>
        <v>8.0310272536687624</v>
      </c>
      <c r="P20" s="9"/>
    </row>
    <row r="21" spans="1:16">
      <c r="A21" s="12"/>
      <c r="B21" s="25">
        <v>331.69</v>
      </c>
      <c r="C21" s="20" t="s">
        <v>26</v>
      </c>
      <c r="D21" s="47">
        <v>124167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124167</v>
      </c>
      <c r="O21" s="48">
        <f t="shared" si="2"/>
        <v>8.6769392033542978</v>
      </c>
      <c r="P21" s="9"/>
    </row>
    <row r="22" spans="1:16">
      <c r="A22" s="12"/>
      <c r="B22" s="25">
        <v>331.7</v>
      </c>
      <c r="C22" s="20" t="s">
        <v>21</v>
      </c>
      <c r="D22" s="47">
        <v>0</v>
      </c>
      <c r="E22" s="47">
        <v>82819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82819</v>
      </c>
      <c r="O22" s="48">
        <f t="shared" si="2"/>
        <v>5.7874912648497556</v>
      </c>
      <c r="P22" s="9"/>
    </row>
    <row r="23" spans="1:16">
      <c r="A23" s="12"/>
      <c r="B23" s="25">
        <v>334.1</v>
      </c>
      <c r="C23" s="20" t="s">
        <v>129</v>
      </c>
      <c r="D23" s="47">
        <v>100000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100000</v>
      </c>
      <c r="O23" s="48">
        <f t="shared" si="2"/>
        <v>6.9881201956673653</v>
      </c>
      <c r="P23" s="9"/>
    </row>
    <row r="24" spans="1:16">
      <c r="A24" s="12"/>
      <c r="B24" s="25">
        <v>334.2</v>
      </c>
      <c r="C24" s="20" t="s">
        <v>22</v>
      </c>
      <c r="D24" s="47">
        <v>102959</v>
      </c>
      <c r="E24" s="47">
        <v>38600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141559</v>
      </c>
      <c r="O24" s="48">
        <f t="shared" si="2"/>
        <v>9.8923130677847659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277316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277316</v>
      </c>
      <c r="O25" s="48">
        <f t="shared" si="2"/>
        <v>19.379175401816912</v>
      </c>
      <c r="P25" s="9"/>
    </row>
    <row r="26" spans="1:16">
      <c r="A26" s="12"/>
      <c r="B26" s="25">
        <v>334.36</v>
      </c>
      <c r="C26" s="20" t="s">
        <v>130</v>
      </c>
      <c r="D26" s="47">
        <v>0</v>
      </c>
      <c r="E26" s="47">
        <v>1188413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6">SUM(D26:M26)</f>
        <v>1188413</v>
      </c>
      <c r="O26" s="48">
        <f t="shared" si="2"/>
        <v>83.047728860936402</v>
      </c>
      <c r="P26" s="9"/>
    </row>
    <row r="27" spans="1:16">
      <c r="A27" s="12"/>
      <c r="B27" s="25">
        <v>334.41</v>
      </c>
      <c r="C27" s="20" t="s">
        <v>28</v>
      </c>
      <c r="D27" s="47">
        <v>0</v>
      </c>
      <c r="E27" s="47">
        <v>112601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112601</v>
      </c>
      <c r="O27" s="48">
        <f t="shared" si="2"/>
        <v>7.8686932215234098</v>
      </c>
      <c r="P27" s="9"/>
    </row>
    <row r="28" spans="1:16">
      <c r="A28" s="12"/>
      <c r="B28" s="25">
        <v>334.49</v>
      </c>
      <c r="C28" s="20" t="s">
        <v>29</v>
      </c>
      <c r="D28" s="47">
        <v>4543</v>
      </c>
      <c r="E28" s="47">
        <v>3389126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3393669</v>
      </c>
      <c r="O28" s="48">
        <f t="shared" si="2"/>
        <v>237.15366876310273</v>
      </c>
      <c r="P28" s="9"/>
    </row>
    <row r="29" spans="1:16">
      <c r="A29" s="12"/>
      <c r="B29" s="25">
        <v>334.5</v>
      </c>
      <c r="C29" s="20" t="s">
        <v>30</v>
      </c>
      <c r="D29" s="47">
        <v>0</v>
      </c>
      <c r="E29" s="47">
        <v>380717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380717</v>
      </c>
      <c r="O29" s="48">
        <f t="shared" si="2"/>
        <v>26.604961565338925</v>
      </c>
      <c r="P29" s="9"/>
    </row>
    <row r="30" spans="1:16">
      <c r="A30" s="12"/>
      <c r="B30" s="25">
        <v>334.61</v>
      </c>
      <c r="C30" s="20" t="s">
        <v>31</v>
      </c>
      <c r="D30" s="47">
        <v>4207</v>
      </c>
      <c r="E30" s="47">
        <v>117141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121348</v>
      </c>
      <c r="O30" s="48">
        <f t="shared" si="2"/>
        <v>8.4799440950384355</v>
      </c>
      <c r="P30" s="9"/>
    </row>
    <row r="31" spans="1:16">
      <c r="A31" s="12"/>
      <c r="B31" s="25">
        <v>334.62</v>
      </c>
      <c r="C31" s="20" t="s">
        <v>131</v>
      </c>
      <c r="D31" s="47">
        <v>0</v>
      </c>
      <c r="E31" s="47">
        <v>5948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5948</v>
      </c>
      <c r="O31" s="48">
        <f t="shared" si="2"/>
        <v>0.41565338923829492</v>
      </c>
      <c r="P31" s="9"/>
    </row>
    <row r="32" spans="1:16">
      <c r="A32" s="12"/>
      <c r="B32" s="25">
        <v>334.7</v>
      </c>
      <c r="C32" s="20" t="s">
        <v>32</v>
      </c>
      <c r="D32" s="47">
        <v>141579</v>
      </c>
      <c r="E32" s="47">
        <v>244937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386516</v>
      </c>
      <c r="O32" s="48">
        <f t="shared" si="2"/>
        <v>27.010202655485674</v>
      </c>
      <c r="P32" s="9"/>
    </row>
    <row r="33" spans="1:16">
      <c r="A33" s="12"/>
      <c r="B33" s="25">
        <v>334.82</v>
      </c>
      <c r="C33" s="20" t="s">
        <v>135</v>
      </c>
      <c r="D33" s="47">
        <v>0</v>
      </c>
      <c r="E33" s="47">
        <v>123858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123858</v>
      </c>
      <c r="O33" s="48">
        <f t="shared" si="2"/>
        <v>8.6553459119496861</v>
      </c>
      <c r="P33" s="9"/>
    </row>
    <row r="34" spans="1:16">
      <c r="A34" s="12"/>
      <c r="B34" s="25">
        <v>335.12</v>
      </c>
      <c r="C34" s="20" t="s">
        <v>34</v>
      </c>
      <c r="D34" s="47">
        <v>233753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233753</v>
      </c>
      <c r="O34" s="48">
        <f t="shared" si="2"/>
        <v>16.334940600978335</v>
      </c>
      <c r="P34" s="9"/>
    </row>
    <row r="35" spans="1:16">
      <c r="A35" s="12"/>
      <c r="B35" s="25">
        <v>335.13</v>
      </c>
      <c r="C35" s="20" t="s">
        <v>35</v>
      </c>
      <c r="D35" s="47">
        <v>23541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23541</v>
      </c>
      <c r="O35" s="48">
        <f t="shared" si="2"/>
        <v>1.6450733752620545</v>
      </c>
      <c r="P35" s="9"/>
    </row>
    <row r="36" spans="1:16">
      <c r="A36" s="12"/>
      <c r="B36" s="25">
        <v>335.14</v>
      </c>
      <c r="C36" s="20" t="s">
        <v>36</v>
      </c>
      <c r="D36" s="47">
        <v>4272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4272</v>
      </c>
      <c r="O36" s="48">
        <f t="shared" si="2"/>
        <v>0.29853249475890986</v>
      </c>
      <c r="P36" s="9"/>
    </row>
    <row r="37" spans="1:16">
      <c r="A37" s="12"/>
      <c r="B37" s="25">
        <v>335.15</v>
      </c>
      <c r="C37" s="20" t="s">
        <v>37</v>
      </c>
      <c r="D37" s="47">
        <v>948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948</v>
      </c>
      <c r="O37" s="48">
        <f t="shared" ref="O37:O68" si="7">(N37/O$92)</f>
        <v>6.6247379454926619E-2</v>
      </c>
      <c r="P37" s="9"/>
    </row>
    <row r="38" spans="1:16">
      <c r="A38" s="12"/>
      <c r="B38" s="25">
        <v>335.16</v>
      </c>
      <c r="C38" s="20" t="s">
        <v>38</v>
      </c>
      <c r="D38" s="47">
        <v>230750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230750</v>
      </c>
      <c r="O38" s="48">
        <f t="shared" si="7"/>
        <v>16.125087351502447</v>
      </c>
      <c r="P38" s="9"/>
    </row>
    <row r="39" spans="1:16">
      <c r="A39" s="12"/>
      <c r="B39" s="25">
        <v>335.18</v>
      </c>
      <c r="C39" s="20" t="s">
        <v>39</v>
      </c>
      <c r="D39" s="47">
        <v>831228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831228</v>
      </c>
      <c r="O39" s="48">
        <f t="shared" si="7"/>
        <v>58.08721174004193</v>
      </c>
      <c r="P39" s="9"/>
    </row>
    <row r="40" spans="1:16">
      <c r="A40" s="12"/>
      <c r="B40" s="25">
        <v>335.19</v>
      </c>
      <c r="C40" s="20" t="s">
        <v>54</v>
      </c>
      <c r="D40" s="47">
        <v>882378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882378</v>
      </c>
      <c r="O40" s="48">
        <f t="shared" si="7"/>
        <v>61.661635220125788</v>
      </c>
      <c r="P40" s="9"/>
    </row>
    <row r="41" spans="1:16">
      <c r="A41" s="12"/>
      <c r="B41" s="25">
        <v>335.22</v>
      </c>
      <c r="C41" s="20" t="s">
        <v>40</v>
      </c>
      <c r="D41" s="47">
        <v>0</v>
      </c>
      <c r="E41" s="47">
        <v>72704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72704</v>
      </c>
      <c r="O41" s="48">
        <f t="shared" si="7"/>
        <v>5.0806429070580013</v>
      </c>
      <c r="P41" s="9"/>
    </row>
    <row r="42" spans="1:16">
      <c r="A42" s="12"/>
      <c r="B42" s="25">
        <v>335.42</v>
      </c>
      <c r="C42" s="20" t="s">
        <v>41</v>
      </c>
      <c r="D42" s="47">
        <v>0</v>
      </c>
      <c r="E42" s="47">
        <v>586976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586976</v>
      </c>
      <c r="O42" s="48">
        <f t="shared" si="7"/>
        <v>41.018588399720478</v>
      </c>
      <c r="P42" s="9"/>
    </row>
    <row r="43" spans="1:16">
      <c r="A43" s="12"/>
      <c r="B43" s="25">
        <v>335.49</v>
      </c>
      <c r="C43" s="20" t="s">
        <v>42</v>
      </c>
      <c r="D43" s="47">
        <v>0</v>
      </c>
      <c r="E43" s="47">
        <v>268199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268199</v>
      </c>
      <c r="O43" s="48">
        <f t="shared" si="7"/>
        <v>18.742068483577917</v>
      </c>
      <c r="P43" s="9"/>
    </row>
    <row r="44" spans="1:16">
      <c r="A44" s="12"/>
      <c r="B44" s="25">
        <v>337.2</v>
      </c>
      <c r="C44" s="20" t="s">
        <v>45</v>
      </c>
      <c r="D44" s="47">
        <v>40846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40846</v>
      </c>
      <c r="O44" s="48">
        <f t="shared" si="7"/>
        <v>2.8543675751222919</v>
      </c>
      <c r="P44" s="9"/>
    </row>
    <row r="45" spans="1:16">
      <c r="A45" s="12"/>
      <c r="B45" s="25">
        <v>337.7</v>
      </c>
      <c r="C45" s="20" t="s">
        <v>46</v>
      </c>
      <c r="D45" s="47">
        <v>5480</v>
      </c>
      <c r="E45" s="47">
        <v>69556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75036</v>
      </c>
      <c r="O45" s="48">
        <f t="shared" si="7"/>
        <v>5.2436058700209642</v>
      </c>
      <c r="P45" s="9"/>
    </row>
    <row r="46" spans="1:16" ht="15.75">
      <c r="A46" s="29" t="s">
        <v>51</v>
      </c>
      <c r="B46" s="30"/>
      <c r="C46" s="31"/>
      <c r="D46" s="32">
        <f t="shared" ref="D46:M46" si="8">SUM(D47:D71)</f>
        <v>275992</v>
      </c>
      <c r="E46" s="32">
        <f t="shared" si="8"/>
        <v>335775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611767</v>
      </c>
      <c r="O46" s="46">
        <f t="shared" si="7"/>
        <v>42.75101327742837</v>
      </c>
      <c r="P46" s="10"/>
    </row>
    <row r="47" spans="1:16">
      <c r="A47" s="12"/>
      <c r="B47" s="25">
        <v>341.1</v>
      </c>
      <c r="C47" s="20" t="s">
        <v>55</v>
      </c>
      <c r="D47" s="47">
        <v>49497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49497</v>
      </c>
      <c r="O47" s="48">
        <f t="shared" si="7"/>
        <v>3.4589098532494758</v>
      </c>
      <c r="P47" s="9"/>
    </row>
    <row r="48" spans="1:16">
      <c r="A48" s="12"/>
      <c r="B48" s="25">
        <v>341.15</v>
      </c>
      <c r="C48" s="20" t="s">
        <v>56</v>
      </c>
      <c r="D48" s="47">
        <v>0</v>
      </c>
      <c r="E48" s="47">
        <v>20068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7" si="9">SUM(D48:M48)</f>
        <v>20068</v>
      </c>
      <c r="O48" s="48">
        <f t="shared" si="7"/>
        <v>1.4023759608665269</v>
      </c>
      <c r="P48" s="9"/>
    </row>
    <row r="49" spans="1:16">
      <c r="A49" s="12"/>
      <c r="B49" s="25">
        <v>341.51</v>
      </c>
      <c r="C49" s="20" t="s">
        <v>57</v>
      </c>
      <c r="D49" s="47">
        <v>86251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86251</v>
      </c>
      <c r="O49" s="48">
        <f t="shared" si="7"/>
        <v>6.0273235499650593</v>
      </c>
      <c r="P49" s="9"/>
    </row>
    <row r="50" spans="1:16">
      <c r="A50" s="12"/>
      <c r="B50" s="25">
        <v>341.52</v>
      </c>
      <c r="C50" s="20" t="s">
        <v>58</v>
      </c>
      <c r="D50" s="47">
        <v>12630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12630</v>
      </c>
      <c r="O50" s="48">
        <f t="shared" si="7"/>
        <v>0.88259958071278821</v>
      </c>
      <c r="P50" s="9"/>
    </row>
    <row r="51" spans="1:16">
      <c r="A51" s="12"/>
      <c r="B51" s="25">
        <v>341.56</v>
      </c>
      <c r="C51" s="20" t="s">
        <v>59</v>
      </c>
      <c r="D51" s="47">
        <v>2575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2575</v>
      </c>
      <c r="O51" s="48">
        <f t="shared" si="7"/>
        <v>0.17994409503843467</v>
      </c>
      <c r="P51" s="9"/>
    </row>
    <row r="52" spans="1:16">
      <c r="A52" s="12"/>
      <c r="B52" s="25">
        <v>341.9</v>
      </c>
      <c r="C52" s="20" t="s">
        <v>60</v>
      </c>
      <c r="D52" s="47">
        <v>33817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33817</v>
      </c>
      <c r="O52" s="48">
        <f t="shared" si="7"/>
        <v>2.363172606568833</v>
      </c>
      <c r="P52" s="9"/>
    </row>
    <row r="53" spans="1:16">
      <c r="A53" s="12"/>
      <c r="B53" s="25">
        <v>342.9</v>
      </c>
      <c r="C53" s="20" t="s">
        <v>61</v>
      </c>
      <c r="D53" s="47">
        <v>91221</v>
      </c>
      <c r="E53" s="47">
        <v>15962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107183</v>
      </c>
      <c r="O53" s="48">
        <f t="shared" si="7"/>
        <v>7.4900768693221522</v>
      </c>
      <c r="P53" s="9"/>
    </row>
    <row r="54" spans="1:16">
      <c r="A54" s="12"/>
      <c r="B54" s="25">
        <v>347.2</v>
      </c>
      <c r="C54" s="20" t="s">
        <v>62</v>
      </c>
      <c r="D54" s="47">
        <v>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</v>
      </c>
      <c r="O54" s="48">
        <f t="shared" si="7"/>
        <v>6.9881201956673651E-5</v>
      </c>
      <c r="P54" s="9"/>
    </row>
    <row r="55" spans="1:16">
      <c r="A55" s="12"/>
      <c r="B55" s="25">
        <v>348.12</v>
      </c>
      <c r="C55" s="39" t="s">
        <v>66</v>
      </c>
      <c r="D55" s="47">
        <v>0</v>
      </c>
      <c r="E55" s="47">
        <v>2845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2845</v>
      </c>
      <c r="O55" s="48">
        <f t="shared" si="7"/>
        <v>0.19881201956673655</v>
      </c>
      <c r="P55" s="9"/>
    </row>
    <row r="56" spans="1:16">
      <c r="A56" s="12"/>
      <c r="B56" s="25">
        <v>348.13</v>
      </c>
      <c r="C56" s="39" t="s">
        <v>67</v>
      </c>
      <c r="D56" s="47">
        <v>0</v>
      </c>
      <c r="E56" s="47">
        <v>52580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52580</v>
      </c>
      <c r="O56" s="48">
        <f t="shared" si="7"/>
        <v>3.6743535988819009</v>
      </c>
      <c r="P56" s="9"/>
    </row>
    <row r="57" spans="1:16">
      <c r="A57" s="12"/>
      <c r="B57" s="25">
        <v>348.22</v>
      </c>
      <c r="C57" s="39" t="s">
        <v>68</v>
      </c>
      <c r="D57" s="47">
        <v>0</v>
      </c>
      <c r="E57" s="47">
        <v>2359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2359</v>
      </c>
      <c r="O57" s="48">
        <f t="shared" si="7"/>
        <v>0.16484975541579316</v>
      </c>
      <c r="P57" s="9"/>
    </row>
    <row r="58" spans="1:16">
      <c r="A58" s="12"/>
      <c r="B58" s="25">
        <v>348.23</v>
      </c>
      <c r="C58" s="39" t="s">
        <v>69</v>
      </c>
      <c r="D58" s="47">
        <v>0</v>
      </c>
      <c r="E58" s="47">
        <v>25201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25201</v>
      </c>
      <c r="O58" s="48">
        <f t="shared" si="7"/>
        <v>1.7610761705101328</v>
      </c>
      <c r="P58" s="9"/>
    </row>
    <row r="59" spans="1:16">
      <c r="A59" s="12"/>
      <c r="B59" s="25">
        <v>348.31</v>
      </c>
      <c r="C59" s="39" t="s">
        <v>70</v>
      </c>
      <c r="D59" s="47">
        <v>0</v>
      </c>
      <c r="E59" s="47">
        <v>45850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45850</v>
      </c>
      <c r="O59" s="48">
        <f t="shared" si="7"/>
        <v>3.2040531097134872</v>
      </c>
      <c r="P59" s="9"/>
    </row>
    <row r="60" spans="1:16">
      <c r="A60" s="12"/>
      <c r="B60" s="25">
        <v>348.32</v>
      </c>
      <c r="C60" s="39" t="s">
        <v>71</v>
      </c>
      <c r="D60" s="47">
        <v>0</v>
      </c>
      <c r="E60" s="47">
        <v>399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399</v>
      </c>
      <c r="O60" s="48">
        <f t="shared" si="7"/>
        <v>2.7882599580712788E-2</v>
      </c>
      <c r="P60" s="9"/>
    </row>
    <row r="61" spans="1:16">
      <c r="A61" s="12"/>
      <c r="B61" s="25">
        <v>348.41</v>
      </c>
      <c r="C61" s="39" t="s">
        <v>72</v>
      </c>
      <c r="D61" s="47">
        <v>0</v>
      </c>
      <c r="E61" s="47">
        <v>36513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36513</v>
      </c>
      <c r="O61" s="48">
        <f t="shared" si="7"/>
        <v>2.5515723270440254</v>
      </c>
      <c r="P61" s="9"/>
    </row>
    <row r="62" spans="1:16">
      <c r="A62" s="12"/>
      <c r="B62" s="25">
        <v>348.42</v>
      </c>
      <c r="C62" s="39" t="s">
        <v>73</v>
      </c>
      <c r="D62" s="47">
        <v>0</v>
      </c>
      <c r="E62" s="47">
        <v>1368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1368</v>
      </c>
      <c r="O62" s="48">
        <f t="shared" si="7"/>
        <v>9.5597484276729566E-2</v>
      </c>
      <c r="P62" s="9"/>
    </row>
    <row r="63" spans="1:16">
      <c r="A63" s="12"/>
      <c r="B63" s="25">
        <v>348.48</v>
      </c>
      <c r="C63" s="39" t="s">
        <v>74</v>
      </c>
      <c r="D63" s="47">
        <v>0</v>
      </c>
      <c r="E63" s="47">
        <v>1082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1082</v>
      </c>
      <c r="O63" s="48">
        <f t="shared" si="7"/>
        <v>7.5611460517120893E-2</v>
      </c>
      <c r="P63" s="9"/>
    </row>
    <row r="64" spans="1:16">
      <c r="A64" s="12"/>
      <c r="B64" s="25">
        <v>348.52</v>
      </c>
      <c r="C64" s="39" t="s">
        <v>75</v>
      </c>
      <c r="D64" s="47">
        <v>0</v>
      </c>
      <c r="E64" s="47">
        <v>16421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16421</v>
      </c>
      <c r="O64" s="48">
        <f t="shared" si="7"/>
        <v>1.1475192173305382</v>
      </c>
      <c r="P64" s="9"/>
    </row>
    <row r="65" spans="1:16">
      <c r="A65" s="12"/>
      <c r="B65" s="25">
        <v>348.53</v>
      </c>
      <c r="C65" s="39" t="s">
        <v>76</v>
      </c>
      <c r="D65" s="47">
        <v>0</v>
      </c>
      <c r="E65" s="47">
        <v>64401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64401</v>
      </c>
      <c r="O65" s="48">
        <f t="shared" si="7"/>
        <v>4.5004192872117397</v>
      </c>
      <c r="P65" s="9"/>
    </row>
    <row r="66" spans="1:16">
      <c r="A66" s="12"/>
      <c r="B66" s="25">
        <v>348.62</v>
      </c>
      <c r="C66" s="39" t="s">
        <v>132</v>
      </c>
      <c r="D66" s="47">
        <v>0</v>
      </c>
      <c r="E66" s="47">
        <v>28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28</v>
      </c>
      <c r="O66" s="48">
        <f t="shared" si="7"/>
        <v>1.9566736547868622E-3</v>
      </c>
      <c r="P66" s="9"/>
    </row>
    <row r="67" spans="1:16">
      <c r="A67" s="12"/>
      <c r="B67" s="25">
        <v>348.63</v>
      </c>
      <c r="C67" s="39" t="s">
        <v>78</v>
      </c>
      <c r="D67" s="47">
        <v>0</v>
      </c>
      <c r="E67" s="47">
        <v>680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680</v>
      </c>
      <c r="O67" s="48">
        <f t="shared" si="7"/>
        <v>4.7519217330538085E-2</v>
      </c>
      <c r="P67" s="9"/>
    </row>
    <row r="68" spans="1:16">
      <c r="A68" s="12"/>
      <c r="B68" s="25">
        <v>348.71</v>
      </c>
      <c r="C68" s="39" t="s">
        <v>79</v>
      </c>
      <c r="D68" s="47">
        <v>0</v>
      </c>
      <c r="E68" s="47">
        <v>12610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9" si="10">SUM(D68:M68)</f>
        <v>12610</v>
      </c>
      <c r="O68" s="48">
        <f t="shared" si="7"/>
        <v>0.88120195667365475</v>
      </c>
      <c r="P68" s="9"/>
    </row>
    <row r="69" spans="1:16">
      <c r="A69" s="12"/>
      <c r="B69" s="25">
        <v>348.72</v>
      </c>
      <c r="C69" s="39" t="s">
        <v>80</v>
      </c>
      <c r="D69" s="47">
        <v>0</v>
      </c>
      <c r="E69" s="47">
        <v>480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480</v>
      </c>
      <c r="O69" s="48">
        <f t="shared" ref="O69:O90" si="11">(N69/O$92)</f>
        <v>3.3542976939203356E-2</v>
      </c>
      <c r="P69" s="9"/>
    </row>
    <row r="70" spans="1:16">
      <c r="A70" s="12"/>
      <c r="B70" s="25">
        <v>348.92399999999998</v>
      </c>
      <c r="C70" s="20" t="s">
        <v>63</v>
      </c>
      <c r="D70" s="47">
        <v>0</v>
      </c>
      <c r="E70" s="47">
        <v>7307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7307</v>
      </c>
      <c r="O70" s="48">
        <f t="shared" si="11"/>
        <v>0.51062194269741434</v>
      </c>
      <c r="P70" s="9"/>
    </row>
    <row r="71" spans="1:16">
      <c r="A71" s="12"/>
      <c r="B71" s="25">
        <v>348.93</v>
      </c>
      <c r="C71" s="20" t="s">
        <v>64</v>
      </c>
      <c r="D71" s="47">
        <v>0</v>
      </c>
      <c r="E71" s="47">
        <v>29621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29621</v>
      </c>
      <c r="O71" s="48">
        <f t="shared" si="11"/>
        <v>2.0699510831586303</v>
      </c>
      <c r="P71" s="9"/>
    </row>
    <row r="72" spans="1:16" ht="15.75">
      <c r="A72" s="29" t="s">
        <v>52</v>
      </c>
      <c r="B72" s="30"/>
      <c r="C72" s="31"/>
      <c r="D72" s="32">
        <f t="shared" ref="D72:M72" si="12">SUM(D73:D77)</f>
        <v>0</v>
      </c>
      <c r="E72" s="32">
        <f t="shared" si="12"/>
        <v>181328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0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si="10"/>
        <v>181328</v>
      </c>
      <c r="O72" s="46">
        <f t="shared" si="11"/>
        <v>12.671418588399721</v>
      </c>
      <c r="P72" s="10"/>
    </row>
    <row r="73" spans="1:16">
      <c r="A73" s="13"/>
      <c r="B73" s="40">
        <v>351.1</v>
      </c>
      <c r="C73" s="21" t="s">
        <v>82</v>
      </c>
      <c r="D73" s="47">
        <v>0</v>
      </c>
      <c r="E73" s="47">
        <v>85516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85516</v>
      </c>
      <c r="O73" s="48">
        <f t="shared" si="11"/>
        <v>5.9759608665269042</v>
      </c>
      <c r="P73" s="9"/>
    </row>
    <row r="74" spans="1:16">
      <c r="A74" s="13"/>
      <c r="B74" s="40">
        <v>351.2</v>
      </c>
      <c r="C74" s="21" t="s">
        <v>84</v>
      </c>
      <c r="D74" s="47">
        <v>0</v>
      </c>
      <c r="E74" s="47">
        <v>19140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19140</v>
      </c>
      <c r="O74" s="48">
        <f t="shared" si="11"/>
        <v>1.3375262054507338</v>
      </c>
      <c r="P74" s="9"/>
    </row>
    <row r="75" spans="1:16">
      <c r="A75" s="13"/>
      <c r="B75" s="40">
        <v>351.5</v>
      </c>
      <c r="C75" s="21" t="s">
        <v>85</v>
      </c>
      <c r="D75" s="47">
        <v>0</v>
      </c>
      <c r="E75" s="47">
        <v>45699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45699</v>
      </c>
      <c r="O75" s="48">
        <f t="shared" si="11"/>
        <v>3.1935010482180295</v>
      </c>
      <c r="P75" s="9"/>
    </row>
    <row r="76" spans="1:16">
      <c r="A76" s="13"/>
      <c r="B76" s="40">
        <v>351.6</v>
      </c>
      <c r="C76" s="21" t="s">
        <v>86</v>
      </c>
      <c r="D76" s="47">
        <v>0</v>
      </c>
      <c r="E76" s="47">
        <v>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50</v>
      </c>
      <c r="O76" s="48">
        <f t="shared" si="11"/>
        <v>3.4940600978336828E-3</v>
      </c>
      <c r="P76" s="9"/>
    </row>
    <row r="77" spans="1:16">
      <c r="A77" s="13"/>
      <c r="B77" s="40">
        <v>359</v>
      </c>
      <c r="C77" s="21" t="s">
        <v>87</v>
      </c>
      <c r="D77" s="47">
        <v>0</v>
      </c>
      <c r="E77" s="47">
        <v>30923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30923</v>
      </c>
      <c r="O77" s="48">
        <f t="shared" si="11"/>
        <v>2.1609364081062195</v>
      </c>
      <c r="P77" s="9"/>
    </row>
    <row r="78" spans="1:16" ht="15.75">
      <c r="A78" s="29" t="s">
        <v>3</v>
      </c>
      <c r="B78" s="30"/>
      <c r="C78" s="31"/>
      <c r="D78" s="32">
        <f t="shared" ref="D78:M78" si="13">SUM(D79:D86)</f>
        <v>408828</v>
      </c>
      <c r="E78" s="32">
        <f t="shared" si="13"/>
        <v>237783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0"/>
        <v>646611</v>
      </c>
      <c r="O78" s="46">
        <f t="shared" si="11"/>
        <v>45.185953878406707</v>
      </c>
      <c r="P78" s="10"/>
    </row>
    <row r="79" spans="1:16">
      <c r="A79" s="12"/>
      <c r="B79" s="25">
        <v>361.1</v>
      </c>
      <c r="C79" s="20" t="s">
        <v>88</v>
      </c>
      <c r="D79" s="47">
        <v>74796</v>
      </c>
      <c r="E79" s="47">
        <v>24457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99253</v>
      </c>
      <c r="O79" s="48">
        <f t="shared" si="11"/>
        <v>6.93591893780573</v>
      </c>
      <c r="P79" s="9"/>
    </row>
    <row r="80" spans="1:16">
      <c r="A80" s="12"/>
      <c r="B80" s="25">
        <v>361.3</v>
      </c>
      <c r="C80" s="20" t="s">
        <v>89</v>
      </c>
      <c r="D80" s="47">
        <v>-1314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6" si="14">SUM(D80:M80)</f>
        <v>-1314</v>
      </c>
      <c r="O80" s="48">
        <f t="shared" si="11"/>
        <v>-9.1823899371069176E-2</v>
      </c>
      <c r="P80" s="9"/>
    </row>
    <row r="81" spans="1:119">
      <c r="A81" s="12"/>
      <c r="B81" s="25">
        <v>362</v>
      </c>
      <c r="C81" s="20" t="s">
        <v>90</v>
      </c>
      <c r="D81" s="47">
        <v>13700</v>
      </c>
      <c r="E81" s="47">
        <v>39452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53152</v>
      </c>
      <c r="O81" s="48">
        <f t="shared" si="11"/>
        <v>3.7143256464011181</v>
      </c>
      <c r="P81" s="9"/>
    </row>
    <row r="82" spans="1:119">
      <c r="A82" s="12"/>
      <c r="B82" s="25">
        <v>363.11</v>
      </c>
      <c r="C82" s="20" t="s">
        <v>15</v>
      </c>
      <c r="D82" s="47">
        <v>0</v>
      </c>
      <c r="E82" s="47">
        <v>9030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9030</v>
      </c>
      <c r="O82" s="48">
        <f t="shared" si="11"/>
        <v>0.63102725366876311</v>
      </c>
      <c r="P82" s="9"/>
    </row>
    <row r="83" spans="1:119">
      <c r="A83" s="12"/>
      <c r="B83" s="25">
        <v>364</v>
      </c>
      <c r="C83" s="20" t="s">
        <v>133</v>
      </c>
      <c r="D83" s="47">
        <v>300000</v>
      </c>
      <c r="E83" s="47">
        <v>12455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312455</v>
      </c>
      <c r="O83" s="48">
        <f t="shared" si="11"/>
        <v>21.834730957372468</v>
      </c>
      <c r="P83" s="9"/>
    </row>
    <row r="84" spans="1:119">
      <c r="A84" s="12"/>
      <c r="B84" s="25">
        <v>365</v>
      </c>
      <c r="C84" s="20" t="s">
        <v>91</v>
      </c>
      <c r="D84" s="47">
        <v>0</v>
      </c>
      <c r="E84" s="47">
        <v>46658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46658</v>
      </c>
      <c r="O84" s="48">
        <f t="shared" si="11"/>
        <v>3.2605171208944794</v>
      </c>
      <c r="P84" s="9"/>
    </row>
    <row r="85" spans="1:119">
      <c r="A85" s="12"/>
      <c r="B85" s="25">
        <v>366</v>
      </c>
      <c r="C85" s="20" t="s">
        <v>92</v>
      </c>
      <c r="D85" s="47">
        <v>0</v>
      </c>
      <c r="E85" s="47">
        <v>97891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97891</v>
      </c>
      <c r="O85" s="48">
        <f t="shared" si="11"/>
        <v>6.840740740740741</v>
      </c>
      <c r="P85" s="9"/>
    </row>
    <row r="86" spans="1:119">
      <c r="A86" s="12"/>
      <c r="B86" s="25">
        <v>369.9</v>
      </c>
      <c r="C86" s="20" t="s">
        <v>93</v>
      </c>
      <c r="D86" s="47">
        <v>21646</v>
      </c>
      <c r="E86" s="47">
        <v>7840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29486</v>
      </c>
      <c r="O86" s="48">
        <f t="shared" si="11"/>
        <v>2.0605171208944792</v>
      </c>
      <c r="P86" s="9"/>
    </row>
    <row r="87" spans="1:119" ht="15.75">
      <c r="A87" s="29" t="s">
        <v>53</v>
      </c>
      <c r="B87" s="30"/>
      <c r="C87" s="31"/>
      <c r="D87" s="32">
        <f t="shared" ref="D87:M87" si="15">SUM(D88:D89)</f>
        <v>0</v>
      </c>
      <c r="E87" s="32">
        <f t="shared" si="15"/>
        <v>1091784</v>
      </c>
      <c r="F87" s="32">
        <f t="shared" si="15"/>
        <v>0</v>
      </c>
      <c r="G87" s="32">
        <f t="shared" si="15"/>
        <v>0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>SUM(D87:M87)</f>
        <v>1091784</v>
      </c>
      <c r="O87" s="46">
        <f t="shared" si="11"/>
        <v>76.295178197064985</v>
      </c>
      <c r="P87" s="9"/>
    </row>
    <row r="88" spans="1:119">
      <c r="A88" s="12"/>
      <c r="B88" s="25">
        <v>381</v>
      </c>
      <c r="C88" s="20" t="s">
        <v>94</v>
      </c>
      <c r="D88" s="47">
        <v>0</v>
      </c>
      <c r="E88" s="47">
        <v>371784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371784</v>
      </c>
      <c r="O88" s="48">
        <f t="shared" si="11"/>
        <v>25.980712788259957</v>
      </c>
      <c r="P88" s="9"/>
    </row>
    <row r="89" spans="1:119" ht="15.75" thickBot="1">
      <c r="A89" s="12"/>
      <c r="B89" s="25">
        <v>384</v>
      </c>
      <c r="C89" s="20" t="s">
        <v>124</v>
      </c>
      <c r="D89" s="47">
        <v>0</v>
      </c>
      <c r="E89" s="47">
        <v>720000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720000</v>
      </c>
      <c r="O89" s="48">
        <f t="shared" si="11"/>
        <v>50.314465408805034</v>
      </c>
      <c r="P89" s="9"/>
    </row>
    <row r="90" spans="1:119" ht="16.5" thickBot="1">
      <c r="A90" s="14" t="s">
        <v>65</v>
      </c>
      <c r="B90" s="23"/>
      <c r="C90" s="22"/>
      <c r="D90" s="15">
        <f t="shared" ref="D90:M90" si="16">SUM(D5,D12,D15,D46,D72,D78,D87)</f>
        <v>7755874</v>
      </c>
      <c r="E90" s="15">
        <f t="shared" si="16"/>
        <v>10565117</v>
      </c>
      <c r="F90" s="15">
        <f t="shared" si="16"/>
        <v>0</v>
      </c>
      <c r="G90" s="15">
        <f t="shared" si="16"/>
        <v>0</v>
      </c>
      <c r="H90" s="15">
        <f t="shared" si="16"/>
        <v>0</v>
      </c>
      <c r="I90" s="15">
        <f t="shared" si="16"/>
        <v>0</v>
      </c>
      <c r="J90" s="15">
        <f t="shared" si="16"/>
        <v>0</v>
      </c>
      <c r="K90" s="15">
        <f t="shared" si="16"/>
        <v>0</v>
      </c>
      <c r="L90" s="15">
        <f t="shared" si="16"/>
        <v>0</v>
      </c>
      <c r="M90" s="15">
        <f t="shared" si="16"/>
        <v>0</v>
      </c>
      <c r="N90" s="15">
        <f>SUM(D90:M90)</f>
        <v>18320991</v>
      </c>
      <c r="O90" s="38">
        <f t="shared" si="11"/>
        <v>1280.2928721174005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49" t="s">
        <v>134</v>
      </c>
      <c r="M92" s="49"/>
      <c r="N92" s="49"/>
      <c r="O92" s="44">
        <v>14310</v>
      </c>
    </row>
    <row r="93" spans="1:119">
      <c r="A93" s="5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</row>
    <row r="94" spans="1:119" ht="15.75" customHeight="1" thickBot="1">
      <c r="A94" s="53" t="s">
        <v>115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5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3824105</v>
      </c>
      <c r="E5" s="27">
        <f t="shared" si="0"/>
        <v>337138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4161243</v>
      </c>
      <c r="O5" s="33">
        <f t="shared" ref="O5:O36" si="2">(N5/O$90)</f>
        <v>287.43821233681012</v>
      </c>
      <c r="P5" s="6"/>
    </row>
    <row r="6" spans="1:133">
      <c r="A6" s="12"/>
      <c r="B6" s="25">
        <v>311</v>
      </c>
      <c r="C6" s="20" t="s">
        <v>2</v>
      </c>
      <c r="D6" s="47">
        <v>3093583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3093583</v>
      </c>
      <c r="O6" s="48">
        <f t="shared" si="2"/>
        <v>213.68950749464668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24008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24008</v>
      </c>
      <c r="O7" s="48">
        <f t="shared" si="2"/>
        <v>1.6583546314844235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313130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313130</v>
      </c>
      <c r="O8" s="48">
        <f t="shared" si="2"/>
        <v>21.629481246114526</v>
      </c>
      <c r="P8" s="9"/>
    </row>
    <row r="9" spans="1:133">
      <c r="A9" s="12"/>
      <c r="B9" s="25">
        <v>312.60000000000002</v>
      </c>
      <c r="C9" s="20" t="s">
        <v>105</v>
      </c>
      <c r="D9" s="47">
        <v>621018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621018</v>
      </c>
      <c r="O9" s="48">
        <f t="shared" si="2"/>
        <v>42.896870898666847</v>
      </c>
      <c r="P9" s="9"/>
    </row>
    <row r="10" spans="1:133">
      <c r="A10" s="12"/>
      <c r="B10" s="25">
        <v>314.2</v>
      </c>
      <c r="C10" s="20" t="s">
        <v>12</v>
      </c>
      <c r="D10" s="47">
        <v>35601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35601</v>
      </c>
      <c r="O10" s="48">
        <f t="shared" si="2"/>
        <v>2.4591420874490573</v>
      </c>
      <c r="P10" s="9"/>
    </row>
    <row r="11" spans="1:133">
      <c r="A11" s="12"/>
      <c r="B11" s="25">
        <v>315</v>
      </c>
      <c r="C11" s="20" t="s">
        <v>139</v>
      </c>
      <c r="D11" s="47">
        <v>73903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73903</v>
      </c>
      <c r="O11" s="48">
        <f t="shared" si="2"/>
        <v>5.1048559784485734</v>
      </c>
      <c r="P11" s="9"/>
    </row>
    <row r="12" spans="1:133" ht="15.75">
      <c r="A12" s="29" t="s">
        <v>192</v>
      </c>
      <c r="B12" s="30"/>
      <c r="C12" s="31"/>
      <c r="D12" s="32">
        <f t="shared" ref="D12:M12" si="3">SUM(D13:D14)</f>
        <v>80932</v>
      </c>
      <c r="E12" s="32">
        <f t="shared" si="3"/>
        <v>4479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85411</v>
      </c>
      <c r="O12" s="46">
        <f t="shared" si="2"/>
        <v>5.8997720522207642</v>
      </c>
      <c r="P12" s="10"/>
    </row>
    <row r="13" spans="1:133">
      <c r="A13" s="12"/>
      <c r="B13" s="25">
        <v>322</v>
      </c>
      <c r="C13" s="20" t="s">
        <v>0</v>
      </c>
      <c r="D13" s="47">
        <v>62307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62307</v>
      </c>
      <c r="O13" s="48">
        <f t="shared" si="2"/>
        <v>4.3038612972300889</v>
      </c>
      <c r="P13" s="9"/>
    </row>
    <row r="14" spans="1:133">
      <c r="A14" s="12"/>
      <c r="B14" s="25">
        <v>329</v>
      </c>
      <c r="C14" s="20" t="s">
        <v>188</v>
      </c>
      <c r="D14" s="47">
        <v>18625</v>
      </c>
      <c r="E14" s="47">
        <v>4479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23104</v>
      </c>
      <c r="O14" s="48">
        <f t="shared" si="2"/>
        <v>1.5959107549906748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SUM(D16:D44)</f>
        <v>2598188</v>
      </c>
      <c r="E15" s="32">
        <f t="shared" si="4"/>
        <v>17166158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19764346</v>
      </c>
      <c r="O15" s="46">
        <f t="shared" si="2"/>
        <v>1365.2238723492437</v>
      </c>
      <c r="P15" s="10"/>
    </row>
    <row r="16" spans="1:133">
      <c r="A16" s="12"/>
      <c r="B16" s="25">
        <v>331.2</v>
      </c>
      <c r="C16" s="20" t="s">
        <v>18</v>
      </c>
      <c r="D16" s="47">
        <v>12670</v>
      </c>
      <c r="E16" s="47">
        <v>71650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84320</v>
      </c>
      <c r="O16" s="48">
        <f t="shared" si="2"/>
        <v>5.8244111349036398</v>
      </c>
      <c r="P16" s="9"/>
    </row>
    <row r="17" spans="1:16">
      <c r="A17" s="12"/>
      <c r="B17" s="25">
        <v>331.39</v>
      </c>
      <c r="C17" s="20" t="s">
        <v>23</v>
      </c>
      <c r="D17" s="47">
        <v>0</v>
      </c>
      <c r="E17" s="47">
        <v>57641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4" si="5">SUM(D17:M17)</f>
        <v>57641</v>
      </c>
      <c r="O17" s="48">
        <f t="shared" si="2"/>
        <v>3.9815569524072667</v>
      </c>
      <c r="P17" s="9"/>
    </row>
    <row r="18" spans="1:16">
      <c r="A18" s="12"/>
      <c r="B18" s="25">
        <v>331.49</v>
      </c>
      <c r="C18" s="20" t="s">
        <v>24</v>
      </c>
      <c r="D18" s="47">
        <v>40505</v>
      </c>
      <c r="E18" s="47">
        <v>8579519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8620024</v>
      </c>
      <c r="O18" s="48">
        <f t="shared" si="2"/>
        <v>595.42888720038684</v>
      </c>
      <c r="P18" s="9"/>
    </row>
    <row r="19" spans="1:16">
      <c r="A19" s="12"/>
      <c r="B19" s="25">
        <v>331.5</v>
      </c>
      <c r="C19" s="20" t="s">
        <v>20</v>
      </c>
      <c r="D19" s="47">
        <v>0</v>
      </c>
      <c r="E19" s="47">
        <v>700000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700000</v>
      </c>
      <c r="O19" s="48">
        <f t="shared" si="2"/>
        <v>48.35255923188506</v>
      </c>
      <c r="P19" s="9"/>
    </row>
    <row r="20" spans="1:16">
      <c r="A20" s="12"/>
      <c r="B20" s="25">
        <v>331.62</v>
      </c>
      <c r="C20" s="20" t="s">
        <v>25</v>
      </c>
      <c r="D20" s="47">
        <v>0</v>
      </c>
      <c r="E20" s="47">
        <v>87883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87883</v>
      </c>
      <c r="O20" s="48">
        <f t="shared" si="2"/>
        <v>6.0705256613939351</v>
      </c>
      <c r="P20" s="9"/>
    </row>
    <row r="21" spans="1:16">
      <c r="A21" s="12"/>
      <c r="B21" s="25">
        <v>331.69</v>
      </c>
      <c r="C21" s="20" t="s">
        <v>26</v>
      </c>
      <c r="D21" s="47">
        <v>104988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104988</v>
      </c>
      <c r="O21" s="48">
        <f t="shared" si="2"/>
        <v>7.2520549837673549</v>
      </c>
      <c r="P21" s="9"/>
    </row>
    <row r="22" spans="1:16">
      <c r="A22" s="12"/>
      <c r="B22" s="25">
        <v>331.7</v>
      </c>
      <c r="C22" s="20" t="s">
        <v>21</v>
      </c>
      <c r="D22" s="47">
        <v>0</v>
      </c>
      <c r="E22" s="47">
        <v>96732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96732</v>
      </c>
      <c r="O22" s="48">
        <f t="shared" si="2"/>
        <v>6.6817710851695793</v>
      </c>
      <c r="P22" s="9"/>
    </row>
    <row r="23" spans="1:16">
      <c r="A23" s="12"/>
      <c r="B23" s="25">
        <v>334.1</v>
      </c>
      <c r="C23" s="20" t="s">
        <v>129</v>
      </c>
      <c r="D23" s="47">
        <v>0</v>
      </c>
      <c r="E23" s="47">
        <v>1426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1426</v>
      </c>
      <c r="O23" s="48">
        <f t="shared" si="2"/>
        <v>9.8501070663811557E-2</v>
      </c>
      <c r="P23" s="9"/>
    </row>
    <row r="24" spans="1:16">
      <c r="A24" s="12"/>
      <c r="B24" s="25">
        <v>334.2</v>
      </c>
      <c r="C24" s="20" t="s">
        <v>22</v>
      </c>
      <c r="D24" s="47">
        <v>102959</v>
      </c>
      <c r="E24" s="47">
        <v>35518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138477</v>
      </c>
      <c r="O24" s="48">
        <f t="shared" si="2"/>
        <v>9.565310492505354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191176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191176</v>
      </c>
      <c r="O25" s="48">
        <f t="shared" si="2"/>
        <v>13.205498376735511</v>
      </c>
      <c r="P25" s="9"/>
    </row>
    <row r="26" spans="1:16">
      <c r="A26" s="12"/>
      <c r="B26" s="25">
        <v>334.36</v>
      </c>
      <c r="C26" s="20" t="s">
        <v>130</v>
      </c>
      <c r="D26" s="47">
        <v>0</v>
      </c>
      <c r="E26" s="47">
        <v>55894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6">SUM(D26:M26)</f>
        <v>55894</v>
      </c>
      <c r="O26" s="48">
        <f t="shared" si="2"/>
        <v>3.8608827795814049</v>
      </c>
      <c r="P26" s="9"/>
    </row>
    <row r="27" spans="1:16">
      <c r="A27" s="12"/>
      <c r="B27" s="25">
        <v>334.41</v>
      </c>
      <c r="C27" s="20" t="s">
        <v>28</v>
      </c>
      <c r="D27" s="47">
        <v>0</v>
      </c>
      <c r="E27" s="47">
        <v>230778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230778</v>
      </c>
      <c r="O27" s="48">
        <f t="shared" si="2"/>
        <v>15.9410098777371</v>
      </c>
      <c r="P27" s="9"/>
    </row>
    <row r="28" spans="1:16">
      <c r="A28" s="12"/>
      <c r="B28" s="25">
        <v>334.49</v>
      </c>
      <c r="C28" s="20" t="s">
        <v>29</v>
      </c>
      <c r="D28" s="47">
        <v>-4009</v>
      </c>
      <c r="E28" s="47">
        <v>5332659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5328650</v>
      </c>
      <c r="O28" s="48">
        <f t="shared" si="2"/>
        <v>368.07694964426332</v>
      </c>
      <c r="P28" s="9"/>
    </row>
    <row r="29" spans="1:16">
      <c r="A29" s="12"/>
      <c r="B29" s="25">
        <v>334.5</v>
      </c>
      <c r="C29" s="20" t="s">
        <v>30</v>
      </c>
      <c r="D29" s="47">
        <v>0</v>
      </c>
      <c r="E29" s="47">
        <v>344684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344684</v>
      </c>
      <c r="O29" s="48">
        <f t="shared" si="2"/>
        <v>23.809076466118672</v>
      </c>
      <c r="P29" s="9"/>
    </row>
    <row r="30" spans="1:16">
      <c r="A30" s="12"/>
      <c r="B30" s="25">
        <v>334.61</v>
      </c>
      <c r="C30" s="20" t="s">
        <v>31</v>
      </c>
      <c r="D30" s="47">
        <v>9212</v>
      </c>
      <c r="E30" s="47">
        <v>48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9260</v>
      </c>
      <c r="O30" s="48">
        <f t="shared" si="2"/>
        <v>0.6396352835532223</v>
      </c>
      <c r="P30" s="9"/>
    </row>
    <row r="31" spans="1:16">
      <c r="A31" s="12"/>
      <c r="B31" s="25">
        <v>334.7</v>
      </c>
      <c r="C31" s="20" t="s">
        <v>32</v>
      </c>
      <c r="D31" s="47">
        <v>107621</v>
      </c>
      <c r="E31" s="47">
        <v>277606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385227</v>
      </c>
      <c r="O31" s="48">
        <f t="shared" si="2"/>
        <v>26.609587621744836</v>
      </c>
      <c r="P31" s="9"/>
    </row>
    <row r="32" spans="1:16">
      <c r="A32" s="12"/>
      <c r="B32" s="25">
        <v>334.82</v>
      </c>
      <c r="C32" s="20" t="s">
        <v>135</v>
      </c>
      <c r="D32" s="47">
        <v>0</v>
      </c>
      <c r="E32" s="47">
        <v>102375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102375</v>
      </c>
      <c r="O32" s="48">
        <f t="shared" si="2"/>
        <v>7.0715617876631898</v>
      </c>
      <c r="P32" s="9"/>
    </row>
    <row r="33" spans="1:16">
      <c r="A33" s="12"/>
      <c r="B33" s="25">
        <v>335.12</v>
      </c>
      <c r="C33" s="20" t="s">
        <v>34</v>
      </c>
      <c r="D33" s="47">
        <v>255960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255960</v>
      </c>
      <c r="O33" s="48">
        <f t="shared" si="2"/>
        <v>17.680458658561857</v>
      </c>
      <c r="P33" s="9"/>
    </row>
    <row r="34" spans="1:16">
      <c r="A34" s="12"/>
      <c r="B34" s="25">
        <v>335.13</v>
      </c>
      <c r="C34" s="20" t="s">
        <v>35</v>
      </c>
      <c r="D34" s="47">
        <v>24409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24409</v>
      </c>
      <c r="O34" s="48">
        <f t="shared" si="2"/>
        <v>1.686053740415832</v>
      </c>
      <c r="P34" s="9"/>
    </row>
    <row r="35" spans="1:16">
      <c r="A35" s="12"/>
      <c r="B35" s="25">
        <v>335.14</v>
      </c>
      <c r="C35" s="20" t="s">
        <v>36</v>
      </c>
      <c r="D35" s="47">
        <v>4633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4633</v>
      </c>
      <c r="O35" s="48">
        <f t="shared" si="2"/>
        <v>0.32002486703046212</v>
      </c>
      <c r="P35" s="9"/>
    </row>
    <row r="36" spans="1:16">
      <c r="A36" s="12"/>
      <c r="B36" s="25">
        <v>335.15</v>
      </c>
      <c r="C36" s="20" t="s">
        <v>37</v>
      </c>
      <c r="D36" s="47">
        <v>937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937</v>
      </c>
      <c r="O36" s="48">
        <f t="shared" si="2"/>
        <v>6.4723354286108994E-2</v>
      </c>
      <c r="P36" s="9"/>
    </row>
    <row r="37" spans="1:16">
      <c r="A37" s="12"/>
      <c r="B37" s="25">
        <v>335.16</v>
      </c>
      <c r="C37" s="20" t="s">
        <v>38</v>
      </c>
      <c r="D37" s="47">
        <v>230750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230750</v>
      </c>
      <c r="O37" s="48">
        <f t="shared" ref="O37:O68" si="7">(N37/O$90)</f>
        <v>15.939075775367824</v>
      </c>
      <c r="P37" s="9"/>
    </row>
    <row r="38" spans="1:16">
      <c r="A38" s="12"/>
      <c r="B38" s="25">
        <v>335.18</v>
      </c>
      <c r="C38" s="20" t="s">
        <v>39</v>
      </c>
      <c r="D38" s="47">
        <v>866816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866816</v>
      </c>
      <c r="O38" s="48">
        <f t="shared" si="7"/>
        <v>59.875388547350973</v>
      </c>
      <c r="P38" s="9"/>
    </row>
    <row r="39" spans="1:16">
      <c r="A39" s="12"/>
      <c r="B39" s="25">
        <v>335.19</v>
      </c>
      <c r="C39" s="20" t="s">
        <v>54</v>
      </c>
      <c r="D39" s="47">
        <v>794704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794704</v>
      </c>
      <c r="O39" s="48">
        <f t="shared" si="7"/>
        <v>54.894246045451403</v>
      </c>
      <c r="P39" s="9"/>
    </row>
    <row r="40" spans="1:16">
      <c r="A40" s="12"/>
      <c r="B40" s="25">
        <v>335.22</v>
      </c>
      <c r="C40" s="20" t="s">
        <v>40</v>
      </c>
      <c r="D40" s="47">
        <v>0</v>
      </c>
      <c r="E40" s="47">
        <v>63711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63711</v>
      </c>
      <c r="O40" s="48">
        <f t="shared" si="7"/>
        <v>4.4008427160323276</v>
      </c>
      <c r="P40" s="9"/>
    </row>
    <row r="41" spans="1:16">
      <c r="A41" s="12"/>
      <c r="B41" s="25">
        <v>335.42</v>
      </c>
      <c r="C41" s="20" t="s">
        <v>41</v>
      </c>
      <c r="D41" s="47">
        <v>0</v>
      </c>
      <c r="E41" s="47">
        <v>611289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611289</v>
      </c>
      <c r="O41" s="48">
        <f t="shared" si="7"/>
        <v>42.224839400428266</v>
      </c>
      <c r="P41" s="9"/>
    </row>
    <row r="42" spans="1:16">
      <c r="A42" s="12"/>
      <c r="B42" s="25">
        <v>335.49</v>
      </c>
      <c r="C42" s="20" t="s">
        <v>42</v>
      </c>
      <c r="D42" s="47">
        <v>0</v>
      </c>
      <c r="E42" s="47">
        <v>282362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282362</v>
      </c>
      <c r="O42" s="48">
        <f t="shared" si="7"/>
        <v>19.504179042619327</v>
      </c>
      <c r="P42" s="9"/>
    </row>
    <row r="43" spans="1:16">
      <c r="A43" s="12"/>
      <c r="B43" s="25">
        <v>337.2</v>
      </c>
      <c r="C43" s="20" t="s">
        <v>45</v>
      </c>
      <c r="D43" s="47">
        <v>40553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40553</v>
      </c>
      <c r="O43" s="48">
        <f t="shared" si="7"/>
        <v>2.8012019064723352</v>
      </c>
      <c r="P43" s="9"/>
    </row>
    <row r="44" spans="1:16">
      <c r="A44" s="12"/>
      <c r="B44" s="25">
        <v>337.7</v>
      </c>
      <c r="C44" s="20" t="s">
        <v>46</v>
      </c>
      <c r="D44" s="47">
        <v>5480</v>
      </c>
      <c r="E44" s="47">
        <v>43207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48687</v>
      </c>
      <c r="O44" s="48">
        <f t="shared" si="7"/>
        <v>3.36305864474684</v>
      </c>
      <c r="P44" s="9"/>
    </row>
    <row r="45" spans="1:16" ht="15.75">
      <c r="A45" s="29" t="s">
        <v>51</v>
      </c>
      <c r="B45" s="30"/>
      <c r="C45" s="31"/>
      <c r="D45" s="32">
        <f t="shared" ref="D45:M45" si="8">SUM(D46:D71)</f>
        <v>284611</v>
      </c>
      <c r="E45" s="32">
        <f t="shared" si="8"/>
        <v>398017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682628</v>
      </c>
      <c r="O45" s="46">
        <f t="shared" si="7"/>
        <v>47.152586861918905</v>
      </c>
      <c r="P45" s="10"/>
    </row>
    <row r="46" spans="1:16">
      <c r="A46" s="12"/>
      <c r="B46" s="25">
        <v>341.1</v>
      </c>
      <c r="C46" s="20" t="s">
        <v>55</v>
      </c>
      <c r="D46" s="47">
        <v>63916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63916</v>
      </c>
      <c r="O46" s="48">
        <f t="shared" si="7"/>
        <v>4.4150031083788077</v>
      </c>
      <c r="P46" s="9"/>
    </row>
    <row r="47" spans="1:16">
      <c r="A47" s="12"/>
      <c r="B47" s="25">
        <v>341.15</v>
      </c>
      <c r="C47" s="20" t="s">
        <v>56</v>
      </c>
      <c r="D47" s="47">
        <v>0</v>
      </c>
      <c r="E47" s="47">
        <v>25874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1" si="9">SUM(D47:M47)</f>
        <v>25874</v>
      </c>
      <c r="O47" s="48">
        <f t="shared" si="7"/>
        <v>1.7872487393797056</v>
      </c>
      <c r="P47" s="9"/>
    </row>
    <row r="48" spans="1:16">
      <c r="A48" s="12"/>
      <c r="B48" s="25">
        <v>341.51</v>
      </c>
      <c r="C48" s="20" t="s">
        <v>57</v>
      </c>
      <c r="D48" s="47">
        <v>73729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73729</v>
      </c>
      <c r="O48" s="48">
        <f t="shared" si="7"/>
        <v>5.0928369137252192</v>
      </c>
      <c r="P48" s="9"/>
    </row>
    <row r="49" spans="1:16">
      <c r="A49" s="12"/>
      <c r="B49" s="25">
        <v>341.52</v>
      </c>
      <c r="C49" s="20" t="s">
        <v>58</v>
      </c>
      <c r="D49" s="47">
        <v>13135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13135</v>
      </c>
      <c r="O49" s="48">
        <f t="shared" si="7"/>
        <v>0.90730123644401461</v>
      </c>
      <c r="P49" s="9"/>
    </row>
    <row r="50" spans="1:16">
      <c r="A50" s="12"/>
      <c r="B50" s="25">
        <v>341.56</v>
      </c>
      <c r="C50" s="20" t="s">
        <v>59</v>
      </c>
      <c r="D50" s="47">
        <v>3945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3945</v>
      </c>
      <c r="O50" s="48">
        <f t="shared" si="7"/>
        <v>0.27250120881398082</v>
      </c>
      <c r="P50" s="9"/>
    </row>
    <row r="51" spans="1:16">
      <c r="A51" s="12"/>
      <c r="B51" s="25">
        <v>341.9</v>
      </c>
      <c r="C51" s="20" t="s">
        <v>60</v>
      </c>
      <c r="D51" s="47">
        <v>41151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41151</v>
      </c>
      <c r="O51" s="48">
        <f t="shared" si="7"/>
        <v>2.8425088070732887</v>
      </c>
      <c r="P51" s="9"/>
    </row>
    <row r="52" spans="1:16">
      <c r="A52" s="12"/>
      <c r="B52" s="25">
        <v>342.9</v>
      </c>
      <c r="C52" s="20" t="s">
        <v>61</v>
      </c>
      <c r="D52" s="47">
        <v>86734</v>
      </c>
      <c r="E52" s="47">
        <v>29211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115945</v>
      </c>
      <c r="O52" s="48">
        <f t="shared" si="7"/>
        <v>8.0089106859155894</v>
      </c>
      <c r="P52" s="9"/>
    </row>
    <row r="53" spans="1:16">
      <c r="A53" s="12"/>
      <c r="B53" s="25">
        <v>347.2</v>
      </c>
      <c r="C53" s="20" t="s">
        <v>62</v>
      </c>
      <c r="D53" s="47">
        <v>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</v>
      </c>
      <c r="O53" s="48">
        <f t="shared" si="7"/>
        <v>6.9075084616978651E-5</v>
      </c>
      <c r="P53" s="9"/>
    </row>
    <row r="54" spans="1:16">
      <c r="A54" s="12"/>
      <c r="B54" s="25">
        <v>348.12</v>
      </c>
      <c r="C54" s="39" t="s">
        <v>66</v>
      </c>
      <c r="D54" s="47">
        <v>0</v>
      </c>
      <c r="E54" s="47">
        <v>3069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3069</v>
      </c>
      <c r="O54" s="48">
        <f t="shared" si="7"/>
        <v>0.21199143468950749</v>
      </c>
      <c r="P54" s="9"/>
    </row>
    <row r="55" spans="1:16">
      <c r="A55" s="12"/>
      <c r="B55" s="25">
        <v>348.13</v>
      </c>
      <c r="C55" s="39" t="s">
        <v>67</v>
      </c>
      <c r="D55" s="47">
        <v>0</v>
      </c>
      <c r="E55" s="47">
        <v>64166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64166</v>
      </c>
      <c r="O55" s="48">
        <f t="shared" si="7"/>
        <v>4.4322718795330527</v>
      </c>
      <c r="P55" s="9"/>
    </row>
    <row r="56" spans="1:16">
      <c r="A56" s="12"/>
      <c r="B56" s="25">
        <v>348.22</v>
      </c>
      <c r="C56" s="39" t="s">
        <v>68</v>
      </c>
      <c r="D56" s="47">
        <v>0</v>
      </c>
      <c r="E56" s="47">
        <v>3982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3982</v>
      </c>
      <c r="O56" s="48">
        <f t="shared" si="7"/>
        <v>0.27505698694480901</v>
      </c>
      <c r="P56" s="9"/>
    </row>
    <row r="57" spans="1:16">
      <c r="A57" s="12"/>
      <c r="B57" s="25">
        <v>348.23</v>
      </c>
      <c r="C57" s="39" t="s">
        <v>69</v>
      </c>
      <c r="D57" s="47">
        <v>0</v>
      </c>
      <c r="E57" s="47">
        <v>30975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30975</v>
      </c>
      <c r="O57" s="48">
        <f t="shared" si="7"/>
        <v>2.1396007460109137</v>
      </c>
      <c r="P57" s="9"/>
    </row>
    <row r="58" spans="1:16">
      <c r="A58" s="12"/>
      <c r="B58" s="25">
        <v>348.31</v>
      </c>
      <c r="C58" s="39" t="s">
        <v>70</v>
      </c>
      <c r="D58" s="47">
        <v>0</v>
      </c>
      <c r="E58" s="47">
        <v>43850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43850</v>
      </c>
      <c r="O58" s="48">
        <f t="shared" si="7"/>
        <v>3.0289424604545139</v>
      </c>
      <c r="P58" s="9"/>
    </row>
    <row r="59" spans="1:16">
      <c r="A59" s="12"/>
      <c r="B59" s="25">
        <v>348.32</v>
      </c>
      <c r="C59" s="39" t="s">
        <v>71</v>
      </c>
      <c r="D59" s="47">
        <v>0</v>
      </c>
      <c r="E59" s="47">
        <v>546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546</v>
      </c>
      <c r="O59" s="48">
        <f t="shared" si="7"/>
        <v>3.7714996200870349E-2</v>
      </c>
      <c r="P59" s="9"/>
    </row>
    <row r="60" spans="1:16">
      <c r="A60" s="12"/>
      <c r="B60" s="25">
        <v>348.41</v>
      </c>
      <c r="C60" s="39" t="s">
        <v>72</v>
      </c>
      <c r="D60" s="47">
        <v>0</v>
      </c>
      <c r="E60" s="47">
        <v>41875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41875</v>
      </c>
      <c r="O60" s="48">
        <f t="shared" si="7"/>
        <v>2.8925191683359812</v>
      </c>
      <c r="P60" s="9"/>
    </row>
    <row r="61" spans="1:16">
      <c r="A61" s="12"/>
      <c r="B61" s="25">
        <v>348.42</v>
      </c>
      <c r="C61" s="39" t="s">
        <v>73</v>
      </c>
      <c r="D61" s="47">
        <v>0</v>
      </c>
      <c r="E61" s="47">
        <v>381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381</v>
      </c>
      <c r="O61" s="48">
        <f t="shared" si="7"/>
        <v>2.6317607239068869E-2</v>
      </c>
      <c r="P61" s="9"/>
    </row>
    <row r="62" spans="1:16">
      <c r="A62" s="12"/>
      <c r="B62" s="25">
        <v>348.48</v>
      </c>
      <c r="C62" s="39" t="s">
        <v>74</v>
      </c>
      <c r="D62" s="47">
        <v>0</v>
      </c>
      <c r="E62" s="47">
        <v>1041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1041</v>
      </c>
      <c r="O62" s="48">
        <f t="shared" si="7"/>
        <v>7.1907163086274775E-2</v>
      </c>
      <c r="P62" s="9"/>
    </row>
    <row r="63" spans="1:16">
      <c r="A63" s="12"/>
      <c r="B63" s="25">
        <v>348.52</v>
      </c>
      <c r="C63" s="39" t="s">
        <v>75</v>
      </c>
      <c r="D63" s="47">
        <v>0</v>
      </c>
      <c r="E63" s="47">
        <v>19133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19133</v>
      </c>
      <c r="O63" s="48">
        <f t="shared" si="7"/>
        <v>1.3216135939766527</v>
      </c>
      <c r="P63" s="9"/>
    </row>
    <row r="64" spans="1:16">
      <c r="A64" s="12"/>
      <c r="B64" s="25">
        <v>348.53</v>
      </c>
      <c r="C64" s="39" t="s">
        <v>76</v>
      </c>
      <c r="D64" s="47">
        <v>0</v>
      </c>
      <c r="E64" s="47">
        <v>77220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77220</v>
      </c>
      <c r="O64" s="48">
        <f t="shared" si="7"/>
        <v>5.333978034123092</v>
      </c>
      <c r="P64" s="9"/>
    </row>
    <row r="65" spans="1:16">
      <c r="A65" s="12"/>
      <c r="B65" s="25">
        <v>348.62</v>
      </c>
      <c r="C65" s="39" t="s">
        <v>132</v>
      </c>
      <c r="D65" s="47">
        <v>0</v>
      </c>
      <c r="E65" s="47">
        <v>42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42</v>
      </c>
      <c r="O65" s="48">
        <f t="shared" si="7"/>
        <v>2.9011535539131034E-3</v>
      </c>
      <c r="P65" s="9"/>
    </row>
    <row r="66" spans="1:16">
      <c r="A66" s="12"/>
      <c r="B66" s="25">
        <v>348.63</v>
      </c>
      <c r="C66" s="39" t="s">
        <v>78</v>
      </c>
      <c r="D66" s="47">
        <v>0</v>
      </c>
      <c r="E66" s="47">
        <v>960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960</v>
      </c>
      <c r="O66" s="48">
        <f t="shared" si="7"/>
        <v>6.6312081232299508E-2</v>
      </c>
      <c r="P66" s="9"/>
    </row>
    <row r="67" spans="1:16">
      <c r="A67" s="12"/>
      <c r="B67" s="25">
        <v>348.71</v>
      </c>
      <c r="C67" s="39" t="s">
        <v>79</v>
      </c>
      <c r="D67" s="47">
        <v>0</v>
      </c>
      <c r="E67" s="47">
        <v>12885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12885</v>
      </c>
      <c r="O67" s="48">
        <f t="shared" si="7"/>
        <v>0.89003246528976998</v>
      </c>
      <c r="P67" s="9"/>
    </row>
    <row r="68" spans="1:16">
      <c r="A68" s="12"/>
      <c r="B68" s="25">
        <v>348.72</v>
      </c>
      <c r="C68" s="39" t="s">
        <v>80</v>
      </c>
      <c r="D68" s="47">
        <v>0</v>
      </c>
      <c r="E68" s="47">
        <v>465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465</v>
      </c>
      <c r="O68" s="48">
        <f t="shared" si="7"/>
        <v>3.2119914346895075E-2</v>
      </c>
      <c r="P68" s="9"/>
    </row>
    <row r="69" spans="1:16">
      <c r="A69" s="12"/>
      <c r="B69" s="25">
        <v>348.92399999999998</v>
      </c>
      <c r="C69" s="20" t="s">
        <v>63</v>
      </c>
      <c r="D69" s="47">
        <v>0</v>
      </c>
      <c r="E69" s="47">
        <v>8430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8430</v>
      </c>
      <c r="O69" s="48">
        <f t="shared" ref="O69:O88" si="10">(N69/O$90)</f>
        <v>0.58230296332113007</v>
      </c>
      <c r="P69" s="9"/>
    </row>
    <row r="70" spans="1:16">
      <c r="A70" s="12"/>
      <c r="B70" s="25">
        <v>348.93</v>
      </c>
      <c r="C70" s="20" t="s">
        <v>64</v>
      </c>
      <c r="D70" s="47">
        <v>0</v>
      </c>
      <c r="E70" s="47">
        <v>33912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33912</v>
      </c>
      <c r="O70" s="48">
        <f t="shared" si="10"/>
        <v>2.3424742695309804</v>
      </c>
      <c r="P70" s="9"/>
    </row>
    <row r="71" spans="1:16">
      <c r="A71" s="12"/>
      <c r="B71" s="25">
        <v>349</v>
      </c>
      <c r="C71" s="20" t="s">
        <v>122</v>
      </c>
      <c r="D71" s="47">
        <v>2000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2000</v>
      </c>
      <c r="O71" s="48">
        <f t="shared" si="10"/>
        <v>0.13815016923395732</v>
      </c>
      <c r="P71" s="9"/>
    </row>
    <row r="72" spans="1:16" ht="15.75">
      <c r="A72" s="29" t="s">
        <v>52</v>
      </c>
      <c r="B72" s="30"/>
      <c r="C72" s="31"/>
      <c r="D72" s="32">
        <f t="shared" ref="D72:M72" si="11">SUM(D73:D77)</f>
        <v>0</v>
      </c>
      <c r="E72" s="32">
        <f t="shared" si="11"/>
        <v>185891</v>
      </c>
      <c r="F72" s="32">
        <f t="shared" si="11"/>
        <v>0</v>
      </c>
      <c r="G72" s="32">
        <f t="shared" si="11"/>
        <v>0</v>
      </c>
      <c r="H72" s="32">
        <f t="shared" si="11"/>
        <v>0</v>
      </c>
      <c r="I72" s="32">
        <f t="shared" si="11"/>
        <v>0</v>
      </c>
      <c r="J72" s="32">
        <f t="shared" si="11"/>
        <v>0</v>
      </c>
      <c r="K72" s="32">
        <f t="shared" si="11"/>
        <v>0</v>
      </c>
      <c r="L72" s="32">
        <f t="shared" si="11"/>
        <v>0</v>
      </c>
      <c r="M72" s="32">
        <f t="shared" si="11"/>
        <v>0</v>
      </c>
      <c r="N72" s="32">
        <f t="shared" ref="N72:N88" si="12">SUM(D72:M72)</f>
        <v>185891</v>
      </c>
      <c r="O72" s="46">
        <f t="shared" si="10"/>
        <v>12.840436554534779</v>
      </c>
      <c r="P72" s="10"/>
    </row>
    <row r="73" spans="1:16">
      <c r="A73" s="13"/>
      <c r="B73" s="40">
        <v>351.1</v>
      </c>
      <c r="C73" s="21" t="s">
        <v>82</v>
      </c>
      <c r="D73" s="47">
        <v>0</v>
      </c>
      <c r="E73" s="47">
        <v>93779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93779</v>
      </c>
      <c r="O73" s="48">
        <f t="shared" si="10"/>
        <v>6.4777923602956413</v>
      </c>
      <c r="P73" s="9"/>
    </row>
    <row r="74" spans="1:16">
      <c r="A74" s="13"/>
      <c r="B74" s="40">
        <v>351.2</v>
      </c>
      <c r="C74" s="21" t="s">
        <v>84</v>
      </c>
      <c r="D74" s="47">
        <v>0</v>
      </c>
      <c r="E74" s="47">
        <v>28998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28998</v>
      </c>
      <c r="O74" s="48">
        <f t="shared" si="10"/>
        <v>2.0030393037231469</v>
      </c>
      <c r="P74" s="9"/>
    </row>
    <row r="75" spans="1:16">
      <c r="A75" s="13"/>
      <c r="B75" s="40">
        <v>351.5</v>
      </c>
      <c r="C75" s="21" t="s">
        <v>85</v>
      </c>
      <c r="D75" s="47">
        <v>0</v>
      </c>
      <c r="E75" s="47">
        <v>57834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57834</v>
      </c>
      <c r="O75" s="48">
        <f t="shared" si="10"/>
        <v>3.9948884437383434</v>
      </c>
      <c r="P75" s="9"/>
    </row>
    <row r="76" spans="1:16">
      <c r="A76" s="13"/>
      <c r="B76" s="40">
        <v>351.6</v>
      </c>
      <c r="C76" s="21" t="s">
        <v>86</v>
      </c>
      <c r="D76" s="47">
        <v>0</v>
      </c>
      <c r="E76" s="47">
        <v>150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150</v>
      </c>
      <c r="O76" s="48">
        <f t="shared" si="10"/>
        <v>1.0361262692546799E-2</v>
      </c>
      <c r="P76" s="9"/>
    </row>
    <row r="77" spans="1:16">
      <c r="A77" s="13"/>
      <c r="B77" s="40">
        <v>359</v>
      </c>
      <c r="C77" s="21" t="s">
        <v>87</v>
      </c>
      <c r="D77" s="47">
        <v>0</v>
      </c>
      <c r="E77" s="47">
        <v>5130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5130</v>
      </c>
      <c r="O77" s="48">
        <f t="shared" si="10"/>
        <v>0.35435518408510053</v>
      </c>
      <c r="P77" s="9"/>
    </row>
    <row r="78" spans="1:16" ht="15.75">
      <c r="A78" s="29" t="s">
        <v>3</v>
      </c>
      <c r="B78" s="30"/>
      <c r="C78" s="31"/>
      <c r="D78" s="32">
        <f t="shared" ref="D78:M78" si="13">SUM(D79:D84)</f>
        <v>130029</v>
      </c>
      <c r="E78" s="32">
        <f t="shared" si="13"/>
        <v>243481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2"/>
        <v>373510</v>
      </c>
      <c r="O78" s="46">
        <f t="shared" si="10"/>
        <v>25.800234855287698</v>
      </c>
      <c r="P78" s="10"/>
    </row>
    <row r="79" spans="1:16">
      <c r="A79" s="12"/>
      <c r="B79" s="25">
        <v>361.1</v>
      </c>
      <c r="C79" s="20" t="s">
        <v>88</v>
      </c>
      <c r="D79" s="47">
        <v>81613</v>
      </c>
      <c r="E79" s="47">
        <v>59255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140868</v>
      </c>
      <c r="O79" s="48">
        <f t="shared" si="10"/>
        <v>9.7304690198245485</v>
      </c>
      <c r="P79" s="9"/>
    </row>
    <row r="80" spans="1:16">
      <c r="A80" s="12"/>
      <c r="B80" s="25">
        <v>362</v>
      </c>
      <c r="C80" s="20" t="s">
        <v>90</v>
      </c>
      <c r="D80" s="47">
        <v>16500</v>
      </c>
      <c r="E80" s="47">
        <v>53899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70399</v>
      </c>
      <c r="O80" s="48">
        <f t="shared" si="10"/>
        <v>4.8628168819506801</v>
      </c>
      <c r="P80" s="9"/>
    </row>
    <row r="81" spans="1:119">
      <c r="A81" s="12"/>
      <c r="B81" s="25">
        <v>363.1</v>
      </c>
      <c r="C81" s="20" t="s">
        <v>189</v>
      </c>
      <c r="D81" s="47">
        <v>0</v>
      </c>
      <c r="E81" s="47">
        <v>323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323</v>
      </c>
      <c r="O81" s="48">
        <f t="shared" si="10"/>
        <v>2.2311252331284104E-2</v>
      </c>
      <c r="P81" s="9"/>
    </row>
    <row r="82" spans="1:119">
      <c r="A82" s="12"/>
      <c r="B82" s="25">
        <v>365</v>
      </c>
      <c r="C82" s="20" t="s">
        <v>176</v>
      </c>
      <c r="D82" s="47">
        <v>0</v>
      </c>
      <c r="E82" s="47">
        <v>50751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50751</v>
      </c>
      <c r="O82" s="48">
        <f t="shared" si="10"/>
        <v>3.5056296193962839</v>
      </c>
      <c r="P82" s="9"/>
    </row>
    <row r="83" spans="1:119">
      <c r="A83" s="12"/>
      <c r="B83" s="25">
        <v>366</v>
      </c>
      <c r="C83" s="20" t="s">
        <v>92</v>
      </c>
      <c r="D83" s="47">
        <v>0</v>
      </c>
      <c r="E83" s="47">
        <v>75256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75256</v>
      </c>
      <c r="O83" s="48">
        <f t="shared" si="10"/>
        <v>5.1983145679353457</v>
      </c>
      <c r="P83" s="9"/>
    </row>
    <row r="84" spans="1:119">
      <c r="A84" s="12"/>
      <c r="B84" s="25">
        <v>369.9</v>
      </c>
      <c r="C84" s="20" t="s">
        <v>93</v>
      </c>
      <c r="D84" s="47">
        <v>31916</v>
      </c>
      <c r="E84" s="47">
        <v>3997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35913</v>
      </c>
      <c r="O84" s="48">
        <f t="shared" si="10"/>
        <v>2.4806935138495545</v>
      </c>
      <c r="P84" s="9"/>
    </row>
    <row r="85" spans="1:119" ht="15.75">
      <c r="A85" s="29" t="s">
        <v>53</v>
      </c>
      <c r="B85" s="30"/>
      <c r="C85" s="31"/>
      <c r="D85" s="32">
        <f t="shared" ref="D85:M85" si="14">SUM(D86:D87)</f>
        <v>35971</v>
      </c>
      <c r="E85" s="32">
        <f t="shared" si="14"/>
        <v>338155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2"/>
        <v>374126</v>
      </c>
      <c r="O85" s="46">
        <f t="shared" si="10"/>
        <v>25.842785107411757</v>
      </c>
      <c r="P85" s="9"/>
    </row>
    <row r="86" spans="1:119">
      <c r="A86" s="12"/>
      <c r="B86" s="25">
        <v>381</v>
      </c>
      <c r="C86" s="20" t="s">
        <v>94</v>
      </c>
      <c r="D86" s="47">
        <v>0</v>
      </c>
      <c r="E86" s="47">
        <v>338155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338155</v>
      </c>
      <c r="O86" s="48">
        <f t="shared" si="10"/>
        <v>23.358085238654418</v>
      </c>
      <c r="P86" s="9"/>
    </row>
    <row r="87" spans="1:119" ht="15.75" thickBot="1">
      <c r="A87" s="12"/>
      <c r="B87" s="25">
        <v>383</v>
      </c>
      <c r="C87" s="20" t="s">
        <v>190</v>
      </c>
      <c r="D87" s="47">
        <v>35971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35971</v>
      </c>
      <c r="O87" s="48">
        <f t="shared" si="10"/>
        <v>2.4846998687573394</v>
      </c>
      <c r="P87" s="9"/>
    </row>
    <row r="88" spans="1:119" ht="16.5" thickBot="1">
      <c r="A88" s="14" t="s">
        <v>65</v>
      </c>
      <c r="B88" s="23"/>
      <c r="C88" s="22"/>
      <c r="D88" s="15">
        <f t="shared" ref="D88:M88" si="15">SUM(D5,D12,D15,D45,D72,D78,D85)</f>
        <v>6953836</v>
      </c>
      <c r="E88" s="15">
        <f t="shared" si="15"/>
        <v>18673319</v>
      </c>
      <c r="F88" s="15">
        <f t="shared" si="15"/>
        <v>0</v>
      </c>
      <c r="G88" s="15">
        <f t="shared" si="15"/>
        <v>0</v>
      </c>
      <c r="H88" s="15">
        <f t="shared" si="15"/>
        <v>0</v>
      </c>
      <c r="I88" s="15">
        <f t="shared" si="15"/>
        <v>0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 t="shared" si="12"/>
        <v>25627155</v>
      </c>
      <c r="O88" s="38">
        <f t="shared" si="10"/>
        <v>1770.1979001174277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191</v>
      </c>
      <c r="M90" s="49"/>
      <c r="N90" s="49"/>
      <c r="O90" s="44">
        <v>14477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115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3398331</v>
      </c>
      <c r="E5" s="27">
        <f t="shared" si="0"/>
        <v>293888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3692219</v>
      </c>
      <c r="O5" s="33">
        <f t="shared" ref="O5:O36" si="1">(N5/O$92)</f>
        <v>261.61829518883297</v>
      </c>
      <c r="P5" s="6"/>
    </row>
    <row r="6" spans="1:133">
      <c r="A6" s="12"/>
      <c r="B6" s="25">
        <v>311</v>
      </c>
      <c r="C6" s="20" t="s">
        <v>2</v>
      </c>
      <c r="D6" s="47">
        <v>2652573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2652573</v>
      </c>
      <c r="O6" s="48">
        <f t="shared" si="1"/>
        <v>187.95245518316446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26721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4" si="2">SUM(D7:M7)</f>
        <v>26721</v>
      </c>
      <c r="O7" s="48">
        <f t="shared" si="1"/>
        <v>1.8933607312407001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267167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267167</v>
      </c>
      <c r="O8" s="48">
        <f t="shared" si="1"/>
        <v>18.930560476156735</v>
      </c>
      <c r="P8" s="9"/>
    </row>
    <row r="9" spans="1:133">
      <c r="A9" s="12"/>
      <c r="B9" s="25">
        <v>312.60000000000002</v>
      </c>
      <c r="C9" s="20" t="s">
        <v>105</v>
      </c>
      <c r="D9" s="47">
        <v>646550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646550</v>
      </c>
      <c r="O9" s="48">
        <f t="shared" si="1"/>
        <v>45.812371572309218</v>
      </c>
      <c r="P9" s="9"/>
    </row>
    <row r="10" spans="1:133">
      <c r="A10" s="12"/>
      <c r="B10" s="25">
        <v>314.2</v>
      </c>
      <c r="C10" s="20" t="s">
        <v>12</v>
      </c>
      <c r="D10" s="47">
        <v>35993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35993</v>
      </c>
      <c r="O10" s="48">
        <f t="shared" si="1"/>
        <v>2.5503436547863672</v>
      </c>
      <c r="P10" s="9"/>
    </row>
    <row r="11" spans="1:133">
      <c r="A11" s="12"/>
      <c r="B11" s="25">
        <v>315</v>
      </c>
      <c r="C11" s="20" t="s">
        <v>139</v>
      </c>
      <c r="D11" s="47">
        <v>63215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63215</v>
      </c>
      <c r="O11" s="48">
        <f t="shared" si="1"/>
        <v>4.4792035711755123</v>
      </c>
      <c r="P11" s="9"/>
    </row>
    <row r="12" spans="1:133" ht="15.75">
      <c r="A12" s="29" t="s">
        <v>203</v>
      </c>
      <c r="B12" s="30"/>
      <c r="C12" s="31"/>
      <c r="D12" s="32">
        <f t="shared" ref="D12:M12" si="3">SUM(D13:D14)</f>
        <v>81801</v>
      </c>
      <c r="E12" s="32">
        <f t="shared" si="3"/>
        <v>4536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86337</v>
      </c>
      <c r="O12" s="46">
        <f t="shared" si="1"/>
        <v>6.1175511939346698</v>
      </c>
      <c r="P12" s="10"/>
    </row>
    <row r="13" spans="1:133">
      <c r="A13" s="12"/>
      <c r="B13" s="25">
        <v>322</v>
      </c>
      <c r="C13" s="20" t="s">
        <v>0</v>
      </c>
      <c r="D13" s="47">
        <v>67324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67324</v>
      </c>
      <c r="O13" s="48">
        <f t="shared" si="1"/>
        <v>4.770353574718345</v>
      </c>
      <c r="P13" s="9"/>
    </row>
    <row r="14" spans="1:133">
      <c r="A14" s="12"/>
      <c r="B14" s="25">
        <v>329</v>
      </c>
      <c r="C14" s="20" t="s">
        <v>188</v>
      </c>
      <c r="D14" s="47">
        <v>14477</v>
      </c>
      <c r="E14" s="47">
        <v>4536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19013</v>
      </c>
      <c r="O14" s="48">
        <f t="shared" si="1"/>
        <v>1.3471976192163253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SUM(D16:D45)</f>
        <v>3044464</v>
      </c>
      <c r="E15" s="32">
        <f t="shared" si="4"/>
        <v>16956644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20001108</v>
      </c>
      <c r="O15" s="46">
        <f t="shared" si="1"/>
        <v>1417.2116488344079</v>
      </c>
      <c r="P15" s="10"/>
    </row>
    <row r="16" spans="1:133">
      <c r="A16" s="12"/>
      <c r="B16" s="25">
        <v>331.2</v>
      </c>
      <c r="C16" s="20" t="s">
        <v>18</v>
      </c>
      <c r="D16" s="47">
        <v>89752</v>
      </c>
      <c r="E16" s="47">
        <v>95176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184928</v>
      </c>
      <c r="O16" s="48">
        <f t="shared" si="1"/>
        <v>13.103379862538086</v>
      </c>
      <c r="P16" s="9"/>
    </row>
    <row r="17" spans="1:16">
      <c r="A17" s="12"/>
      <c r="B17" s="25">
        <v>331.39</v>
      </c>
      <c r="C17" s="20" t="s">
        <v>23</v>
      </c>
      <c r="D17" s="47">
        <v>853392</v>
      </c>
      <c r="E17" s="47">
        <v>2070149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2923541</v>
      </c>
      <c r="O17" s="48">
        <f t="shared" si="1"/>
        <v>207.1523418125133</v>
      </c>
      <c r="P17" s="9"/>
    </row>
    <row r="18" spans="1:16">
      <c r="A18" s="12"/>
      <c r="B18" s="25">
        <v>331.49</v>
      </c>
      <c r="C18" s="20" t="s">
        <v>24</v>
      </c>
      <c r="D18" s="47">
        <v>105520</v>
      </c>
      <c r="E18" s="47">
        <v>5903920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6009440</v>
      </c>
      <c r="O18" s="48">
        <f t="shared" si="1"/>
        <v>425.80882873946007</v>
      </c>
      <c r="P18" s="9"/>
    </row>
    <row r="19" spans="1:16">
      <c r="A19" s="12"/>
      <c r="B19" s="25">
        <v>331.5</v>
      </c>
      <c r="C19" s="20" t="s">
        <v>20</v>
      </c>
      <c r="D19" s="47">
        <v>0</v>
      </c>
      <c r="E19" s="47">
        <v>689176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689176</v>
      </c>
      <c r="O19" s="48">
        <f t="shared" si="1"/>
        <v>48.832707432863316</v>
      </c>
      <c r="P19" s="9"/>
    </row>
    <row r="20" spans="1:16">
      <c r="A20" s="12"/>
      <c r="B20" s="25">
        <v>331.62</v>
      </c>
      <c r="C20" s="20" t="s">
        <v>25</v>
      </c>
      <c r="D20" s="47">
        <v>0</v>
      </c>
      <c r="E20" s="47">
        <v>77148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77148</v>
      </c>
      <c r="O20" s="48">
        <f t="shared" si="1"/>
        <v>5.4664493729185857</v>
      </c>
      <c r="P20" s="9"/>
    </row>
    <row r="21" spans="1:16">
      <c r="A21" s="12"/>
      <c r="B21" s="25">
        <v>331.69</v>
      </c>
      <c r="C21" s="20" t="s">
        <v>26</v>
      </c>
      <c r="D21" s="47">
        <v>35465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35465</v>
      </c>
      <c r="O21" s="48">
        <f t="shared" si="1"/>
        <v>2.5129313398993833</v>
      </c>
      <c r="P21" s="9"/>
    </row>
    <row r="22" spans="1:16">
      <c r="A22" s="12"/>
      <c r="B22" s="25">
        <v>331.7</v>
      </c>
      <c r="C22" s="20" t="s">
        <v>21</v>
      </c>
      <c r="D22" s="47">
        <v>0</v>
      </c>
      <c r="E22" s="47">
        <v>132377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132377</v>
      </c>
      <c r="O22" s="48">
        <f t="shared" si="1"/>
        <v>9.3797916814284701</v>
      </c>
      <c r="P22" s="9"/>
    </row>
    <row r="23" spans="1:16">
      <c r="A23" s="12"/>
      <c r="B23" s="25">
        <v>334.1</v>
      </c>
      <c r="C23" s="20" t="s">
        <v>129</v>
      </c>
      <c r="D23" s="47">
        <v>15000</v>
      </c>
      <c r="E23" s="47">
        <v>2114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17114</v>
      </c>
      <c r="O23" s="48">
        <f t="shared" si="1"/>
        <v>1.2126408276057536</v>
      </c>
      <c r="P23" s="9"/>
    </row>
    <row r="24" spans="1:16">
      <c r="A24" s="12"/>
      <c r="B24" s="25">
        <v>334.2</v>
      </c>
      <c r="C24" s="20" t="s">
        <v>22</v>
      </c>
      <c r="D24" s="47">
        <v>102959</v>
      </c>
      <c r="E24" s="47">
        <v>34136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137095</v>
      </c>
      <c r="O24" s="48">
        <f t="shared" si="1"/>
        <v>9.7140933890739039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191176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191176</v>
      </c>
      <c r="O25" s="48">
        <f t="shared" si="1"/>
        <v>13.546092255367391</v>
      </c>
      <c r="P25" s="9"/>
    </row>
    <row r="26" spans="1:16">
      <c r="A26" s="12"/>
      <c r="B26" s="25">
        <v>334.36</v>
      </c>
      <c r="C26" s="20" t="s">
        <v>130</v>
      </c>
      <c r="D26" s="47">
        <v>0</v>
      </c>
      <c r="E26" s="47">
        <v>350000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5">SUM(D26:M26)</f>
        <v>350000</v>
      </c>
      <c r="O26" s="48">
        <f t="shared" si="1"/>
        <v>24.799829944023241</v>
      </c>
      <c r="P26" s="9"/>
    </row>
    <row r="27" spans="1:16">
      <c r="A27" s="12"/>
      <c r="B27" s="25">
        <v>334.41</v>
      </c>
      <c r="C27" s="20" t="s">
        <v>28</v>
      </c>
      <c r="D27" s="47">
        <v>0</v>
      </c>
      <c r="E27" s="47">
        <v>287296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287296</v>
      </c>
      <c r="O27" s="48">
        <f t="shared" si="1"/>
        <v>20.356834124566003</v>
      </c>
      <c r="P27" s="9"/>
    </row>
    <row r="28" spans="1:16">
      <c r="A28" s="12"/>
      <c r="B28" s="25">
        <v>334.49</v>
      </c>
      <c r="C28" s="20" t="s">
        <v>29</v>
      </c>
      <c r="D28" s="47">
        <v>0</v>
      </c>
      <c r="E28" s="47">
        <v>5596056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5596056</v>
      </c>
      <c r="O28" s="48">
        <f t="shared" si="1"/>
        <v>396.51782044923118</v>
      </c>
      <c r="P28" s="9"/>
    </row>
    <row r="29" spans="1:16">
      <c r="A29" s="12"/>
      <c r="B29" s="25">
        <v>334.5</v>
      </c>
      <c r="C29" s="20" t="s">
        <v>30</v>
      </c>
      <c r="D29" s="47">
        <v>0</v>
      </c>
      <c r="E29" s="47">
        <v>236938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236938</v>
      </c>
      <c r="O29" s="48">
        <f t="shared" si="1"/>
        <v>16.788634592219939</v>
      </c>
      <c r="P29" s="9"/>
    </row>
    <row r="30" spans="1:16">
      <c r="A30" s="12"/>
      <c r="B30" s="25">
        <v>334.61</v>
      </c>
      <c r="C30" s="20" t="s">
        <v>31</v>
      </c>
      <c r="D30" s="47">
        <v>4332</v>
      </c>
      <c r="E30" s="47">
        <v>79727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84059</v>
      </c>
      <c r="O30" s="48">
        <f t="shared" si="1"/>
        <v>5.9561397293275702</v>
      </c>
      <c r="P30" s="9"/>
    </row>
    <row r="31" spans="1:16">
      <c r="A31" s="12"/>
      <c r="B31" s="25">
        <v>334.7</v>
      </c>
      <c r="C31" s="20" t="s">
        <v>32</v>
      </c>
      <c r="D31" s="47">
        <v>150800</v>
      </c>
      <c r="E31" s="47">
        <v>188971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339771</v>
      </c>
      <c r="O31" s="48">
        <f t="shared" si="1"/>
        <v>24.075037199744916</v>
      </c>
      <c r="P31" s="9"/>
    </row>
    <row r="32" spans="1:16">
      <c r="A32" s="12"/>
      <c r="B32" s="25">
        <v>334.82</v>
      </c>
      <c r="C32" s="20" t="s">
        <v>135</v>
      </c>
      <c r="D32" s="47">
        <v>0</v>
      </c>
      <c r="E32" s="47">
        <v>23344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23344</v>
      </c>
      <c r="O32" s="48">
        <f t="shared" si="1"/>
        <v>1.6540778006093673</v>
      </c>
      <c r="P32" s="9"/>
    </row>
    <row r="33" spans="1:16">
      <c r="A33" s="12"/>
      <c r="B33" s="25">
        <v>335.12</v>
      </c>
      <c r="C33" s="20" t="s">
        <v>34</v>
      </c>
      <c r="D33" s="47">
        <v>258244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258244</v>
      </c>
      <c r="O33" s="48">
        <f t="shared" si="1"/>
        <v>18.298306525898109</v>
      </c>
      <c r="P33" s="9"/>
    </row>
    <row r="34" spans="1:16">
      <c r="A34" s="12"/>
      <c r="B34" s="25">
        <v>335.13</v>
      </c>
      <c r="C34" s="20" t="s">
        <v>35</v>
      </c>
      <c r="D34" s="47">
        <v>25416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25416</v>
      </c>
      <c r="O34" s="48">
        <f t="shared" si="1"/>
        <v>1.8008927938779848</v>
      </c>
      <c r="P34" s="9"/>
    </row>
    <row r="35" spans="1:16">
      <c r="A35" s="12"/>
      <c r="B35" s="25">
        <v>335.14</v>
      </c>
      <c r="C35" s="20" t="s">
        <v>36</v>
      </c>
      <c r="D35" s="47">
        <v>4515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4515</v>
      </c>
      <c r="O35" s="48">
        <f t="shared" si="1"/>
        <v>0.31991780627789979</v>
      </c>
      <c r="P35" s="9"/>
    </row>
    <row r="36" spans="1:16">
      <c r="A36" s="12"/>
      <c r="B36" s="25">
        <v>335.15</v>
      </c>
      <c r="C36" s="20" t="s">
        <v>37</v>
      </c>
      <c r="D36" s="47">
        <v>938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938</v>
      </c>
      <c r="O36" s="48">
        <f t="shared" si="1"/>
        <v>6.6463544249982284E-2</v>
      </c>
      <c r="P36" s="9"/>
    </row>
    <row r="37" spans="1:16">
      <c r="A37" s="12"/>
      <c r="B37" s="25">
        <v>335.16</v>
      </c>
      <c r="C37" s="20" t="s">
        <v>38</v>
      </c>
      <c r="D37" s="47">
        <v>230750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230750</v>
      </c>
      <c r="O37" s="48">
        <f t="shared" ref="O37:O68" si="6">(N37/O$92)</f>
        <v>16.350173598809608</v>
      </c>
      <c r="P37" s="9"/>
    </row>
    <row r="38" spans="1:16">
      <c r="A38" s="12"/>
      <c r="B38" s="25">
        <v>335.18</v>
      </c>
      <c r="C38" s="20" t="s">
        <v>39</v>
      </c>
      <c r="D38" s="47">
        <v>873362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873362</v>
      </c>
      <c r="O38" s="48">
        <f t="shared" si="6"/>
        <v>61.883511655920074</v>
      </c>
      <c r="P38" s="9"/>
    </row>
    <row r="39" spans="1:16">
      <c r="A39" s="12"/>
      <c r="B39" s="25">
        <v>335.19</v>
      </c>
      <c r="C39" s="20" t="s">
        <v>54</v>
      </c>
      <c r="D39" s="47">
        <v>256328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256328</v>
      </c>
      <c r="O39" s="48">
        <f t="shared" si="6"/>
        <v>18.162545171118825</v>
      </c>
      <c r="P39" s="9"/>
    </row>
    <row r="40" spans="1:16">
      <c r="A40" s="12"/>
      <c r="B40" s="25">
        <v>335.22</v>
      </c>
      <c r="C40" s="20" t="s">
        <v>40</v>
      </c>
      <c r="D40" s="47">
        <v>0</v>
      </c>
      <c r="E40" s="47">
        <v>60396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60396</v>
      </c>
      <c r="O40" s="48">
        <f t="shared" si="6"/>
        <v>4.2794586551406502</v>
      </c>
      <c r="P40" s="9"/>
    </row>
    <row r="41" spans="1:16">
      <c r="A41" s="12"/>
      <c r="B41" s="25">
        <v>335.42</v>
      </c>
      <c r="C41" s="20" t="s">
        <v>41</v>
      </c>
      <c r="D41" s="47">
        <v>0</v>
      </c>
      <c r="E41" s="47">
        <v>613496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613496</v>
      </c>
      <c r="O41" s="48">
        <f t="shared" si="6"/>
        <v>43.470275632395662</v>
      </c>
      <c r="P41" s="9"/>
    </row>
    <row r="42" spans="1:16">
      <c r="A42" s="12"/>
      <c r="B42" s="25">
        <v>335.49</v>
      </c>
      <c r="C42" s="20" t="s">
        <v>42</v>
      </c>
      <c r="D42" s="47">
        <v>0</v>
      </c>
      <c r="E42" s="47">
        <v>284250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284250</v>
      </c>
      <c r="O42" s="48">
        <f t="shared" si="6"/>
        <v>20.141004747396018</v>
      </c>
      <c r="P42" s="9"/>
    </row>
    <row r="43" spans="1:16">
      <c r="A43" s="12"/>
      <c r="B43" s="25">
        <v>336</v>
      </c>
      <c r="C43" s="20" t="s">
        <v>118</v>
      </c>
      <c r="D43" s="47">
        <v>95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95</v>
      </c>
      <c r="O43" s="48">
        <f t="shared" si="6"/>
        <v>6.7313824133777367E-3</v>
      </c>
      <c r="P43" s="9"/>
    </row>
    <row r="44" spans="1:16">
      <c r="A44" s="12"/>
      <c r="B44" s="25">
        <v>337.2</v>
      </c>
      <c r="C44" s="20" t="s">
        <v>45</v>
      </c>
      <c r="D44" s="47">
        <v>32116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32116</v>
      </c>
      <c r="O44" s="48">
        <f t="shared" si="6"/>
        <v>2.2756323956635724</v>
      </c>
      <c r="P44" s="9"/>
    </row>
    <row r="45" spans="1:16">
      <c r="A45" s="12"/>
      <c r="B45" s="25">
        <v>337.7</v>
      </c>
      <c r="C45" s="20" t="s">
        <v>46</v>
      </c>
      <c r="D45" s="47">
        <v>5480</v>
      </c>
      <c r="E45" s="47">
        <v>40798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46278</v>
      </c>
      <c r="O45" s="48">
        <f t="shared" si="6"/>
        <v>3.2791043718557358</v>
      </c>
      <c r="P45" s="9"/>
    </row>
    <row r="46" spans="1:16" ht="15.75">
      <c r="A46" s="29" t="s">
        <v>51</v>
      </c>
      <c r="B46" s="30"/>
      <c r="C46" s="31"/>
      <c r="D46" s="32">
        <f t="shared" ref="D46:M46" si="7">SUM(D47:D74)</f>
        <v>293947</v>
      </c>
      <c r="E46" s="32">
        <f t="shared" si="7"/>
        <v>351910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2">
        <f t="shared" si="7"/>
        <v>0</v>
      </c>
      <c r="J46" s="32">
        <f t="shared" si="7"/>
        <v>0</v>
      </c>
      <c r="K46" s="32">
        <f t="shared" si="7"/>
        <v>0</v>
      </c>
      <c r="L46" s="32">
        <f t="shared" si="7"/>
        <v>0</v>
      </c>
      <c r="M46" s="32">
        <f t="shared" si="7"/>
        <v>0</v>
      </c>
      <c r="N46" s="32">
        <f>SUM(D46:M46)</f>
        <v>645857</v>
      </c>
      <c r="O46" s="46">
        <f t="shared" si="6"/>
        <v>45.763267909020051</v>
      </c>
      <c r="P46" s="10"/>
    </row>
    <row r="47" spans="1:16">
      <c r="A47" s="12"/>
      <c r="B47" s="25">
        <v>341.1</v>
      </c>
      <c r="C47" s="20" t="s">
        <v>55</v>
      </c>
      <c r="D47" s="47">
        <v>67094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67094</v>
      </c>
      <c r="O47" s="48">
        <f t="shared" si="6"/>
        <v>4.7540565436122728</v>
      </c>
      <c r="P47" s="9"/>
    </row>
    <row r="48" spans="1:16">
      <c r="A48" s="12"/>
      <c r="B48" s="25">
        <v>341.15</v>
      </c>
      <c r="C48" s="20" t="s">
        <v>56</v>
      </c>
      <c r="D48" s="47">
        <v>0</v>
      </c>
      <c r="E48" s="47">
        <v>27195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4" si="8">SUM(D48:M48)</f>
        <v>27195</v>
      </c>
      <c r="O48" s="48">
        <f t="shared" si="6"/>
        <v>1.9269467866506058</v>
      </c>
      <c r="P48" s="9"/>
    </row>
    <row r="49" spans="1:16">
      <c r="A49" s="12"/>
      <c r="B49" s="25">
        <v>341.51</v>
      </c>
      <c r="C49" s="20" t="s">
        <v>57</v>
      </c>
      <c r="D49" s="47">
        <v>73990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73990</v>
      </c>
      <c r="O49" s="48">
        <f t="shared" si="6"/>
        <v>5.2426840501665133</v>
      </c>
      <c r="P49" s="9"/>
    </row>
    <row r="50" spans="1:16">
      <c r="A50" s="12"/>
      <c r="B50" s="25">
        <v>341.52</v>
      </c>
      <c r="C50" s="20" t="s">
        <v>58</v>
      </c>
      <c r="D50" s="47">
        <v>12480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12480</v>
      </c>
      <c r="O50" s="48">
        <f t="shared" si="6"/>
        <v>0.88429107914688587</v>
      </c>
      <c r="P50" s="9"/>
    </row>
    <row r="51" spans="1:16">
      <c r="A51" s="12"/>
      <c r="B51" s="25">
        <v>341.55</v>
      </c>
      <c r="C51" s="20" t="s">
        <v>204</v>
      </c>
      <c r="D51" s="47">
        <v>88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88</v>
      </c>
      <c r="O51" s="48">
        <f t="shared" si="6"/>
        <v>6.2353858144972721E-3</v>
      </c>
      <c r="P51" s="9"/>
    </row>
    <row r="52" spans="1:16">
      <c r="A52" s="12"/>
      <c r="B52" s="25">
        <v>341.56</v>
      </c>
      <c r="C52" s="20" t="s">
        <v>59</v>
      </c>
      <c r="D52" s="47">
        <v>3737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3737</v>
      </c>
      <c r="O52" s="48">
        <f t="shared" si="6"/>
        <v>0.26479132714518527</v>
      </c>
      <c r="P52" s="9"/>
    </row>
    <row r="53" spans="1:16">
      <c r="A53" s="12"/>
      <c r="B53" s="25">
        <v>341.9</v>
      </c>
      <c r="C53" s="20" t="s">
        <v>60</v>
      </c>
      <c r="D53" s="47">
        <v>54846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54846</v>
      </c>
      <c r="O53" s="48">
        <f t="shared" si="6"/>
        <v>3.8862042088854247</v>
      </c>
      <c r="P53" s="9"/>
    </row>
    <row r="54" spans="1:16">
      <c r="A54" s="12"/>
      <c r="B54" s="25">
        <v>342.3</v>
      </c>
      <c r="C54" s="20" t="s">
        <v>195</v>
      </c>
      <c r="D54" s="47">
        <v>210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210</v>
      </c>
      <c r="O54" s="48">
        <f t="shared" si="6"/>
        <v>1.4879897966413945E-2</v>
      </c>
      <c r="P54" s="9"/>
    </row>
    <row r="55" spans="1:16">
      <c r="A55" s="12"/>
      <c r="B55" s="25">
        <v>342.9</v>
      </c>
      <c r="C55" s="20" t="s">
        <v>61</v>
      </c>
      <c r="D55" s="47">
        <v>79501</v>
      </c>
      <c r="E55" s="47">
        <v>34728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114229</v>
      </c>
      <c r="O55" s="48">
        <f t="shared" si="6"/>
        <v>8.0938850705023739</v>
      </c>
      <c r="P55" s="9"/>
    </row>
    <row r="56" spans="1:16">
      <c r="A56" s="12"/>
      <c r="B56" s="25">
        <v>347.2</v>
      </c>
      <c r="C56" s="20" t="s">
        <v>62</v>
      </c>
      <c r="D56" s="47">
        <v>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</v>
      </c>
      <c r="O56" s="48">
        <f t="shared" si="6"/>
        <v>7.0856656982923549E-5</v>
      </c>
      <c r="P56" s="9"/>
    </row>
    <row r="57" spans="1:16">
      <c r="A57" s="12"/>
      <c r="B57" s="25">
        <v>348.12</v>
      </c>
      <c r="C57" s="39" t="s">
        <v>66</v>
      </c>
      <c r="D57" s="47">
        <v>0</v>
      </c>
      <c r="E57" s="47">
        <v>3286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3286</v>
      </c>
      <c r="O57" s="48">
        <f t="shared" si="6"/>
        <v>0.23283497484588678</v>
      </c>
      <c r="P57" s="9"/>
    </row>
    <row r="58" spans="1:16">
      <c r="A58" s="12"/>
      <c r="B58" s="25">
        <v>348.13</v>
      </c>
      <c r="C58" s="39" t="s">
        <v>67</v>
      </c>
      <c r="D58" s="47">
        <v>0</v>
      </c>
      <c r="E58" s="47">
        <v>49298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49298</v>
      </c>
      <c r="O58" s="48">
        <f t="shared" si="6"/>
        <v>3.4930914759441651</v>
      </c>
      <c r="P58" s="9"/>
    </row>
    <row r="59" spans="1:16">
      <c r="A59" s="12"/>
      <c r="B59" s="25">
        <v>348.22</v>
      </c>
      <c r="C59" s="39" t="s">
        <v>68</v>
      </c>
      <c r="D59" s="47">
        <v>0</v>
      </c>
      <c r="E59" s="47">
        <v>9352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9352</v>
      </c>
      <c r="O59" s="48">
        <f t="shared" si="6"/>
        <v>0.66265145610430098</v>
      </c>
      <c r="P59" s="9"/>
    </row>
    <row r="60" spans="1:16">
      <c r="A60" s="12"/>
      <c r="B60" s="25">
        <v>348.23</v>
      </c>
      <c r="C60" s="39" t="s">
        <v>69</v>
      </c>
      <c r="D60" s="47">
        <v>0</v>
      </c>
      <c r="E60" s="47">
        <v>29962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29962</v>
      </c>
      <c r="O60" s="48">
        <f t="shared" si="6"/>
        <v>2.1230071565223554</v>
      </c>
      <c r="P60" s="9"/>
    </row>
    <row r="61" spans="1:16">
      <c r="A61" s="12"/>
      <c r="B61" s="25">
        <v>348.31</v>
      </c>
      <c r="C61" s="39" t="s">
        <v>70</v>
      </c>
      <c r="D61" s="47">
        <v>0</v>
      </c>
      <c r="E61" s="47">
        <v>44520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44520</v>
      </c>
      <c r="O61" s="48">
        <f t="shared" si="6"/>
        <v>3.1545383688797561</v>
      </c>
      <c r="P61" s="9"/>
    </row>
    <row r="62" spans="1:16">
      <c r="A62" s="12"/>
      <c r="B62" s="25">
        <v>348.32</v>
      </c>
      <c r="C62" s="39" t="s">
        <v>71</v>
      </c>
      <c r="D62" s="47">
        <v>0</v>
      </c>
      <c r="E62" s="47">
        <v>788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788</v>
      </c>
      <c r="O62" s="48">
        <f t="shared" si="6"/>
        <v>5.5835045702543752E-2</v>
      </c>
      <c r="P62" s="9"/>
    </row>
    <row r="63" spans="1:16">
      <c r="A63" s="12"/>
      <c r="B63" s="25">
        <v>348.41</v>
      </c>
      <c r="C63" s="39" t="s">
        <v>72</v>
      </c>
      <c r="D63" s="47">
        <v>0</v>
      </c>
      <c r="E63" s="47">
        <v>33658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33658</v>
      </c>
      <c r="O63" s="48">
        <f t="shared" si="6"/>
        <v>2.3848933607312408</v>
      </c>
      <c r="P63" s="9"/>
    </row>
    <row r="64" spans="1:16">
      <c r="A64" s="12"/>
      <c r="B64" s="25">
        <v>348.42</v>
      </c>
      <c r="C64" s="39" t="s">
        <v>73</v>
      </c>
      <c r="D64" s="47">
        <v>0</v>
      </c>
      <c r="E64" s="47">
        <v>343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343</v>
      </c>
      <c r="O64" s="48">
        <f t="shared" si="6"/>
        <v>2.4303833345142776E-2</v>
      </c>
      <c r="P64" s="9"/>
    </row>
    <row r="65" spans="1:16">
      <c r="A65" s="12"/>
      <c r="B65" s="25">
        <v>348.48</v>
      </c>
      <c r="C65" s="39" t="s">
        <v>205</v>
      </c>
      <c r="D65" s="47">
        <v>0</v>
      </c>
      <c r="E65" s="47">
        <v>1201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1201</v>
      </c>
      <c r="O65" s="48">
        <f t="shared" si="6"/>
        <v>8.5098845036491177E-2</v>
      </c>
      <c r="P65" s="9"/>
    </row>
    <row r="66" spans="1:16">
      <c r="A66" s="12"/>
      <c r="B66" s="25">
        <v>348.52</v>
      </c>
      <c r="C66" s="39" t="s">
        <v>75</v>
      </c>
      <c r="D66" s="47">
        <v>0</v>
      </c>
      <c r="E66" s="47">
        <v>15169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15169</v>
      </c>
      <c r="O66" s="48">
        <f t="shared" si="6"/>
        <v>1.0748246297739672</v>
      </c>
      <c r="P66" s="9"/>
    </row>
    <row r="67" spans="1:16">
      <c r="A67" s="12"/>
      <c r="B67" s="25">
        <v>348.53</v>
      </c>
      <c r="C67" s="39" t="s">
        <v>76</v>
      </c>
      <c r="D67" s="47">
        <v>0</v>
      </c>
      <c r="E67" s="47">
        <v>73474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73474</v>
      </c>
      <c r="O67" s="48">
        <f t="shared" si="6"/>
        <v>5.2061220151633245</v>
      </c>
      <c r="P67" s="9"/>
    </row>
    <row r="68" spans="1:16">
      <c r="A68" s="12"/>
      <c r="B68" s="25">
        <v>348.62</v>
      </c>
      <c r="C68" s="39" t="s">
        <v>132</v>
      </c>
      <c r="D68" s="47">
        <v>0</v>
      </c>
      <c r="E68" s="47">
        <v>69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69</v>
      </c>
      <c r="O68" s="48">
        <f t="shared" si="6"/>
        <v>4.8891093318217246E-3</v>
      </c>
      <c r="P68" s="9"/>
    </row>
    <row r="69" spans="1:16">
      <c r="A69" s="12"/>
      <c r="B69" s="25">
        <v>348.63</v>
      </c>
      <c r="C69" s="39" t="s">
        <v>78</v>
      </c>
      <c r="D69" s="47">
        <v>0</v>
      </c>
      <c r="E69" s="47">
        <v>1466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1466</v>
      </c>
      <c r="O69" s="48">
        <f t="shared" ref="O69:O90" si="9">(N69/O$92)</f>
        <v>0.10387585913696591</v>
      </c>
      <c r="P69" s="9"/>
    </row>
    <row r="70" spans="1:16">
      <c r="A70" s="12"/>
      <c r="B70" s="25">
        <v>348.71</v>
      </c>
      <c r="C70" s="39" t="s">
        <v>79</v>
      </c>
      <c r="D70" s="47">
        <v>0</v>
      </c>
      <c r="E70" s="47">
        <v>8420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8420</v>
      </c>
      <c r="O70" s="48">
        <f t="shared" si="9"/>
        <v>0.59661305179621626</v>
      </c>
      <c r="P70" s="9"/>
    </row>
    <row r="71" spans="1:16">
      <c r="A71" s="12"/>
      <c r="B71" s="25">
        <v>348.72</v>
      </c>
      <c r="C71" s="39" t="s">
        <v>80</v>
      </c>
      <c r="D71" s="47">
        <v>0</v>
      </c>
      <c r="E71" s="47">
        <v>465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465</v>
      </c>
      <c r="O71" s="48">
        <f t="shared" si="9"/>
        <v>3.2948345497059446E-2</v>
      </c>
      <c r="P71" s="9"/>
    </row>
    <row r="72" spans="1:16">
      <c r="A72" s="12"/>
      <c r="B72" s="25">
        <v>348.92399999999998</v>
      </c>
      <c r="C72" s="20" t="s">
        <v>63</v>
      </c>
      <c r="D72" s="47">
        <v>0</v>
      </c>
      <c r="E72" s="47">
        <v>3391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3391</v>
      </c>
      <c r="O72" s="48">
        <f t="shared" si="9"/>
        <v>0.24027492382909374</v>
      </c>
      <c r="P72" s="9"/>
    </row>
    <row r="73" spans="1:16">
      <c r="A73" s="12"/>
      <c r="B73" s="25">
        <v>348.93</v>
      </c>
      <c r="C73" s="20" t="s">
        <v>64</v>
      </c>
      <c r="D73" s="47">
        <v>0</v>
      </c>
      <c r="E73" s="47">
        <v>15125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15125</v>
      </c>
      <c r="O73" s="48">
        <f t="shared" si="9"/>
        <v>1.0717069368667187</v>
      </c>
      <c r="P73" s="9"/>
    </row>
    <row r="74" spans="1:16">
      <c r="A74" s="12"/>
      <c r="B74" s="25">
        <v>349</v>
      </c>
      <c r="C74" s="20" t="s">
        <v>122</v>
      </c>
      <c r="D74" s="47">
        <v>2000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2000</v>
      </c>
      <c r="O74" s="48">
        <f t="shared" si="9"/>
        <v>0.1417133139658471</v>
      </c>
      <c r="P74" s="9"/>
    </row>
    <row r="75" spans="1:16" ht="15.75">
      <c r="A75" s="29" t="s">
        <v>52</v>
      </c>
      <c r="B75" s="30"/>
      <c r="C75" s="31"/>
      <c r="D75" s="32">
        <f t="shared" ref="D75:M75" si="10">SUM(D76:D79)</f>
        <v>0</v>
      </c>
      <c r="E75" s="32">
        <f t="shared" si="10"/>
        <v>208425</v>
      </c>
      <c r="F75" s="32">
        <f t="shared" si="10"/>
        <v>0</v>
      </c>
      <c r="G75" s="32">
        <f t="shared" si="10"/>
        <v>0</v>
      </c>
      <c r="H75" s="32">
        <f t="shared" si="10"/>
        <v>0</v>
      </c>
      <c r="I75" s="32">
        <f t="shared" si="10"/>
        <v>0</v>
      </c>
      <c r="J75" s="32">
        <f t="shared" si="10"/>
        <v>0</v>
      </c>
      <c r="K75" s="32">
        <f t="shared" si="10"/>
        <v>0</v>
      </c>
      <c r="L75" s="32">
        <f t="shared" si="10"/>
        <v>0</v>
      </c>
      <c r="M75" s="32">
        <f t="shared" si="10"/>
        <v>0</v>
      </c>
      <c r="N75" s="32">
        <f t="shared" ref="N75:N90" si="11">SUM(D75:M75)</f>
        <v>208425</v>
      </c>
      <c r="O75" s="46">
        <f t="shared" si="9"/>
        <v>14.768298731665841</v>
      </c>
      <c r="P75" s="10"/>
    </row>
    <row r="76" spans="1:16">
      <c r="A76" s="13"/>
      <c r="B76" s="40">
        <v>351.1</v>
      </c>
      <c r="C76" s="21" t="s">
        <v>82</v>
      </c>
      <c r="D76" s="47">
        <v>0</v>
      </c>
      <c r="E76" s="47">
        <v>87552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87552</v>
      </c>
      <c r="O76" s="48">
        <f t="shared" si="9"/>
        <v>6.2036420321689221</v>
      </c>
      <c r="P76" s="9"/>
    </row>
    <row r="77" spans="1:16">
      <c r="A77" s="13"/>
      <c r="B77" s="40">
        <v>351.2</v>
      </c>
      <c r="C77" s="21" t="s">
        <v>84</v>
      </c>
      <c r="D77" s="47">
        <v>0</v>
      </c>
      <c r="E77" s="47">
        <v>40206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40206</v>
      </c>
      <c r="O77" s="48">
        <f t="shared" si="9"/>
        <v>2.848862750655424</v>
      </c>
      <c r="P77" s="9"/>
    </row>
    <row r="78" spans="1:16">
      <c r="A78" s="13"/>
      <c r="B78" s="40">
        <v>351.5</v>
      </c>
      <c r="C78" s="21" t="s">
        <v>85</v>
      </c>
      <c r="D78" s="47">
        <v>0</v>
      </c>
      <c r="E78" s="47">
        <v>61834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61834</v>
      </c>
      <c r="O78" s="48">
        <f t="shared" si="9"/>
        <v>4.3813505278820948</v>
      </c>
      <c r="P78" s="9"/>
    </row>
    <row r="79" spans="1:16">
      <c r="A79" s="13"/>
      <c r="B79" s="40">
        <v>359</v>
      </c>
      <c r="C79" s="21" t="s">
        <v>87</v>
      </c>
      <c r="D79" s="47">
        <v>0</v>
      </c>
      <c r="E79" s="47">
        <v>18833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18833</v>
      </c>
      <c r="O79" s="48">
        <f t="shared" si="9"/>
        <v>1.3344434209593992</v>
      </c>
      <c r="P79" s="9"/>
    </row>
    <row r="80" spans="1:16" ht="15.75">
      <c r="A80" s="29" t="s">
        <v>3</v>
      </c>
      <c r="B80" s="30"/>
      <c r="C80" s="31"/>
      <c r="D80" s="32">
        <f t="shared" ref="D80:M80" si="12">SUM(D81:D85)</f>
        <v>258929</v>
      </c>
      <c r="E80" s="32">
        <f t="shared" si="12"/>
        <v>229048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 t="shared" si="11"/>
        <v>487977</v>
      </c>
      <c r="O80" s="46">
        <f t="shared" si="9"/>
        <v>34.576418904556085</v>
      </c>
      <c r="P80" s="10"/>
    </row>
    <row r="81" spans="1:119">
      <c r="A81" s="12"/>
      <c r="B81" s="25">
        <v>361</v>
      </c>
      <c r="C81" s="20" t="s">
        <v>206</v>
      </c>
      <c r="D81" s="47">
        <v>223665</v>
      </c>
      <c r="E81" s="47">
        <v>25261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248926</v>
      </c>
      <c r="O81" s="48">
        <f t="shared" si="9"/>
        <v>17.638064196131225</v>
      </c>
      <c r="P81" s="9"/>
    </row>
    <row r="82" spans="1:119">
      <c r="A82" s="12"/>
      <c r="B82" s="25">
        <v>362</v>
      </c>
      <c r="C82" s="20" t="s">
        <v>90</v>
      </c>
      <c r="D82" s="47">
        <v>16201</v>
      </c>
      <c r="E82" s="47">
        <v>69176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85377</v>
      </c>
      <c r="O82" s="48">
        <f t="shared" si="9"/>
        <v>6.0495288032310635</v>
      </c>
      <c r="P82" s="9"/>
    </row>
    <row r="83" spans="1:119">
      <c r="A83" s="12"/>
      <c r="B83" s="25">
        <v>365</v>
      </c>
      <c r="C83" s="20" t="s">
        <v>176</v>
      </c>
      <c r="D83" s="47">
        <v>0</v>
      </c>
      <c r="E83" s="47">
        <v>43727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43727</v>
      </c>
      <c r="O83" s="48">
        <f t="shared" si="9"/>
        <v>3.0983490398922977</v>
      </c>
      <c r="P83" s="9"/>
    </row>
    <row r="84" spans="1:119">
      <c r="A84" s="12"/>
      <c r="B84" s="25">
        <v>366</v>
      </c>
      <c r="C84" s="20" t="s">
        <v>92</v>
      </c>
      <c r="D84" s="47">
        <v>0</v>
      </c>
      <c r="E84" s="47">
        <v>45635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45635</v>
      </c>
      <c r="O84" s="48">
        <f t="shared" si="9"/>
        <v>3.2335435414157159</v>
      </c>
      <c r="P84" s="9"/>
    </row>
    <row r="85" spans="1:119">
      <c r="A85" s="12"/>
      <c r="B85" s="25">
        <v>369</v>
      </c>
      <c r="C85" s="20" t="s">
        <v>207</v>
      </c>
      <c r="D85" s="47">
        <v>19063</v>
      </c>
      <c r="E85" s="47">
        <v>45249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64312</v>
      </c>
      <c r="O85" s="48">
        <f t="shared" si="9"/>
        <v>4.5569333238857794</v>
      </c>
      <c r="P85" s="9"/>
    </row>
    <row r="86" spans="1:119" ht="15.75">
      <c r="A86" s="29" t="s">
        <v>53</v>
      </c>
      <c r="B86" s="30"/>
      <c r="C86" s="31"/>
      <c r="D86" s="32">
        <f t="shared" ref="D86:M86" si="13">SUM(D87:D89)</f>
        <v>34168</v>
      </c>
      <c r="E86" s="32">
        <f t="shared" si="13"/>
        <v>350972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si="11"/>
        <v>385140</v>
      </c>
      <c r="O86" s="46">
        <f t="shared" si="9"/>
        <v>27.289732870403174</v>
      </c>
      <c r="P86" s="9"/>
    </row>
    <row r="87" spans="1:119">
      <c r="A87" s="12"/>
      <c r="B87" s="25">
        <v>381</v>
      </c>
      <c r="C87" s="20" t="s">
        <v>94</v>
      </c>
      <c r="D87" s="47">
        <v>0</v>
      </c>
      <c r="E87" s="47">
        <v>315547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315547</v>
      </c>
      <c r="O87" s="48">
        <f t="shared" si="9"/>
        <v>22.358605540990578</v>
      </c>
      <c r="P87" s="9"/>
    </row>
    <row r="88" spans="1:119">
      <c r="A88" s="12"/>
      <c r="B88" s="25">
        <v>384</v>
      </c>
      <c r="C88" s="20" t="s">
        <v>124</v>
      </c>
      <c r="D88" s="47">
        <v>34168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34168</v>
      </c>
      <c r="O88" s="48">
        <f t="shared" si="9"/>
        <v>2.4210302557925316</v>
      </c>
      <c r="P88" s="9"/>
    </row>
    <row r="89" spans="1:119" ht="15.75" thickBot="1">
      <c r="A89" s="12"/>
      <c r="B89" s="25">
        <v>387.2</v>
      </c>
      <c r="C89" s="20" t="s">
        <v>95</v>
      </c>
      <c r="D89" s="47">
        <v>0</v>
      </c>
      <c r="E89" s="47">
        <v>35425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35425</v>
      </c>
      <c r="O89" s="48">
        <f t="shared" si="9"/>
        <v>2.5100970736200665</v>
      </c>
      <c r="P89" s="9"/>
    </row>
    <row r="90" spans="1:119" ht="16.5" thickBot="1">
      <c r="A90" s="14" t="s">
        <v>65</v>
      </c>
      <c r="B90" s="23"/>
      <c r="C90" s="22"/>
      <c r="D90" s="15">
        <f t="shared" ref="D90:M90" si="14">SUM(D5,D12,D15,D46,D75,D80,D86)</f>
        <v>7111640</v>
      </c>
      <c r="E90" s="15">
        <f t="shared" si="14"/>
        <v>18395423</v>
      </c>
      <c r="F90" s="15">
        <f t="shared" si="14"/>
        <v>0</v>
      </c>
      <c r="G90" s="15">
        <f t="shared" si="14"/>
        <v>0</v>
      </c>
      <c r="H90" s="15">
        <f t="shared" si="14"/>
        <v>0</v>
      </c>
      <c r="I90" s="15">
        <f t="shared" si="14"/>
        <v>0</v>
      </c>
      <c r="J90" s="15">
        <f t="shared" si="14"/>
        <v>0</v>
      </c>
      <c r="K90" s="15">
        <f t="shared" si="14"/>
        <v>0</v>
      </c>
      <c r="L90" s="15">
        <f t="shared" si="14"/>
        <v>0</v>
      </c>
      <c r="M90" s="15">
        <f t="shared" si="14"/>
        <v>0</v>
      </c>
      <c r="N90" s="15">
        <f t="shared" si="11"/>
        <v>25507063</v>
      </c>
      <c r="O90" s="38">
        <f t="shared" si="9"/>
        <v>1807.3452136328208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1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49" t="s">
        <v>208</v>
      </c>
      <c r="M92" s="49"/>
      <c r="N92" s="49"/>
      <c r="O92" s="44">
        <v>14113</v>
      </c>
    </row>
    <row r="93" spans="1:119">
      <c r="A93" s="50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</row>
    <row r="94" spans="1:119" ht="15.75" customHeight="1" thickBot="1">
      <c r="A94" s="53" t="s">
        <v>115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5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5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69"/>
      <c r="M3" s="70"/>
      <c r="N3" s="36"/>
      <c r="O3" s="37"/>
      <c r="P3" s="71" t="s">
        <v>227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228</v>
      </c>
      <c r="N4" s="35" t="s">
        <v>9</v>
      </c>
      <c r="O4" s="35" t="s">
        <v>229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SUM(D6:D11)</f>
        <v>5518641</v>
      </c>
      <c r="E5" s="27">
        <f t="shared" si="0"/>
        <v>309004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5827645</v>
      </c>
      <c r="P5" s="33">
        <f t="shared" ref="P5:P36" si="1">(O5/P$93)</f>
        <v>424.13719068413394</v>
      </c>
      <c r="Q5" s="6"/>
    </row>
    <row r="6" spans="1:134">
      <c r="A6" s="12"/>
      <c r="B6" s="25">
        <v>311</v>
      </c>
      <c r="C6" s="20" t="s">
        <v>2</v>
      </c>
      <c r="D6" s="47">
        <v>4339726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4339726</v>
      </c>
      <c r="P6" s="48">
        <f t="shared" si="1"/>
        <v>315.84614264919941</v>
      </c>
      <c r="Q6" s="9"/>
    </row>
    <row r="7" spans="1:134">
      <c r="A7" s="12"/>
      <c r="B7" s="25">
        <v>312.3</v>
      </c>
      <c r="C7" s="20" t="s">
        <v>10</v>
      </c>
      <c r="D7" s="47">
        <v>0</v>
      </c>
      <c r="E7" s="47">
        <v>25088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25088</v>
      </c>
      <c r="P7" s="48">
        <f t="shared" si="1"/>
        <v>1.8259097525473071</v>
      </c>
      <c r="Q7" s="9"/>
    </row>
    <row r="8" spans="1:134">
      <c r="A8" s="12"/>
      <c r="B8" s="25">
        <v>312.41000000000003</v>
      </c>
      <c r="C8" s="20" t="s">
        <v>231</v>
      </c>
      <c r="D8" s="47">
        <v>0</v>
      </c>
      <c r="E8" s="47">
        <v>283916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283916</v>
      </c>
      <c r="P8" s="48">
        <f t="shared" si="1"/>
        <v>20.663464337700145</v>
      </c>
      <c r="Q8" s="9"/>
    </row>
    <row r="9" spans="1:134">
      <c r="A9" s="12"/>
      <c r="B9" s="25">
        <v>312.64</v>
      </c>
      <c r="C9" s="20" t="s">
        <v>246</v>
      </c>
      <c r="D9" s="47">
        <v>1123998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1123998</v>
      </c>
      <c r="P9" s="48">
        <f t="shared" si="1"/>
        <v>81.804803493449782</v>
      </c>
      <c r="Q9" s="9"/>
    </row>
    <row r="10" spans="1:134">
      <c r="A10" s="12"/>
      <c r="B10" s="25">
        <v>315.10000000000002</v>
      </c>
      <c r="C10" s="20" t="s">
        <v>232</v>
      </c>
      <c r="D10" s="47">
        <v>52867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52867</v>
      </c>
      <c r="P10" s="48">
        <f t="shared" si="1"/>
        <v>3.8476710334788939</v>
      </c>
      <c r="Q10" s="9"/>
    </row>
    <row r="11" spans="1:134">
      <c r="A11" s="12"/>
      <c r="B11" s="25">
        <v>316</v>
      </c>
      <c r="C11" s="20" t="s">
        <v>140</v>
      </c>
      <c r="D11" s="47">
        <v>2050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2050</v>
      </c>
      <c r="P11" s="48">
        <f t="shared" si="1"/>
        <v>0.14919941775836973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SUM(D13:D15)</f>
        <v>121712</v>
      </c>
      <c r="E12" s="32">
        <f t="shared" si="3"/>
        <v>4166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125878</v>
      </c>
      <c r="P12" s="46">
        <f t="shared" si="1"/>
        <v>9.1614264919941775</v>
      </c>
      <c r="Q12" s="10"/>
    </row>
    <row r="13" spans="1:134">
      <c r="A13" s="12"/>
      <c r="B13" s="25">
        <v>322.89999999999998</v>
      </c>
      <c r="C13" s="20" t="s">
        <v>247</v>
      </c>
      <c r="D13" s="47">
        <v>117962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ref="O13:O15" si="4">SUM(D13:N13)</f>
        <v>117962</v>
      </c>
      <c r="P13" s="48">
        <f t="shared" si="1"/>
        <v>8.5852983988355174</v>
      </c>
      <c r="Q13" s="9"/>
    </row>
    <row r="14" spans="1:134">
      <c r="A14" s="12"/>
      <c r="B14" s="25">
        <v>329.1</v>
      </c>
      <c r="C14" s="20" t="s">
        <v>234</v>
      </c>
      <c r="D14" s="47">
        <v>0</v>
      </c>
      <c r="E14" s="47">
        <v>4166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4166</v>
      </c>
      <c r="P14" s="48">
        <f t="shared" si="1"/>
        <v>0.30320232896652111</v>
      </c>
      <c r="Q14" s="9"/>
    </row>
    <row r="15" spans="1:134">
      <c r="A15" s="12"/>
      <c r="B15" s="25">
        <v>329.5</v>
      </c>
      <c r="C15" s="20" t="s">
        <v>235</v>
      </c>
      <c r="D15" s="47">
        <v>3750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3750</v>
      </c>
      <c r="P15" s="48">
        <f t="shared" si="1"/>
        <v>0.27292576419213976</v>
      </c>
      <c r="Q15" s="9"/>
    </row>
    <row r="16" spans="1:134" ht="15.75">
      <c r="A16" s="29" t="s">
        <v>236</v>
      </c>
      <c r="B16" s="30"/>
      <c r="C16" s="31"/>
      <c r="D16" s="32">
        <f t="shared" ref="D16:N16" si="5">SUM(D17:D46)</f>
        <v>4895110</v>
      </c>
      <c r="E16" s="32">
        <f t="shared" si="5"/>
        <v>7765869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12660979</v>
      </c>
      <c r="P16" s="46">
        <f t="shared" si="1"/>
        <v>921.46863173216889</v>
      </c>
      <c r="Q16" s="10"/>
    </row>
    <row r="17" spans="1:17">
      <c r="A17" s="12"/>
      <c r="B17" s="25">
        <v>331.1</v>
      </c>
      <c r="C17" s="20" t="s">
        <v>17</v>
      </c>
      <c r="D17" s="47">
        <v>0</v>
      </c>
      <c r="E17" s="47">
        <v>26340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26340</v>
      </c>
      <c r="P17" s="48">
        <f t="shared" si="1"/>
        <v>1.9170305676855894</v>
      </c>
      <c r="Q17" s="9"/>
    </row>
    <row r="18" spans="1:17">
      <c r="A18" s="12"/>
      <c r="B18" s="25">
        <v>331.2</v>
      </c>
      <c r="C18" s="20" t="s">
        <v>18</v>
      </c>
      <c r="D18" s="47">
        <v>348867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348867</v>
      </c>
      <c r="P18" s="48">
        <f t="shared" si="1"/>
        <v>25.39061135371179</v>
      </c>
      <c r="Q18" s="9"/>
    </row>
    <row r="19" spans="1:17">
      <c r="A19" s="12"/>
      <c r="B19" s="25">
        <v>331.39</v>
      </c>
      <c r="C19" s="20" t="s">
        <v>23</v>
      </c>
      <c r="D19" s="47">
        <v>7421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8" si="6">SUM(D19:N19)</f>
        <v>7421</v>
      </c>
      <c r="P19" s="48">
        <f t="shared" si="1"/>
        <v>0.54010189228529837</v>
      </c>
      <c r="Q19" s="9"/>
    </row>
    <row r="20" spans="1:17">
      <c r="A20" s="12"/>
      <c r="B20" s="25">
        <v>331.49</v>
      </c>
      <c r="C20" s="20" t="s">
        <v>24</v>
      </c>
      <c r="D20" s="47">
        <v>0</v>
      </c>
      <c r="E20" s="47">
        <v>109233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109233</v>
      </c>
      <c r="P20" s="48">
        <f t="shared" si="1"/>
        <v>7.95</v>
      </c>
      <c r="Q20" s="9"/>
    </row>
    <row r="21" spans="1:17">
      <c r="A21" s="12"/>
      <c r="B21" s="25">
        <v>331.5</v>
      </c>
      <c r="C21" s="20" t="s">
        <v>20</v>
      </c>
      <c r="D21" s="47">
        <v>28022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28022</v>
      </c>
      <c r="P21" s="48">
        <f t="shared" si="1"/>
        <v>2.0394468704512372</v>
      </c>
      <c r="Q21" s="9"/>
    </row>
    <row r="22" spans="1:17">
      <c r="A22" s="12"/>
      <c r="B22" s="25">
        <v>331.69</v>
      </c>
      <c r="C22" s="20" t="s">
        <v>26</v>
      </c>
      <c r="D22" s="47">
        <v>103486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103486</v>
      </c>
      <c r="P22" s="48">
        <f t="shared" si="1"/>
        <v>7.5317321688500725</v>
      </c>
      <c r="Q22" s="9"/>
    </row>
    <row r="23" spans="1:17">
      <c r="A23" s="12"/>
      <c r="B23" s="25">
        <v>332.1</v>
      </c>
      <c r="C23" s="20" t="s">
        <v>248</v>
      </c>
      <c r="D23" s="47">
        <v>0</v>
      </c>
      <c r="E23" s="47">
        <v>4624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4624</v>
      </c>
      <c r="P23" s="48">
        <f t="shared" si="1"/>
        <v>0.33653566229985443</v>
      </c>
      <c r="Q23" s="9"/>
    </row>
    <row r="24" spans="1:17">
      <c r="A24" s="12"/>
      <c r="B24" s="25">
        <v>333</v>
      </c>
      <c r="C24" s="20" t="s">
        <v>194</v>
      </c>
      <c r="D24" s="47">
        <v>2162</v>
      </c>
      <c r="E24" s="47">
        <v>618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2780</v>
      </c>
      <c r="P24" s="48">
        <f t="shared" si="1"/>
        <v>0.20232896652110627</v>
      </c>
      <c r="Q24" s="9"/>
    </row>
    <row r="25" spans="1:17">
      <c r="A25" s="12"/>
      <c r="B25" s="25">
        <v>334.2</v>
      </c>
      <c r="C25" s="20" t="s">
        <v>22</v>
      </c>
      <c r="D25" s="47">
        <v>966339</v>
      </c>
      <c r="E25" s="47">
        <v>107594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1073933</v>
      </c>
      <c r="P25" s="48">
        <f t="shared" si="1"/>
        <v>78.161062590975249</v>
      </c>
      <c r="Q25" s="9"/>
    </row>
    <row r="26" spans="1:17">
      <c r="A26" s="12"/>
      <c r="B26" s="25">
        <v>334.34</v>
      </c>
      <c r="C26" s="20" t="s">
        <v>27</v>
      </c>
      <c r="D26" s="47">
        <v>0</v>
      </c>
      <c r="E26" s="47">
        <v>93743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93743</v>
      </c>
      <c r="P26" s="48">
        <f t="shared" si="1"/>
        <v>6.8226346433770013</v>
      </c>
      <c r="Q26" s="9"/>
    </row>
    <row r="27" spans="1:17">
      <c r="A27" s="12"/>
      <c r="B27" s="25">
        <v>334.49</v>
      </c>
      <c r="C27" s="20" t="s">
        <v>29</v>
      </c>
      <c r="D27" s="47">
        <v>0</v>
      </c>
      <c r="E27" s="47">
        <v>2483315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2483315</v>
      </c>
      <c r="P27" s="48">
        <f t="shared" si="1"/>
        <v>180.73617176128093</v>
      </c>
      <c r="Q27" s="9"/>
    </row>
    <row r="28" spans="1:17">
      <c r="A28" s="12"/>
      <c r="B28" s="25">
        <v>334.5</v>
      </c>
      <c r="C28" s="20" t="s">
        <v>30</v>
      </c>
      <c r="D28" s="47">
        <v>0</v>
      </c>
      <c r="E28" s="47">
        <v>3046413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3046413</v>
      </c>
      <c r="P28" s="48">
        <f t="shared" si="1"/>
        <v>221.71855895196506</v>
      </c>
      <c r="Q28" s="9"/>
    </row>
    <row r="29" spans="1:17">
      <c r="A29" s="12"/>
      <c r="B29" s="25">
        <v>334.61</v>
      </c>
      <c r="C29" s="20" t="s">
        <v>31</v>
      </c>
      <c r="D29" s="47">
        <v>42717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42717</v>
      </c>
      <c r="P29" s="48">
        <f t="shared" si="1"/>
        <v>3.108951965065502</v>
      </c>
      <c r="Q29" s="9"/>
    </row>
    <row r="30" spans="1:17">
      <c r="A30" s="12"/>
      <c r="B30" s="25">
        <v>334.7</v>
      </c>
      <c r="C30" s="20" t="s">
        <v>32</v>
      </c>
      <c r="D30" s="47">
        <v>8947</v>
      </c>
      <c r="E30" s="47">
        <v>426374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435321</v>
      </c>
      <c r="P30" s="48">
        <f t="shared" si="1"/>
        <v>31.682751091703057</v>
      </c>
      <c r="Q30" s="9"/>
    </row>
    <row r="31" spans="1:17">
      <c r="A31" s="12"/>
      <c r="B31" s="25">
        <v>335.12099999999998</v>
      </c>
      <c r="C31" s="20" t="s">
        <v>237</v>
      </c>
      <c r="D31" s="47">
        <v>403605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403605</v>
      </c>
      <c r="P31" s="48">
        <f t="shared" si="1"/>
        <v>29.374454148471617</v>
      </c>
      <c r="Q31" s="9"/>
    </row>
    <row r="32" spans="1:17">
      <c r="A32" s="12"/>
      <c r="B32" s="25">
        <v>335.13</v>
      </c>
      <c r="C32" s="20" t="s">
        <v>142</v>
      </c>
      <c r="D32" s="47">
        <v>21702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21702</v>
      </c>
      <c r="P32" s="48">
        <f t="shared" si="1"/>
        <v>1.5794759825327511</v>
      </c>
      <c r="Q32" s="9"/>
    </row>
    <row r="33" spans="1:17">
      <c r="A33" s="12"/>
      <c r="B33" s="25">
        <v>335.14</v>
      </c>
      <c r="C33" s="20" t="s">
        <v>143</v>
      </c>
      <c r="D33" s="47">
        <v>5040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5040</v>
      </c>
      <c r="P33" s="48">
        <f t="shared" si="1"/>
        <v>0.36681222707423583</v>
      </c>
      <c r="Q33" s="9"/>
    </row>
    <row r="34" spans="1:17">
      <c r="A34" s="12"/>
      <c r="B34" s="25">
        <v>335.15</v>
      </c>
      <c r="C34" s="20" t="s">
        <v>144</v>
      </c>
      <c r="D34" s="47">
        <v>1501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1501</v>
      </c>
      <c r="P34" s="48">
        <f t="shared" si="1"/>
        <v>0.10924308588064047</v>
      </c>
      <c r="Q34" s="9"/>
    </row>
    <row r="35" spans="1:17">
      <c r="A35" s="12"/>
      <c r="B35" s="25">
        <v>335.16</v>
      </c>
      <c r="C35" s="20" t="s">
        <v>238</v>
      </c>
      <c r="D35" s="47">
        <v>230750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230750</v>
      </c>
      <c r="P35" s="48">
        <f t="shared" si="1"/>
        <v>16.794032023289667</v>
      </c>
      <c r="Q35" s="9"/>
    </row>
    <row r="36" spans="1:17">
      <c r="A36" s="12"/>
      <c r="B36" s="25">
        <v>335.18</v>
      </c>
      <c r="C36" s="20" t="s">
        <v>239</v>
      </c>
      <c r="D36" s="47">
        <v>2107964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2107964</v>
      </c>
      <c r="P36" s="48">
        <f t="shared" si="1"/>
        <v>153.41804949053858</v>
      </c>
      <c r="Q36" s="9"/>
    </row>
    <row r="37" spans="1:17">
      <c r="A37" s="12"/>
      <c r="B37" s="25">
        <v>335.19</v>
      </c>
      <c r="C37" s="20" t="s">
        <v>147</v>
      </c>
      <c r="D37" s="47">
        <v>417131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417131</v>
      </c>
      <c r="P37" s="48">
        <f t="shared" ref="P37:P68" si="7">(O37/P$93)</f>
        <v>30.358879184861717</v>
      </c>
      <c r="Q37" s="9"/>
    </row>
    <row r="38" spans="1:17">
      <c r="A38" s="12"/>
      <c r="B38" s="25">
        <v>335.22</v>
      </c>
      <c r="C38" s="20" t="s">
        <v>40</v>
      </c>
      <c r="D38" s="47">
        <v>0</v>
      </c>
      <c r="E38" s="47">
        <v>149062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149062</v>
      </c>
      <c r="P38" s="48">
        <f t="shared" si="7"/>
        <v>10.848762736535662</v>
      </c>
      <c r="Q38" s="9"/>
    </row>
    <row r="39" spans="1:17">
      <c r="A39" s="12"/>
      <c r="B39" s="25">
        <v>335.43</v>
      </c>
      <c r="C39" s="20" t="s">
        <v>240</v>
      </c>
      <c r="D39" s="47">
        <v>0</v>
      </c>
      <c r="E39" s="47">
        <v>669076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5" si="8">SUM(D39:N39)</f>
        <v>669076</v>
      </c>
      <c r="P39" s="48">
        <f t="shared" si="7"/>
        <v>48.69548762736536</v>
      </c>
      <c r="Q39" s="9"/>
    </row>
    <row r="40" spans="1:17">
      <c r="A40" s="12"/>
      <c r="B40" s="25">
        <v>335.45</v>
      </c>
      <c r="C40" s="20" t="s">
        <v>241</v>
      </c>
      <c r="D40" s="47">
        <v>0</v>
      </c>
      <c r="E40" s="47">
        <v>299072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299072</v>
      </c>
      <c r="P40" s="48">
        <f t="shared" si="7"/>
        <v>21.766521106259098</v>
      </c>
      <c r="Q40" s="9"/>
    </row>
    <row r="41" spans="1:17">
      <c r="A41" s="12"/>
      <c r="B41" s="25">
        <v>335.9</v>
      </c>
      <c r="C41" s="20" t="s">
        <v>184</v>
      </c>
      <c r="D41" s="47">
        <v>0</v>
      </c>
      <c r="E41" s="47">
        <v>308532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308532</v>
      </c>
      <c r="P41" s="48">
        <f t="shared" si="7"/>
        <v>22.455021834061135</v>
      </c>
      <c r="Q41" s="9"/>
    </row>
    <row r="42" spans="1:17">
      <c r="A42" s="12"/>
      <c r="B42" s="25">
        <v>336</v>
      </c>
      <c r="C42" s="20" t="s">
        <v>118</v>
      </c>
      <c r="D42" s="47">
        <v>129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129</v>
      </c>
      <c r="P42" s="48">
        <f t="shared" si="7"/>
        <v>9.3886462882096077E-3</v>
      </c>
      <c r="Q42" s="9"/>
    </row>
    <row r="43" spans="1:17">
      <c r="A43" s="12"/>
      <c r="B43" s="25">
        <v>337.2</v>
      </c>
      <c r="C43" s="20" t="s">
        <v>45</v>
      </c>
      <c r="D43" s="47">
        <v>168462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168462</v>
      </c>
      <c r="P43" s="48">
        <f t="shared" si="7"/>
        <v>12.260698689956332</v>
      </c>
      <c r="Q43" s="9"/>
    </row>
    <row r="44" spans="1:17">
      <c r="A44" s="12"/>
      <c r="B44" s="25">
        <v>337.6</v>
      </c>
      <c r="C44" s="20" t="s">
        <v>220</v>
      </c>
      <c r="D44" s="47">
        <v>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7000</v>
      </c>
      <c r="P44" s="48">
        <f t="shared" si="7"/>
        <v>0.50946142649199422</v>
      </c>
      <c r="Q44" s="9"/>
    </row>
    <row r="45" spans="1:17">
      <c r="A45" s="12"/>
      <c r="B45" s="25">
        <v>337.7</v>
      </c>
      <c r="C45" s="20" t="s">
        <v>46</v>
      </c>
      <c r="D45" s="47">
        <v>20194</v>
      </c>
      <c r="E45" s="47">
        <v>41873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62067</v>
      </c>
      <c r="P45" s="48">
        <f t="shared" si="7"/>
        <v>4.5172489082969429</v>
      </c>
      <c r="Q45" s="9"/>
    </row>
    <row r="46" spans="1:17">
      <c r="A46" s="12"/>
      <c r="B46" s="25">
        <v>339</v>
      </c>
      <c r="C46" s="20" t="s">
        <v>120</v>
      </c>
      <c r="D46" s="47">
        <v>3671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3671</v>
      </c>
      <c r="P46" s="48">
        <f t="shared" si="7"/>
        <v>0.26717612809315866</v>
      </c>
      <c r="Q46" s="9"/>
    </row>
    <row r="47" spans="1:17" ht="15.75">
      <c r="A47" s="29" t="s">
        <v>51</v>
      </c>
      <c r="B47" s="30"/>
      <c r="C47" s="31"/>
      <c r="D47" s="32">
        <f t="shared" ref="D47:N47" si="9">SUM(D48:D76)</f>
        <v>362857</v>
      </c>
      <c r="E47" s="32">
        <f t="shared" si="9"/>
        <v>617714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980571</v>
      </c>
      <c r="P47" s="46">
        <f t="shared" si="7"/>
        <v>71.366157205240171</v>
      </c>
      <c r="Q47" s="10"/>
    </row>
    <row r="48" spans="1:17">
      <c r="A48" s="12"/>
      <c r="B48" s="25">
        <v>341.1</v>
      </c>
      <c r="C48" s="20" t="s">
        <v>148</v>
      </c>
      <c r="D48" s="47">
        <v>71543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>SUM(D48:N48)</f>
        <v>71543</v>
      </c>
      <c r="P48" s="48">
        <f t="shared" si="7"/>
        <v>5.2069141193595341</v>
      </c>
      <c r="Q48" s="9"/>
    </row>
    <row r="49" spans="1:17">
      <c r="A49" s="12"/>
      <c r="B49" s="25">
        <v>341.15</v>
      </c>
      <c r="C49" s="20" t="s">
        <v>149</v>
      </c>
      <c r="D49" s="47">
        <v>0</v>
      </c>
      <c r="E49" s="47">
        <v>21555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7" si="10">SUM(D49:N49)</f>
        <v>21555</v>
      </c>
      <c r="P49" s="48">
        <f t="shared" si="7"/>
        <v>1.5687772925764192</v>
      </c>
      <c r="Q49" s="9"/>
    </row>
    <row r="50" spans="1:17">
      <c r="A50" s="12"/>
      <c r="B50" s="25">
        <v>341.51</v>
      </c>
      <c r="C50" s="20" t="s">
        <v>151</v>
      </c>
      <c r="D50" s="47">
        <v>133893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133893</v>
      </c>
      <c r="P50" s="48">
        <f t="shared" si="7"/>
        <v>9.7447598253275114</v>
      </c>
      <c r="Q50" s="9"/>
    </row>
    <row r="51" spans="1:17">
      <c r="A51" s="12"/>
      <c r="B51" s="25">
        <v>341.52</v>
      </c>
      <c r="C51" s="20" t="s">
        <v>152</v>
      </c>
      <c r="D51" s="47">
        <v>19410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19410</v>
      </c>
      <c r="P51" s="48">
        <f t="shared" si="7"/>
        <v>1.4126637554585153</v>
      </c>
      <c r="Q51" s="9"/>
    </row>
    <row r="52" spans="1:17">
      <c r="A52" s="12"/>
      <c r="B52" s="25">
        <v>341.9</v>
      </c>
      <c r="C52" s="20" t="s">
        <v>154</v>
      </c>
      <c r="D52" s="47">
        <v>674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674</v>
      </c>
      <c r="P52" s="48">
        <f t="shared" si="7"/>
        <v>4.9053857350800582E-2</v>
      </c>
      <c r="Q52" s="9"/>
    </row>
    <row r="53" spans="1:17">
      <c r="A53" s="12"/>
      <c r="B53" s="25">
        <v>342.1</v>
      </c>
      <c r="C53" s="20" t="s">
        <v>121</v>
      </c>
      <c r="D53" s="47">
        <v>98609</v>
      </c>
      <c r="E53" s="47">
        <v>83755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182364</v>
      </c>
      <c r="P53" s="48">
        <f t="shared" si="7"/>
        <v>13.272489082969432</v>
      </c>
      <c r="Q53" s="9"/>
    </row>
    <row r="54" spans="1:17">
      <c r="A54" s="12"/>
      <c r="B54" s="25">
        <v>342.9</v>
      </c>
      <c r="C54" s="20" t="s">
        <v>61</v>
      </c>
      <c r="D54" s="47">
        <v>38727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38727</v>
      </c>
      <c r="P54" s="48">
        <f t="shared" si="7"/>
        <v>2.8185589519650653</v>
      </c>
      <c r="Q54" s="9"/>
    </row>
    <row r="55" spans="1:17">
      <c r="A55" s="12"/>
      <c r="B55" s="25">
        <v>344.1</v>
      </c>
      <c r="C55" s="20" t="s">
        <v>221</v>
      </c>
      <c r="D55" s="47">
        <v>0</v>
      </c>
      <c r="E55" s="47">
        <v>277605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277605</v>
      </c>
      <c r="P55" s="48">
        <f t="shared" si="7"/>
        <v>20.204148471615721</v>
      </c>
      <c r="Q55" s="9"/>
    </row>
    <row r="56" spans="1:17">
      <c r="A56" s="12"/>
      <c r="B56" s="25">
        <v>347.1</v>
      </c>
      <c r="C56" s="20" t="s">
        <v>179</v>
      </c>
      <c r="D56" s="47">
        <v>0</v>
      </c>
      <c r="E56" s="47">
        <v>4057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4057</v>
      </c>
      <c r="P56" s="48">
        <f t="shared" si="7"/>
        <v>0.29526928675400294</v>
      </c>
      <c r="Q56" s="9"/>
    </row>
    <row r="57" spans="1:17">
      <c r="A57" s="12"/>
      <c r="B57" s="25">
        <v>347.2</v>
      </c>
      <c r="C57" s="20" t="s">
        <v>62</v>
      </c>
      <c r="D57" s="47">
        <v>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</v>
      </c>
      <c r="P57" s="48">
        <f t="shared" si="7"/>
        <v>7.2780203784570603E-5</v>
      </c>
      <c r="Q57" s="9"/>
    </row>
    <row r="58" spans="1:17">
      <c r="A58" s="12"/>
      <c r="B58" s="25">
        <v>348.12</v>
      </c>
      <c r="C58" s="20" t="s">
        <v>155</v>
      </c>
      <c r="D58" s="47">
        <v>0</v>
      </c>
      <c r="E58" s="47">
        <v>2711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73" si="11">SUM(D58:N58)</f>
        <v>2711</v>
      </c>
      <c r="P58" s="48">
        <f t="shared" si="7"/>
        <v>0.19730713245997089</v>
      </c>
      <c r="Q58" s="9"/>
    </row>
    <row r="59" spans="1:17">
      <c r="A59" s="12"/>
      <c r="B59" s="25">
        <v>348.13</v>
      </c>
      <c r="C59" s="20" t="s">
        <v>156</v>
      </c>
      <c r="D59" s="47">
        <v>0</v>
      </c>
      <c r="E59" s="47">
        <v>10954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10954</v>
      </c>
      <c r="P59" s="48">
        <f t="shared" si="7"/>
        <v>0.79723435225618633</v>
      </c>
      <c r="Q59" s="9"/>
    </row>
    <row r="60" spans="1:17">
      <c r="A60" s="12"/>
      <c r="B60" s="25">
        <v>348.22</v>
      </c>
      <c r="C60" s="20" t="s">
        <v>157</v>
      </c>
      <c r="D60" s="47">
        <v>0</v>
      </c>
      <c r="E60" s="47">
        <v>1573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1573</v>
      </c>
      <c r="P60" s="48">
        <f t="shared" si="7"/>
        <v>0.11448326055312955</v>
      </c>
      <c r="Q60" s="9"/>
    </row>
    <row r="61" spans="1:17">
      <c r="A61" s="12"/>
      <c r="B61" s="25">
        <v>348.23</v>
      </c>
      <c r="C61" s="20" t="s">
        <v>158</v>
      </c>
      <c r="D61" s="47">
        <v>0</v>
      </c>
      <c r="E61" s="47">
        <v>22321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22321</v>
      </c>
      <c r="P61" s="48">
        <f t="shared" si="7"/>
        <v>1.6245269286754003</v>
      </c>
      <c r="Q61" s="9"/>
    </row>
    <row r="62" spans="1:17">
      <c r="A62" s="12"/>
      <c r="B62" s="25">
        <v>348.31</v>
      </c>
      <c r="C62" s="20" t="s">
        <v>159</v>
      </c>
      <c r="D62" s="47">
        <v>0</v>
      </c>
      <c r="E62" s="47">
        <v>44360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44360</v>
      </c>
      <c r="P62" s="48">
        <f t="shared" si="7"/>
        <v>3.2285298398835516</v>
      </c>
      <c r="Q62" s="9"/>
    </row>
    <row r="63" spans="1:17">
      <c r="A63" s="12"/>
      <c r="B63" s="25">
        <v>348.32</v>
      </c>
      <c r="C63" s="20" t="s">
        <v>160</v>
      </c>
      <c r="D63" s="47">
        <v>0</v>
      </c>
      <c r="E63" s="47">
        <v>107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107</v>
      </c>
      <c r="P63" s="48">
        <f t="shared" si="7"/>
        <v>7.7874818049490542E-3</v>
      </c>
      <c r="Q63" s="9"/>
    </row>
    <row r="64" spans="1:17">
      <c r="A64" s="12"/>
      <c r="B64" s="25">
        <v>348.41</v>
      </c>
      <c r="C64" s="20" t="s">
        <v>161</v>
      </c>
      <c r="D64" s="47">
        <v>0</v>
      </c>
      <c r="E64" s="47">
        <v>22449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22449</v>
      </c>
      <c r="P64" s="48">
        <f t="shared" si="7"/>
        <v>1.6338427947598253</v>
      </c>
      <c r="Q64" s="9"/>
    </row>
    <row r="65" spans="1:17">
      <c r="A65" s="12"/>
      <c r="B65" s="25">
        <v>348.42</v>
      </c>
      <c r="C65" s="20" t="s">
        <v>162</v>
      </c>
      <c r="D65" s="47">
        <v>0</v>
      </c>
      <c r="E65" s="47">
        <v>6638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6638</v>
      </c>
      <c r="P65" s="48">
        <f t="shared" si="7"/>
        <v>0.48311499272197961</v>
      </c>
      <c r="Q65" s="9"/>
    </row>
    <row r="66" spans="1:17">
      <c r="A66" s="12"/>
      <c r="B66" s="25">
        <v>348.48</v>
      </c>
      <c r="C66" s="20" t="s">
        <v>163</v>
      </c>
      <c r="D66" s="47">
        <v>0</v>
      </c>
      <c r="E66" s="47">
        <v>616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616</v>
      </c>
      <c r="P66" s="48">
        <f t="shared" si="7"/>
        <v>4.4832605531295484E-2</v>
      </c>
      <c r="Q66" s="9"/>
    </row>
    <row r="67" spans="1:17">
      <c r="A67" s="12"/>
      <c r="B67" s="25">
        <v>348.52</v>
      </c>
      <c r="C67" s="20" t="s">
        <v>242</v>
      </c>
      <c r="D67" s="47">
        <v>0</v>
      </c>
      <c r="E67" s="47">
        <v>5733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5733</v>
      </c>
      <c r="P67" s="48">
        <f t="shared" si="7"/>
        <v>0.41724890829694322</v>
      </c>
      <c r="Q67" s="9"/>
    </row>
    <row r="68" spans="1:17">
      <c r="A68" s="12"/>
      <c r="B68" s="25">
        <v>348.53</v>
      </c>
      <c r="C68" s="20" t="s">
        <v>243</v>
      </c>
      <c r="D68" s="47">
        <v>0</v>
      </c>
      <c r="E68" s="47">
        <v>64821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64821</v>
      </c>
      <c r="P68" s="48">
        <f t="shared" si="7"/>
        <v>4.7176855895196503</v>
      </c>
      <c r="Q68" s="9"/>
    </row>
    <row r="69" spans="1:17">
      <c r="A69" s="12"/>
      <c r="B69" s="25">
        <v>348.61</v>
      </c>
      <c r="C69" s="20" t="s">
        <v>180</v>
      </c>
      <c r="D69" s="47">
        <v>0</v>
      </c>
      <c r="E69" s="47">
        <v>1560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1560</v>
      </c>
      <c r="P69" s="48">
        <f t="shared" ref="P69:P91" si="12">(O69/P$93)</f>
        <v>0.11353711790393013</v>
      </c>
      <c r="Q69" s="9"/>
    </row>
    <row r="70" spans="1:17">
      <c r="A70" s="12"/>
      <c r="B70" s="25">
        <v>348.62</v>
      </c>
      <c r="C70" s="20" t="s">
        <v>166</v>
      </c>
      <c r="D70" s="47">
        <v>0</v>
      </c>
      <c r="E70" s="47">
        <v>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5</v>
      </c>
      <c r="P70" s="48">
        <f t="shared" si="12"/>
        <v>3.63901018922853E-4</v>
      </c>
      <c r="Q70" s="9"/>
    </row>
    <row r="71" spans="1:17">
      <c r="A71" s="12"/>
      <c r="B71" s="25">
        <v>348.63</v>
      </c>
      <c r="C71" s="20" t="s">
        <v>197</v>
      </c>
      <c r="D71" s="47">
        <v>0</v>
      </c>
      <c r="E71" s="47">
        <v>73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73</v>
      </c>
      <c r="P71" s="48">
        <f t="shared" si="12"/>
        <v>5.3129548762736534E-3</v>
      </c>
      <c r="Q71" s="9"/>
    </row>
    <row r="72" spans="1:17">
      <c r="A72" s="12"/>
      <c r="B72" s="25">
        <v>348.71</v>
      </c>
      <c r="C72" s="20" t="s">
        <v>167</v>
      </c>
      <c r="D72" s="47">
        <v>0</v>
      </c>
      <c r="E72" s="47">
        <v>12835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12835</v>
      </c>
      <c r="P72" s="48">
        <f t="shared" si="12"/>
        <v>0.93413391557496361</v>
      </c>
      <c r="Q72" s="9"/>
    </row>
    <row r="73" spans="1:17">
      <c r="A73" s="12"/>
      <c r="B73" s="25">
        <v>348.72</v>
      </c>
      <c r="C73" s="20" t="s">
        <v>168</v>
      </c>
      <c r="D73" s="47">
        <v>0</v>
      </c>
      <c r="E73" s="47">
        <v>278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278</v>
      </c>
      <c r="P73" s="48">
        <f t="shared" si="12"/>
        <v>2.0232896652110626E-2</v>
      </c>
      <c r="Q73" s="9"/>
    </row>
    <row r="74" spans="1:17">
      <c r="A74" s="12"/>
      <c r="B74" s="25">
        <v>348.92399999999998</v>
      </c>
      <c r="C74" s="20" t="s">
        <v>198</v>
      </c>
      <c r="D74" s="47">
        <v>0</v>
      </c>
      <c r="E74" s="47">
        <v>5081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76" si="13">SUM(D74:N74)</f>
        <v>5081</v>
      </c>
      <c r="P74" s="48">
        <f t="shared" si="12"/>
        <v>0.36979621542940322</v>
      </c>
      <c r="Q74" s="9"/>
    </row>
    <row r="75" spans="1:17">
      <c r="A75" s="12"/>
      <c r="B75" s="25">
        <v>348.93</v>
      </c>
      <c r="C75" s="20" t="s">
        <v>170</v>
      </c>
      <c r="D75" s="47">
        <v>0</v>
      </c>
      <c r="E75" s="47">
        <v>24030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24030</v>
      </c>
      <c r="P75" s="48">
        <f t="shared" si="12"/>
        <v>1.7489082969432315</v>
      </c>
      <c r="Q75" s="9"/>
    </row>
    <row r="76" spans="1:17">
      <c r="A76" s="12"/>
      <c r="B76" s="25">
        <v>348.93099999999998</v>
      </c>
      <c r="C76" s="20" t="s">
        <v>199</v>
      </c>
      <c r="D76" s="47">
        <v>0</v>
      </c>
      <c r="E76" s="47">
        <v>4597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3"/>
        <v>4597</v>
      </c>
      <c r="P76" s="48">
        <f t="shared" si="12"/>
        <v>0.33457059679767104</v>
      </c>
      <c r="Q76" s="9"/>
    </row>
    <row r="77" spans="1:17" ht="15.75">
      <c r="A77" s="29" t="s">
        <v>52</v>
      </c>
      <c r="B77" s="30"/>
      <c r="C77" s="31"/>
      <c r="D77" s="32">
        <f t="shared" ref="D77:N77" si="14">SUM(D78:D81)</f>
        <v>0</v>
      </c>
      <c r="E77" s="32">
        <f t="shared" si="14"/>
        <v>128026</v>
      </c>
      <c r="F77" s="32">
        <f t="shared" si="14"/>
        <v>0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4"/>
        <v>0</v>
      </c>
      <c r="O77" s="32">
        <f>SUM(D77:N77)</f>
        <v>128026</v>
      </c>
      <c r="P77" s="46">
        <f t="shared" si="12"/>
        <v>9.3177583697234354</v>
      </c>
      <c r="Q77" s="10"/>
    </row>
    <row r="78" spans="1:17">
      <c r="A78" s="13"/>
      <c r="B78" s="40">
        <v>351.1</v>
      </c>
      <c r="C78" s="21" t="s">
        <v>82</v>
      </c>
      <c r="D78" s="47">
        <v>0</v>
      </c>
      <c r="E78" s="47">
        <v>16181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>SUM(D78:N78)</f>
        <v>16181</v>
      </c>
      <c r="P78" s="48">
        <f t="shared" si="12"/>
        <v>1.1776564774381368</v>
      </c>
      <c r="Q78" s="9"/>
    </row>
    <row r="79" spans="1:17">
      <c r="A79" s="13"/>
      <c r="B79" s="40">
        <v>351.2</v>
      </c>
      <c r="C79" s="21" t="s">
        <v>84</v>
      </c>
      <c r="D79" s="47">
        <v>0</v>
      </c>
      <c r="E79" s="47">
        <v>52198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81" si="15">SUM(D79:N79)</f>
        <v>52198</v>
      </c>
      <c r="P79" s="48">
        <f t="shared" si="12"/>
        <v>3.7989810771470158</v>
      </c>
      <c r="Q79" s="9"/>
    </row>
    <row r="80" spans="1:17">
      <c r="A80" s="13"/>
      <c r="B80" s="40">
        <v>351.5</v>
      </c>
      <c r="C80" s="21" t="s">
        <v>85</v>
      </c>
      <c r="D80" s="47">
        <v>0</v>
      </c>
      <c r="E80" s="47">
        <v>40285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5"/>
        <v>40285</v>
      </c>
      <c r="P80" s="48">
        <f t="shared" si="12"/>
        <v>2.9319505094614264</v>
      </c>
      <c r="Q80" s="9"/>
    </row>
    <row r="81" spans="1:120">
      <c r="A81" s="13"/>
      <c r="B81" s="40">
        <v>351.9</v>
      </c>
      <c r="C81" s="21" t="s">
        <v>244</v>
      </c>
      <c r="D81" s="47">
        <v>0</v>
      </c>
      <c r="E81" s="47">
        <v>19362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5"/>
        <v>19362</v>
      </c>
      <c r="P81" s="48">
        <f t="shared" si="12"/>
        <v>1.4091703056768559</v>
      </c>
      <c r="Q81" s="9"/>
    </row>
    <row r="82" spans="1:120" ht="15.75">
      <c r="A82" s="29" t="s">
        <v>3</v>
      </c>
      <c r="B82" s="30"/>
      <c r="C82" s="31"/>
      <c r="D82" s="32">
        <f t="shared" ref="D82:N82" si="16">SUM(D83:D87)</f>
        <v>99686</v>
      </c>
      <c r="E82" s="32">
        <f t="shared" si="16"/>
        <v>254031</v>
      </c>
      <c r="F82" s="32">
        <f t="shared" si="16"/>
        <v>0</v>
      </c>
      <c r="G82" s="32">
        <f t="shared" si="16"/>
        <v>0</v>
      </c>
      <c r="H82" s="32">
        <f t="shared" si="16"/>
        <v>0</v>
      </c>
      <c r="I82" s="32">
        <f t="shared" si="16"/>
        <v>0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6"/>
        <v>0</v>
      </c>
      <c r="O82" s="32">
        <f>SUM(D82:N82)</f>
        <v>353717</v>
      </c>
      <c r="P82" s="46">
        <f t="shared" si="12"/>
        <v>25.743595342066957</v>
      </c>
      <c r="Q82" s="10"/>
    </row>
    <row r="83" spans="1:120">
      <c r="A83" s="12"/>
      <c r="B83" s="25">
        <v>361.1</v>
      </c>
      <c r="C83" s="20" t="s">
        <v>88</v>
      </c>
      <c r="D83" s="47">
        <v>42371</v>
      </c>
      <c r="E83" s="47">
        <v>8855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51226</v>
      </c>
      <c r="P83" s="48">
        <f t="shared" si="12"/>
        <v>3.7282387190684134</v>
      </c>
      <c r="Q83" s="9"/>
    </row>
    <row r="84" spans="1:120">
      <c r="A84" s="12"/>
      <c r="B84" s="25">
        <v>362</v>
      </c>
      <c r="C84" s="20" t="s">
        <v>90</v>
      </c>
      <c r="D84" s="47">
        <v>0</v>
      </c>
      <c r="E84" s="47">
        <v>150030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7" si="17">SUM(D84:N84)</f>
        <v>150030</v>
      </c>
      <c r="P84" s="48">
        <f t="shared" si="12"/>
        <v>10.919213973799126</v>
      </c>
      <c r="Q84" s="9"/>
    </row>
    <row r="85" spans="1:120">
      <c r="A85" s="12"/>
      <c r="B85" s="25">
        <v>365</v>
      </c>
      <c r="C85" s="20" t="s">
        <v>176</v>
      </c>
      <c r="D85" s="47">
        <v>0</v>
      </c>
      <c r="E85" s="47">
        <v>80307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7"/>
        <v>80307</v>
      </c>
      <c r="P85" s="48">
        <f t="shared" si="12"/>
        <v>5.844759825327511</v>
      </c>
      <c r="Q85" s="9"/>
    </row>
    <row r="86" spans="1:120">
      <c r="A86" s="12"/>
      <c r="B86" s="25">
        <v>366</v>
      </c>
      <c r="C86" s="20" t="s">
        <v>92</v>
      </c>
      <c r="D86" s="47">
        <v>0</v>
      </c>
      <c r="E86" s="47">
        <v>11177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7"/>
        <v>11177</v>
      </c>
      <c r="P86" s="48">
        <f t="shared" si="12"/>
        <v>0.81346433770014559</v>
      </c>
      <c r="Q86" s="9"/>
    </row>
    <row r="87" spans="1:120">
      <c r="A87" s="12"/>
      <c r="B87" s="25">
        <v>369.9</v>
      </c>
      <c r="C87" s="20" t="s">
        <v>93</v>
      </c>
      <c r="D87" s="47">
        <v>57315</v>
      </c>
      <c r="E87" s="47">
        <v>3662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7"/>
        <v>60977</v>
      </c>
      <c r="P87" s="48">
        <f t="shared" si="12"/>
        <v>4.4379184861717613</v>
      </c>
      <c r="Q87" s="9"/>
    </row>
    <row r="88" spans="1:120" ht="15.75">
      <c r="A88" s="29" t="s">
        <v>53</v>
      </c>
      <c r="B88" s="30"/>
      <c r="C88" s="31"/>
      <c r="D88" s="32">
        <f t="shared" ref="D88:N88" si="18">SUM(D89:D90)</f>
        <v>31803</v>
      </c>
      <c r="E88" s="32">
        <f t="shared" si="18"/>
        <v>1036878</v>
      </c>
      <c r="F88" s="32">
        <f t="shared" si="18"/>
        <v>0</v>
      </c>
      <c r="G88" s="32">
        <f t="shared" si="18"/>
        <v>0</v>
      </c>
      <c r="H88" s="32">
        <f t="shared" si="18"/>
        <v>0</v>
      </c>
      <c r="I88" s="32">
        <f t="shared" si="18"/>
        <v>0</v>
      </c>
      <c r="J88" s="32">
        <f t="shared" si="18"/>
        <v>0</v>
      </c>
      <c r="K88" s="32">
        <f t="shared" si="18"/>
        <v>0</v>
      </c>
      <c r="L88" s="32">
        <f t="shared" si="18"/>
        <v>0</v>
      </c>
      <c r="M88" s="32">
        <f t="shared" si="18"/>
        <v>0</v>
      </c>
      <c r="N88" s="32">
        <f t="shared" si="18"/>
        <v>0</v>
      </c>
      <c r="O88" s="32">
        <f>SUM(D88:N88)</f>
        <v>1068681</v>
      </c>
      <c r="P88" s="46">
        <f t="shared" si="12"/>
        <v>77.778820960698695</v>
      </c>
      <c r="Q88" s="9"/>
    </row>
    <row r="89" spans="1:120">
      <c r="A89" s="12"/>
      <c r="B89" s="25">
        <v>381</v>
      </c>
      <c r="C89" s="20" t="s">
        <v>94</v>
      </c>
      <c r="D89" s="47">
        <v>31803</v>
      </c>
      <c r="E89" s="47">
        <v>936578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>SUM(D89:N89)</f>
        <v>968381</v>
      </c>
      <c r="P89" s="48">
        <f t="shared" si="12"/>
        <v>70.478966521106258</v>
      </c>
      <c r="Q89" s="9"/>
    </row>
    <row r="90" spans="1:120" ht="15.75" thickBot="1">
      <c r="A90" s="12"/>
      <c r="B90" s="25">
        <v>388.2</v>
      </c>
      <c r="C90" s="20" t="s">
        <v>225</v>
      </c>
      <c r="D90" s="47">
        <v>0</v>
      </c>
      <c r="E90" s="47">
        <v>100300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ref="O90" si="19">SUM(D90:N90)</f>
        <v>100300</v>
      </c>
      <c r="P90" s="48">
        <f t="shared" si="12"/>
        <v>7.2998544395924307</v>
      </c>
      <c r="Q90" s="9"/>
    </row>
    <row r="91" spans="1:120" ht="16.5" thickBot="1">
      <c r="A91" s="14" t="s">
        <v>65</v>
      </c>
      <c r="B91" s="23"/>
      <c r="C91" s="22"/>
      <c r="D91" s="15">
        <f t="shared" ref="D91:N91" si="20">SUM(D5,D12,D16,D47,D77,D82,D88)</f>
        <v>11029809</v>
      </c>
      <c r="E91" s="15">
        <f t="shared" si="20"/>
        <v>10115688</v>
      </c>
      <c r="F91" s="15">
        <f t="shared" si="20"/>
        <v>0</v>
      </c>
      <c r="G91" s="15">
        <f t="shared" si="20"/>
        <v>0</v>
      </c>
      <c r="H91" s="15">
        <f t="shared" si="20"/>
        <v>0</v>
      </c>
      <c r="I91" s="15">
        <f t="shared" si="20"/>
        <v>0</v>
      </c>
      <c r="J91" s="15">
        <f t="shared" si="20"/>
        <v>0</v>
      </c>
      <c r="K91" s="15">
        <f t="shared" si="20"/>
        <v>0</v>
      </c>
      <c r="L91" s="15">
        <f t="shared" si="20"/>
        <v>0</v>
      </c>
      <c r="M91" s="15">
        <f t="shared" si="20"/>
        <v>0</v>
      </c>
      <c r="N91" s="15">
        <f t="shared" si="20"/>
        <v>0</v>
      </c>
      <c r="O91" s="15">
        <f>SUM(D91:N91)</f>
        <v>21145497</v>
      </c>
      <c r="P91" s="38">
        <f t="shared" si="12"/>
        <v>1538.9735807860261</v>
      </c>
      <c r="Q91" s="6"/>
      <c r="R91" s="2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</row>
    <row r="92" spans="1:120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9"/>
    </row>
    <row r="93" spans="1:120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9" t="s">
        <v>249</v>
      </c>
      <c r="N93" s="49"/>
      <c r="O93" s="49"/>
      <c r="P93" s="44">
        <v>13740</v>
      </c>
    </row>
    <row r="94" spans="1:120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2"/>
    </row>
    <row r="95" spans="1:120" ht="15.75" customHeight="1" thickBot="1">
      <c r="A95" s="53" t="s">
        <v>115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5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69"/>
      <c r="M3" s="70"/>
      <c r="N3" s="36"/>
      <c r="O3" s="37"/>
      <c r="P3" s="71" t="s">
        <v>227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228</v>
      </c>
      <c r="N4" s="35" t="s">
        <v>9</v>
      </c>
      <c r="O4" s="35" t="s">
        <v>229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SUM(D6:D10)</f>
        <v>5098718</v>
      </c>
      <c r="E5" s="27">
        <f t="shared" si="0"/>
        <v>338957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5437675</v>
      </c>
      <c r="P5" s="33">
        <f t="shared" ref="P5:P36" si="2">(O5/P$94)</f>
        <v>397.4037126361178</v>
      </c>
      <c r="Q5" s="6"/>
    </row>
    <row r="6" spans="1:134">
      <c r="A6" s="12"/>
      <c r="B6" s="25">
        <v>311</v>
      </c>
      <c r="C6" s="20" t="s">
        <v>2</v>
      </c>
      <c r="D6" s="47">
        <v>4102890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4102890</v>
      </c>
      <c r="P6" s="48">
        <f t="shared" si="2"/>
        <v>299.8531023898268</v>
      </c>
      <c r="Q6" s="9"/>
    </row>
    <row r="7" spans="1:134">
      <c r="A7" s="12"/>
      <c r="B7" s="25">
        <v>312.3</v>
      </c>
      <c r="C7" s="20" t="s">
        <v>10</v>
      </c>
      <c r="D7" s="47">
        <v>935986</v>
      </c>
      <c r="E7" s="47">
        <v>25378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961364</v>
      </c>
      <c r="P7" s="48">
        <f t="shared" si="2"/>
        <v>70.25973836147044</v>
      </c>
      <c r="Q7" s="9"/>
    </row>
    <row r="8" spans="1:134">
      <c r="A8" s="12"/>
      <c r="B8" s="25">
        <v>312.41000000000003</v>
      </c>
      <c r="C8" s="20" t="s">
        <v>231</v>
      </c>
      <c r="D8" s="47">
        <v>0</v>
      </c>
      <c r="E8" s="47">
        <v>313579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313579</v>
      </c>
      <c r="P8" s="48">
        <f t="shared" si="2"/>
        <v>22.917415771395163</v>
      </c>
      <c r="Q8" s="9"/>
    </row>
    <row r="9" spans="1:134">
      <c r="A9" s="12"/>
      <c r="B9" s="25">
        <v>315.10000000000002</v>
      </c>
      <c r="C9" s="20" t="s">
        <v>232</v>
      </c>
      <c r="D9" s="47">
        <v>50842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50842</v>
      </c>
      <c r="P9" s="48">
        <f t="shared" si="2"/>
        <v>3.7157056201125482</v>
      </c>
      <c r="Q9" s="9"/>
    </row>
    <row r="10" spans="1:134">
      <c r="A10" s="12"/>
      <c r="B10" s="25">
        <v>316</v>
      </c>
      <c r="C10" s="20" t="s">
        <v>140</v>
      </c>
      <c r="D10" s="47">
        <v>9000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9000</v>
      </c>
      <c r="P10" s="48">
        <f t="shared" si="2"/>
        <v>0.65775049331286994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SUM(D12:D14)</f>
        <v>175548</v>
      </c>
      <c r="E11" s="32">
        <f t="shared" si="3"/>
        <v>3986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5">
        <f t="shared" si="1"/>
        <v>179534</v>
      </c>
      <c r="P11" s="46">
        <f t="shared" si="2"/>
        <v>13.120953007381422</v>
      </c>
      <c r="Q11" s="10"/>
    </row>
    <row r="12" spans="1:134">
      <c r="A12" s="12"/>
      <c r="B12" s="25">
        <v>322</v>
      </c>
      <c r="C12" s="20" t="s">
        <v>233</v>
      </c>
      <c r="D12" s="47">
        <v>160433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160433</v>
      </c>
      <c r="P12" s="48">
        <f t="shared" si="2"/>
        <v>11.724987210407074</v>
      </c>
      <c r="Q12" s="9"/>
    </row>
    <row r="13" spans="1:134">
      <c r="A13" s="12"/>
      <c r="B13" s="25">
        <v>329.1</v>
      </c>
      <c r="C13" s="20" t="s">
        <v>234</v>
      </c>
      <c r="D13" s="47">
        <v>0</v>
      </c>
      <c r="E13" s="47">
        <v>3986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3986</v>
      </c>
      <c r="P13" s="48">
        <f t="shared" si="2"/>
        <v>0.29131038514945551</v>
      </c>
      <c r="Q13" s="9"/>
    </row>
    <row r="14" spans="1:134">
      <c r="A14" s="12"/>
      <c r="B14" s="25">
        <v>329.5</v>
      </c>
      <c r="C14" s="20" t="s">
        <v>235</v>
      </c>
      <c r="D14" s="47">
        <v>15115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15115</v>
      </c>
      <c r="P14" s="48">
        <f t="shared" si="2"/>
        <v>1.1046554118248921</v>
      </c>
      <c r="Q14" s="9"/>
    </row>
    <row r="15" spans="1:134" ht="15.75">
      <c r="A15" s="29" t="s">
        <v>236</v>
      </c>
      <c r="B15" s="30"/>
      <c r="C15" s="31"/>
      <c r="D15" s="32">
        <f t="shared" ref="D15:N15" si="4">SUM(D16:D45)</f>
        <v>5994926</v>
      </c>
      <c r="E15" s="32">
        <f t="shared" si="4"/>
        <v>10591051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5">
        <f t="shared" si="1"/>
        <v>16585977</v>
      </c>
      <c r="P15" s="46">
        <f t="shared" si="2"/>
        <v>1212.1593948695461</v>
      </c>
      <c r="Q15" s="10"/>
    </row>
    <row r="16" spans="1:134">
      <c r="A16" s="12"/>
      <c r="B16" s="25">
        <v>331.1</v>
      </c>
      <c r="C16" s="20" t="s">
        <v>17</v>
      </c>
      <c r="D16" s="47">
        <v>0</v>
      </c>
      <c r="E16" s="47">
        <v>12838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12838</v>
      </c>
      <c r="P16" s="48">
        <f t="shared" si="2"/>
        <v>0.93824453701673605</v>
      </c>
      <c r="Q16" s="9"/>
    </row>
    <row r="17" spans="1:17">
      <c r="A17" s="12"/>
      <c r="B17" s="25">
        <v>331.2</v>
      </c>
      <c r="C17" s="20" t="s">
        <v>18</v>
      </c>
      <c r="D17" s="47">
        <v>2503144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2503144</v>
      </c>
      <c r="P17" s="48">
        <f t="shared" si="2"/>
        <v>182.93824453701674</v>
      </c>
      <c r="Q17" s="9"/>
    </row>
    <row r="18" spans="1:17">
      <c r="A18" s="12"/>
      <c r="B18" s="25">
        <v>331.39</v>
      </c>
      <c r="C18" s="20" t="s">
        <v>23</v>
      </c>
      <c r="D18" s="47">
        <v>0</v>
      </c>
      <c r="E18" s="47">
        <v>9713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7" si="5">SUM(D18:N18)</f>
        <v>9713</v>
      </c>
      <c r="P18" s="48">
        <f t="shared" si="2"/>
        <v>0.70985894906087843</v>
      </c>
      <c r="Q18" s="9"/>
    </row>
    <row r="19" spans="1:17">
      <c r="A19" s="12"/>
      <c r="B19" s="25">
        <v>331.49</v>
      </c>
      <c r="C19" s="20" t="s">
        <v>24</v>
      </c>
      <c r="D19" s="47">
        <v>0</v>
      </c>
      <c r="E19" s="47">
        <v>601324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601324</v>
      </c>
      <c r="P19" s="48">
        <f t="shared" si="2"/>
        <v>43.946795293429801</v>
      </c>
      <c r="Q19" s="9"/>
    </row>
    <row r="20" spans="1:17">
      <c r="A20" s="12"/>
      <c r="B20" s="25">
        <v>331.5</v>
      </c>
      <c r="C20" s="20" t="s">
        <v>20</v>
      </c>
      <c r="D20" s="47">
        <v>34621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34621</v>
      </c>
      <c r="P20" s="48">
        <f t="shared" si="2"/>
        <v>2.5302199809983192</v>
      </c>
      <c r="Q20" s="9"/>
    </row>
    <row r="21" spans="1:17">
      <c r="A21" s="12"/>
      <c r="B21" s="25">
        <v>331.69</v>
      </c>
      <c r="C21" s="20" t="s">
        <v>26</v>
      </c>
      <c r="D21" s="47">
        <v>88749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88749</v>
      </c>
      <c r="P21" s="48">
        <f t="shared" si="2"/>
        <v>6.4860776145582113</v>
      </c>
      <c r="Q21" s="9"/>
    </row>
    <row r="22" spans="1:17">
      <c r="A22" s="12"/>
      <c r="B22" s="25">
        <v>332</v>
      </c>
      <c r="C22" s="20" t="s">
        <v>224</v>
      </c>
      <c r="D22" s="47">
        <v>0</v>
      </c>
      <c r="E22" s="47">
        <v>384798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384798</v>
      </c>
      <c r="P22" s="48">
        <f t="shared" si="2"/>
        <v>28.122341591756193</v>
      </c>
      <c r="Q22" s="9"/>
    </row>
    <row r="23" spans="1:17">
      <c r="A23" s="12"/>
      <c r="B23" s="25">
        <v>333</v>
      </c>
      <c r="C23" s="20" t="s">
        <v>194</v>
      </c>
      <c r="D23" s="47">
        <v>1974</v>
      </c>
      <c r="E23" s="47">
        <v>523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2497</v>
      </c>
      <c r="P23" s="48">
        <f t="shared" si="2"/>
        <v>0.18248922020024849</v>
      </c>
      <c r="Q23" s="9"/>
    </row>
    <row r="24" spans="1:17">
      <c r="A24" s="12"/>
      <c r="B24" s="25">
        <v>334.2</v>
      </c>
      <c r="C24" s="20" t="s">
        <v>22</v>
      </c>
      <c r="D24" s="47">
        <v>265190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265190</v>
      </c>
      <c r="P24" s="48">
        <f t="shared" si="2"/>
        <v>19.380983702404443</v>
      </c>
      <c r="Q24" s="9"/>
    </row>
    <row r="25" spans="1:17">
      <c r="A25" s="12"/>
      <c r="B25" s="25">
        <v>334.34</v>
      </c>
      <c r="C25" s="20" t="s">
        <v>27</v>
      </c>
      <c r="D25" s="47">
        <v>0</v>
      </c>
      <c r="E25" s="47">
        <v>119942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119942</v>
      </c>
      <c r="P25" s="48">
        <f t="shared" si="2"/>
        <v>8.765767740992473</v>
      </c>
      <c r="Q25" s="9"/>
    </row>
    <row r="26" spans="1:17">
      <c r="A26" s="12"/>
      <c r="B26" s="25">
        <v>334.49</v>
      </c>
      <c r="C26" s="20" t="s">
        <v>29</v>
      </c>
      <c r="D26" s="47">
        <v>0</v>
      </c>
      <c r="E26" s="47">
        <v>5163177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5163177</v>
      </c>
      <c r="P26" s="48">
        <f t="shared" si="2"/>
        <v>377.34246875685159</v>
      </c>
      <c r="Q26" s="9"/>
    </row>
    <row r="27" spans="1:17">
      <c r="A27" s="12"/>
      <c r="B27" s="25">
        <v>334.5</v>
      </c>
      <c r="C27" s="20" t="s">
        <v>30</v>
      </c>
      <c r="D27" s="47">
        <v>4282</v>
      </c>
      <c r="E27" s="47">
        <v>2614739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2619021</v>
      </c>
      <c r="P27" s="48">
        <f t="shared" si="2"/>
        <v>191.40692830519623</v>
      </c>
      <c r="Q27" s="9"/>
    </row>
    <row r="28" spans="1:17">
      <c r="A28" s="12"/>
      <c r="B28" s="25">
        <v>334.61</v>
      </c>
      <c r="C28" s="20" t="s">
        <v>31</v>
      </c>
      <c r="D28" s="47">
        <v>58321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58321</v>
      </c>
      <c r="P28" s="48">
        <f t="shared" si="2"/>
        <v>4.2622962800555433</v>
      </c>
      <c r="Q28" s="9"/>
    </row>
    <row r="29" spans="1:17">
      <c r="A29" s="12"/>
      <c r="B29" s="25">
        <v>334.7</v>
      </c>
      <c r="C29" s="20" t="s">
        <v>32</v>
      </c>
      <c r="D29" s="47">
        <v>0</v>
      </c>
      <c r="E29" s="47">
        <v>276627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276627</v>
      </c>
      <c r="P29" s="48">
        <f t="shared" si="2"/>
        <v>20.21683841262881</v>
      </c>
      <c r="Q29" s="9"/>
    </row>
    <row r="30" spans="1:17">
      <c r="A30" s="12"/>
      <c r="B30" s="25">
        <v>335.12099999999998</v>
      </c>
      <c r="C30" s="20" t="s">
        <v>237</v>
      </c>
      <c r="D30" s="47">
        <v>322223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322223</v>
      </c>
      <c r="P30" s="48">
        <f t="shared" si="2"/>
        <v>23.549148578528101</v>
      </c>
      <c r="Q30" s="9"/>
    </row>
    <row r="31" spans="1:17">
      <c r="A31" s="12"/>
      <c r="B31" s="25">
        <v>335.13</v>
      </c>
      <c r="C31" s="20" t="s">
        <v>142</v>
      </c>
      <c r="D31" s="47">
        <v>21051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21051</v>
      </c>
      <c r="P31" s="48">
        <f t="shared" si="2"/>
        <v>1.5384784038588029</v>
      </c>
      <c r="Q31" s="9"/>
    </row>
    <row r="32" spans="1:17">
      <c r="A32" s="12"/>
      <c r="B32" s="25">
        <v>335.14</v>
      </c>
      <c r="C32" s="20" t="s">
        <v>143</v>
      </c>
      <c r="D32" s="47">
        <v>4188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4188</v>
      </c>
      <c r="P32" s="48">
        <f t="shared" si="2"/>
        <v>0.30607322955492217</v>
      </c>
      <c r="Q32" s="9"/>
    </row>
    <row r="33" spans="1:17">
      <c r="A33" s="12"/>
      <c r="B33" s="25">
        <v>335.15</v>
      </c>
      <c r="C33" s="20" t="s">
        <v>144</v>
      </c>
      <c r="D33" s="47">
        <v>902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902</v>
      </c>
      <c r="P33" s="48">
        <f t="shared" si="2"/>
        <v>6.5921216107578742E-2</v>
      </c>
      <c r="Q33" s="9"/>
    </row>
    <row r="34" spans="1:17">
      <c r="A34" s="12"/>
      <c r="B34" s="25">
        <v>335.16</v>
      </c>
      <c r="C34" s="20" t="s">
        <v>238</v>
      </c>
      <c r="D34" s="47">
        <v>230750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230750</v>
      </c>
      <c r="P34" s="48">
        <f t="shared" si="2"/>
        <v>16.863991814660526</v>
      </c>
      <c r="Q34" s="9"/>
    </row>
    <row r="35" spans="1:17">
      <c r="A35" s="12"/>
      <c r="B35" s="25">
        <v>335.18</v>
      </c>
      <c r="C35" s="20" t="s">
        <v>239</v>
      </c>
      <c r="D35" s="47">
        <v>1877981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1877981</v>
      </c>
      <c r="P35" s="48">
        <f t="shared" si="2"/>
        <v>137.24921435357743</v>
      </c>
      <c r="Q35" s="9"/>
    </row>
    <row r="36" spans="1:17">
      <c r="A36" s="12"/>
      <c r="B36" s="25">
        <v>335.19</v>
      </c>
      <c r="C36" s="20" t="s">
        <v>147</v>
      </c>
      <c r="D36" s="47">
        <v>389320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389320</v>
      </c>
      <c r="P36" s="48">
        <f t="shared" si="2"/>
        <v>28.452824672951838</v>
      </c>
      <c r="Q36" s="9"/>
    </row>
    <row r="37" spans="1:17">
      <c r="A37" s="12"/>
      <c r="B37" s="25">
        <v>335.22</v>
      </c>
      <c r="C37" s="20" t="s">
        <v>40</v>
      </c>
      <c r="D37" s="47">
        <v>0</v>
      </c>
      <c r="E37" s="47">
        <v>148314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148314</v>
      </c>
      <c r="P37" s="48">
        <f t="shared" ref="P37:P68" si="6">(O37/P$94)</f>
        <v>10.839289629467222</v>
      </c>
      <c r="Q37" s="9"/>
    </row>
    <row r="38" spans="1:17">
      <c r="A38" s="12"/>
      <c r="B38" s="25">
        <v>335.43</v>
      </c>
      <c r="C38" s="20" t="s">
        <v>240</v>
      </c>
      <c r="D38" s="47">
        <v>0</v>
      </c>
      <c r="E38" s="47">
        <v>647206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ref="O38:O44" si="7">SUM(D38:N38)</f>
        <v>647206</v>
      </c>
      <c r="P38" s="48">
        <f t="shared" si="6"/>
        <v>47.300007308338813</v>
      </c>
      <c r="Q38" s="9"/>
    </row>
    <row r="39" spans="1:17">
      <c r="A39" s="12"/>
      <c r="B39" s="25">
        <v>335.45</v>
      </c>
      <c r="C39" s="20" t="s">
        <v>241</v>
      </c>
      <c r="D39" s="47">
        <v>0</v>
      </c>
      <c r="E39" s="47">
        <v>287190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287190</v>
      </c>
      <c r="P39" s="48">
        <f t="shared" si="6"/>
        <v>20.988818241613682</v>
      </c>
      <c r="Q39" s="9"/>
    </row>
    <row r="40" spans="1:17">
      <c r="A40" s="12"/>
      <c r="B40" s="25">
        <v>335.9</v>
      </c>
      <c r="C40" s="20" t="s">
        <v>184</v>
      </c>
      <c r="D40" s="47">
        <v>0</v>
      </c>
      <c r="E40" s="47">
        <v>273059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273059</v>
      </c>
      <c r="P40" s="48">
        <f t="shared" si="6"/>
        <v>19.956076883724329</v>
      </c>
      <c r="Q40" s="9"/>
    </row>
    <row r="41" spans="1:17">
      <c r="A41" s="12"/>
      <c r="B41" s="25">
        <v>336</v>
      </c>
      <c r="C41" s="20" t="s">
        <v>118</v>
      </c>
      <c r="D41" s="47">
        <v>131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131</v>
      </c>
      <c r="P41" s="48">
        <f t="shared" si="6"/>
        <v>9.5739238471095525E-3</v>
      </c>
      <c r="Q41" s="9"/>
    </row>
    <row r="42" spans="1:17">
      <c r="A42" s="12"/>
      <c r="B42" s="25">
        <v>337.2</v>
      </c>
      <c r="C42" s="20" t="s">
        <v>45</v>
      </c>
      <c r="D42" s="47">
        <v>163385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163385</v>
      </c>
      <c r="P42" s="48">
        <f t="shared" si="6"/>
        <v>11.940729372213696</v>
      </c>
      <c r="Q42" s="9"/>
    </row>
    <row r="43" spans="1:17">
      <c r="A43" s="12"/>
      <c r="B43" s="25">
        <v>337.6</v>
      </c>
      <c r="C43" s="20" t="s">
        <v>220</v>
      </c>
      <c r="D43" s="47">
        <v>7000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7000</v>
      </c>
      <c r="P43" s="48">
        <f t="shared" si="6"/>
        <v>0.51158371702112115</v>
      </c>
      <c r="Q43" s="9"/>
    </row>
    <row r="44" spans="1:17">
      <c r="A44" s="12"/>
      <c r="B44" s="25">
        <v>337.7</v>
      </c>
      <c r="C44" s="20" t="s">
        <v>46</v>
      </c>
      <c r="D44" s="47">
        <v>18067</v>
      </c>
      <c r="E44" s="47">
        <v>51601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69668</v>
      </c>
      <c r="P44" s="48">
        <f t="shared" si="6"/>
        <v>5.0915734853467809</v>
      </c>
      <c r="Q44" s="9"/>
    </row>
    <row r="45" spans="1:17">
      <c r="A45" s="12"/>
      <c r="B45" s="25">
        <v>339</v>
      </c>
      <c r="C45" s="20" t="s">
        <v>120</v>
      </c>
      <c r="D45" s="47">
        <v>3647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>SUM(D45:N45)</f>
        <v>3647</v>
      </c>
      <c r="P45" s="48">
        <f t="shared" si="6"/>
        <v>0.2665351165680041</v>
      </c>
      <c r="Q45" s="9"/>
    </row>
    <row r="46" spans="1:17" ht="15.75">
      <c r="A46" s="29" t="s">
        <v>51</v>
      </c>
      <c r="B46" s="30"/>
      <c r="C46" s="31"/>
      <c r="D46" s="32">
        <f t="shared" ref="D46:N46" si="8">SUM(D47:D76)</f>
        <v>341694</v>
      </c>
      <c r="E46" s="32">
        <f t="shared" si="8"/>
        <v>445358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8"/>
        <v>0</v>
      </c>
      <c r="O46" s="32">
        <f>SUM(D46:N46)</f>
        <v>787052</v>
      </c>
      <c r="P46" s="46">
        <f t="shared" si="6"/>
        <v>57.520426806986769</v>
      </c>
      <c r="Q46" s="10"/>
    </row>
    <row r="47" spans="1:17">
      <c r="A47" s="12"/>
      <c r="B47" s="25">
        <v>341.1</v>
      </c>
      <c r="C47" s="20" t="s">
        <v>148</v>
      </c>
      <c r="D47" s="47">
        <v>53886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>SUM(D47:N47)</f>
        <v>53886</v>
      </c>
      <c r="P47" s="48">
        <f t="shared" si="6"/>
        <v>3.9381714536285903</v>
      </c>
      <c r="Q47" s="9"/>
    </row>
    <row r="48" spans="1:17">
      <c r="A48" s="12"/>
      <c r="B48" s="25">
        <v>341.15</v>
      </c>
      <c r="C48" s="20" t="s">
        <v>149</v>
      </c>
      <c r="D48" s="47">
        <v>0</v>
      </c>
      <c r="E48" s="47">
        <v>23139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7" si="9">SUM(D48:N48)</f>
        <v>23139</v>
      </c>
      <c r="P48" s="48">
        <f t="shared" si="6"/>
        <v>1.6910765183073888</v>
      </c>
      <c r="Q48" s="9"/>
    </row>
    <row r="49" spans="1:17">
      <c r="A49" s="12"/>
      <c r="B49" s="25">
        <v>341.51</v>
      </c>
      <c r="C49" s="20" t="s">
        <v>151</v>
      </c>
      <c r="D49" s="47">
        <v>131746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131746</v>
      </c>
      <c r="P49" s="48">
        <f t="shared" si="6"/>
        <v>9.6284440546663745</v>
      </c>
      <c r="Q49" s="9"/>
    </row>
    <row r="50" spans="1:17">
      <c r="A50" s="12"/>
      <c r="B50" s="25">
        <v>341.52</v>
      </c>
      <c r="C50" s="20" t="s">
        <v>152</v>
      </c>
      <c r="D50" s="47">
        <v>17660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17660</v>
      </c>
      <c r="P50" s="48">
        <f t="shared" si="6"/>
        <v>1.2906526346561427</v>
      </c>
      <c r="Q50" s="9"/>
    </row>
    <row r="51" spans="1:17">
      <c r="A51" s="12"/>
      <c r="B51" s="25">
        <v>341.54</v>
      </c>
      <c r="C51" s="20" t="s">
        <v>185</v>
      </c>
      <c r="D51" s="47">
        <v>18180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18180</v>
      </c>
      <c r="P51" s="48">
        <f t="shared" si="6"/>
        <v>1.3286559964919973</v>
      </c>
      <c r="Q51" s="9"/>
    </row>
    <row r="52" spans="1:17">
      <c r="A52" s="12"/>
      <c r="B52" s="25">
        <v>341.9</v>
      </c>
      <c r="C52" s="20" t="s">
        <v>154</v>
      </c>
      <c r="D52" s="47">
        <v>1099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1099</v>
      </c>
      <c r="P52" s="48">
        <f t="shared" si="6"/>
        <v>8.0318643572316009E-2</v>
      </c>
      <c r="Q52" s="9"/>
    </row>
    <row r="53" spans="1:17">
      <c r="A53" s="12"/>
      <c r="B53" s="25">
        <v>342.1</v>
      </c>
      <c r="C53" s="20" t="s">
        <v>121</v>
      </c>
      <c r="D53" s="47">
        <v>67809</v>
      </c>
      <c r="E53" s="47">
        <v>93899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161708</v>
      </c>
      <c r="P53" s="48">
        <f t="shared" si="6"/>
        <v>11.818168530293065</v>
      </c>
      <c r="Q53" s="9"/>
    </row>
    <row r="54" spans="1:17">
      <c r="A54" s="12"/>
      <c r="B54" s="25">
        <v>342.9</v>
      </c>
      <c r="C54" s="20" t="s">
        <v>61</v>
      </c>
      <c r="D54" s="47">
        <v>51313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51313</v>
      </c>
      <c r="P54" s="48">
        <f t="shared" si="6"/>
        <v>3.7501278959292552</v>
      </c>
      <c r="Q54" s="9"/>
    </row>
    <row r="55" spans="1:17">
      <c r="A55" s="12"/>
      <c r="B55" s="25">
        <v>344.1</v>
      </c>
      <c r="C55" s="20" t="s">
        <v>221</v>
      </c>
      <c r="D55" s="47">
        <v>0</v>
      </c>
      <c r="E55" s="47">
        <v>156117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156117</v>
      </c>
      <c r="P55" s="48">
        <f t="shared" si="6"/>
        <v>11.409559307169481</v>
      </c>
      <c r="Q55" s="9"/>
    </row>
    <row r="56" spans="1:17">
      <c r="A56" s="12"/>
      <c r="B56" s="25">
        <v>347.1</v>
      </c>
      <c r="C56" s="20" t="s">
        <v>179</v>
      </c>
      <c r="D56" s="47">
        <v>0</v>
      </c>
      <c r="E56" s="47">
        <v>4086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4086</v>
      </c>
      <c r="P56" s="48">
        <f t="shared" si="6"/>
        <v>0.29861872396404299</v>
      </c>
      <c r="Q56" s="9"/>
    </row>
    <row r="57" spans="1:17">
      <c r="A57" s="12"/>
      <c r="B57" s="25">
        <v>347.2</v>
      </c>
      <c r="C57" s="20" t="s">
        <v>62</v>
      </c>
      <c r="D57" s="47">
        <v>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1</v>
      </c>
      <c r="P57" s="48">
        <f t="shared" si="6"/>
        <v>7.3083388145874442E-5</v>
      </c>
      <c r="Q57" s="9"/>
    </row>
    <row r="58" spans="1:17">
      <c r="A58" s="12"/>
      <c r="B58" s="25">
        <v>348.12</v>
      </c>
      <c r="C58" s="20" t="s">
        <v>155</v>
      </c>
      <c r="D58" s="47">
        <v>0</v>
      </c>
      <c r="E58" s="47">
        <v>2454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73" si="10">SUM(D58:N58)</f>
        <v>2454</v>
      </c>
      <c r="P58" s="48">
        <f t="shared" si="6"/>
        <v>0.17934663450997587</v>
      </c>
      <c r="Q58" s="9"/>
    </row>
    <row r="59" spans="1:17">
      <c r="A59" s="12"/>
      <c r="B59" s="25">
        <v>348.13</v>
      </c>
      <c r="C59" s="20" t="s">
        <v>156</v>
      </c>
      <c r="D59" s="47">
        <v>0</v>
      </c>
      <c r="E59" s="47">
        <v>15195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15195</v>
      </c>
      <c r="P59" s="48">
        <f t="shared" si="6"/>
        <v>1.1105020828765622</v>
      </c>
      <c r="Q59" s="9"/>
    </row>
    <row r="60" spans="1:17">
      <c r="A60" s="12"/>
      <c r="B60" s="25">
        <v>348.22</v>
      </c>
      <c r="C60" s="20" t="s">
        <v>157</v>
      </c>
      <c r="D60" s="47">
        <v>0</v>
      </c>
      <c r="E60" s="47">
        <v>617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617</v>
      </c>
      <c r="P60" s="48">
        <f t="shared" si="6"/>
        <v>4.5092450486004534E-2</v>
      </c>
      <c r="Q60" s="9"/>
    </row>
    <row r="61" spans="1:17">
      <c r="A61" s="12"/>
      <c r="B61" s="25">
        <v>348.23</v>
      </c>
      <c r="C61" s="20" t="s">
        <v>158</v>
      </c>
      <c r="D61" s="47">
        <v>0</v>
      </c>
      <c r="E61" s="47">
        <v>18736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18736</v>
      </c>
      <c r="P61" s="48">
        <f t="shared" si="6"/>
        <v>1.3692903603011035</v>
      </c>
      <c r="Q61" s="9"/>
    </row>
    <row r="62" spans="1:17">
      <c r="A62" s="12"/>
      <c r="B62" s="25">
        <v>348.31</v>
      </c>
      <c r="C62" s="20" t="s">
        <v>159</v>
      </c>
      <c r="D62" s="47">
        <v>0</v>
      </c>
      <c r="E62" s="47">
        <v>42585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42585</v>
      </c>
      <c r="P62" s="48">
        <f t="shared" si="6"/>
        <v>3.112256084192063</v>
      </c>
      <c r="Q62" s="9"/>
    </row>
    <row r="63" spans="1:17">
      <c r="A63" s="12"/>
      <c r="B63" s="25">
        <v>348.32</v>
      </c>
      <c r="C63" s="20" t="s">
        <v>160</v>
      </c>
      <c r="D63" s="47">
        <v>0</v>
      </c>
      <c r="E63" s="47">
        <v>143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143</v>
      </c>
      <c r="P63" s="48">
        <f t="shared" si="6"/>
        <v>1.0450924504860045E-2</v>
      </c>
      <c r="Q63" s="9"/>
    </row>
    <row r="64" spans="1:17">
      <c r="A64" s="12"/>
      <c r="B64" s="25">
        <v>348.41</v>
      </c>
      <c r="C64" s="20" t="s">
        <v>161</v>
      </c>
      <c r="D64" s="47">
        <v>0</v>
      </c>
      <c r="E64" s="47">
        <v>28004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28004</v>
      </c>
      <c r="P64" s="48">
        <f t="shared" si="6"/>
        <v>2.0466272016370679</v>
      </c>
      <c r="Q64" s="9"/>
    </row>
    <row r="65" spans="1:17">
      <c r="A65" s="12"/>
      <c r="B65" s="25">
        <v>348.42</v>
      </c>
      <c r="C65" s="20" t="s">
        <v>162</v>
      </c>
      <c r="D65" s="47">
        <v>0</v>
      </c>
      <c r="E65" s="47">
        <v>4892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4892</v>
      </c>
      <c r="P65" s="48">
        <f t="shared" si="6"/>
        <v>0.35752393480961775</v>
      </c>
      <c r="Q65" s="9"/>
    </row>
    <row r="66" spans="1:17">
      <c r="A66" s="12"/>
      <c r="B66" s="25">
        <v>348.48</v>
      </c>
      <c r="C66" s="20" t="s">
        <v>163</v>
      </c>
      <c r="D66" s="47">
        <v>0</v>
      </c>
      <c r="E66" s="47">
        <v>734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734</v>
      </c>
      <c r="P66" s="48">
        <f t="shared" si="6"/>
        <v>5.3643206899071844E-2</v>
      </c>
      <c r="Q66" s="9"/>
    </row>
    <row r="67" spans="1:17">
      <c r="A67" s="12"/>
      <c r="B67" s="25">
        <v>348.52</v>
      </c>
      <c r="C67" s="20" t="s">
        <v>242</v>
      </c>
      <c r="D67" s="47">
        <v>0</v>
      </c>
      <c r="E67" s="47">
        <v>3165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3165</v>
      </c>
      <c r="P67" s="48">
        <f t="shared" si="6"/>
        <v>0.2313089234816926</v>
      </c>
      <c r="Q67" s="9"/>
    </row>
    <row r="68" spans="1:17">
      <c r="A68" s="12"/>
      <c r="B68" s="25">
        <v>348.53</v>
      </c>
      <c r="C68" s="20" t="s">
        <v>243</v>
      </c>
      <c r="D68" s="47">
        <v>0</v>
      </c>
      <c r="E68" s="47">
        <v>24409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24409</v>
      </c>
      <c r="P68" s="48">
        <f t="shared" si="6"/>
        <v>1.7838924212526492</v>
      </c>
      <c r="Q68" s="9"/>
    </row>
    <row r="69" spans="1:17">
      <c r="A69" s="12"/>
      <c r="B69" s="25">
        <v>348.61</v>
      </c>
      <c r="C69" s="20" t="s">
        <v>180</v>
      </c>
      <c r="D69" s="47">
        <v>0</v>
      </c>
      <c r="E69" s="47">
        <v>585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585</v>
      </c>
      <c r="P69" s="48">
        <f t="shared" ref="P69:P92" si="11">(O69/P$94)</f>
        <v>4.2753782065336546E-2</v>
      </c>
      <c r="Q69" s="9"/>
    </row>
    <row r="70" spans="1:17">
      <c r="A70" s="12"/>
      <c r="B70" s="25">
        <v>348.62</v>
      </c>
      <c r="C70" s="20" t="s">
        <v>166</v>
      </c>
      <c r="D70" s="47">
        <v>0</v>
      </c>
      <c r="E70" s="47">
        <v>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7</v>
      </c>
      <c r="P70" s="48">
        <f t="shared" si="11"/>
        <v>5.115837170211211E-4</v>
      </c>
      <c r="Q70" s="9"/>
    </row>
    <row r="71" spans="1:17">
      <c r="A71" s="12"/>
      <c r="B71" s="25">
        <v>348.63</v>
      </c>
      <c r="C71" s="20" t="s">
        <v>197</v>
      </c>
      <c r="D71" s="47">
        <v>0</v>
      </c>
      <c r="E71" s="47">
        <v>40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40</v>
      </c>
      <c r="P71" s="48">
        <f t="shared" si="11"/>
        <v>2.9233355258349776E-3</v>
      </c>
      <c r="Q71" s="9"/>
    </row>
    <row r="72" spans="1:17">
      <c r="A72" s="12"/>
      <c r="B72" s="25">
        <v>348.71</v>
      </c>
      <c r="C72" s="20" t="s">
        <v>167</v>
      </c>
      <c r="D72" s="47">
        <v>0</v>
      </c>
      <c r="E72" s="47">
        <v>11435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11435</v>
      </c>
      <c r="P72" s="48">
        <f t="shared" si="11"/>
        <v>0.83570854344807421</v>
      </c>
      <c r="Q72" s="9"/>
    </row>
    <row r="73" spans="1:17">
      <c r="A73" s="12"/>
      <c r="B73" s="25">
        <v>348.72</v>
      </c>
      <c r="C73" s="20" t="s">
        <v>168</v>
      </c>
      <c r="D73" s="47">
        <v>0</v>
      </c>
      <c r="E73" s="47">
        <v>184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184</v>
      </c>
      <c r="P73" s="48">
        <f t="shared" si="11"/>
        <v>1.3447343418840898E-2</v>
      </c>
      <c r="Q73" s="9"/>
    </row>
    <row r="74" spans="1:17">
      <c r="A74" s="12"/>
      <c r="B74" s="25">
        <v>348.92399999999998</v>
      </c>
      <c r="C74" s="20" t="s">
        <v>198</v>
      </c>
      <c r="D74" s="47">
        <v>0</v>
      </c>
      <c r="E74" s="47">
        <v>2632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92" si="12">SUM(D74:N74)</f>
        <v>2632</v>
      </c>
      <c r="P74" s="48">
        <f t="shared" si="11"/>
        <v>0.19235547759994154</v>
      </c>
      <c r="Q74" s="9"/>
    </row>
    <row r="75" spans="1:17">
      <c r="A75" s="12"/>
      <c r="B75" s="25">
        <v>348.93</v>
      </c>
      <c r="C75" s="20" t="s">
        <v>170</v>
      </c>
      <c r="D75" s="47">
        <v>0</v>
      </c>
      <c r="E75" s="47">
        <v>10442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10442</v>
      </c>
      <c r="P75" s="48">
        <f t="shared" si="11"/>
        <v>0.76313673901922097</v>
      </c>
      <c r="Q75" s="9"/>
    </row>
    <row r="76" spans="1:17">
      <c r="A76" s="12"/>
      <c r="B76" s="25">
        <v>348.93099999999998</v>
      </c>
      <c r="C76" s="20" t="s">
        <v>199</v>
      </c>
      <c r="D76" s="47">
        <v>0</v>
      </c>
      <c r="E76" s="47">
        <v>1858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1858</v>
      </c>
      <c r="P76" s="48">
        <f t="shared" si="11"/>
        <v>0.13578893517503471</v>
      </c>
      <c r="Q76" s="9"/>
    </row>
    <row r="77" spans="1:17" ht="15.75">
      <c r="A77" s="29" t="s">
        <v>52</v>
      </c>
      <c r="B77" s="30"/>
      <c r="C77" s="31"/>
      <c r="D77" s="32">
        <f t="shared" ref="D77:N77" si="13">SUM(D78:D81)</f>
        <v>0</v>
      </c>
      <c r="E77" s="32">
        <f t="shared" si="13"/>
        <v>91977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si="13"/>
        <v>0</v>
      </c>
      <c r="O77" s="32">
        <f t="shared" si="12"/>
        <v>91977</v>
      </c>
      <c r="P77" s="46">
        <f t="shared" si="11"/>
        <v>6.7219907914930932</v>
      </c>
      <c r="Q77" s="10"/>
    </row>
    <row r="78" spans="1:17">
      <c r="A78" s="13"/>
      <c r="B78" s="40">
        <v>351.1</v>
      </c>
      <c r="C78" s="21" t="s">
        <v>82</v>
      </c>
      <c r="D78" s="47">
        <v>0</v>
      </c>
      <c r="E78" s="47">
        <v>26963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26963</v>
      </c>
      <c r="P78" s="48">
        <f t="shared" si="11"/>
        <v>1.9705473945772125</v>
      </c>
      <c r="Q78" s="9"/>
    </row>
    <row r="79" spans="1:17">
      <c r="A79" s="13"/>
      <c r="B79" s="40">
        <v>351.2</v>
      </c>
      <c r="C79" s="21" t="s">
        <v>84</v>
      </c>
      <c r="D79" s="47">
        <v>0</v>
      </c>
      <c r="E79" s="47">
        <v>30539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30539</v>
      </c>
      <c r="P79" s="48">
        <f t="shared" si="11"/>
        <v>2.2318935905868598</v>
      </c>
      <c r="Q79" s="9"/>
    </row>
    <row r="80" spans="1:17">
      <c r="A80" s="13"/>
      <c r="B80" s="40">
        <v>351.5</v>
      </c>
      <c r="C80" s="21" t="s">
        <v>85</v>
      </c>
      <c r="D80" s="47">
        <v>0</v>
      </c>
      <c r="E80" s="47">
        <v>21394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21394</v>
      </c>
      <c r="P80" s="48">
        <f t="shared" si="11"/>
        <v>1.5635460059928379</v>
      </c>
      <c r="Q80" s="9"/>
    </row>
    <row r="81" spans="1:120">
      <c r="A81" s="13"/>
      <c r="B81" s="40">
        <v>351.9</v>
      </c>
      <c r="C81" s="21" t="s">
        <v>244</v>
      </c>
      <c r="D81" s="47">
        <v>0</v>
      </c>
      <c r="E81" s="47">
        <v>13081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13081</v>
      </c>
      <c r="P81" s="48">
        <f t="shared" si="11"/>
        <v>0.9560038003361836</v>
      </c>
      <c r="Q81" s="9"/>
    </row>
    <row r="82" spans="1:120" ht="15.75">
      <c r="A82" s="29" t="s">
        <v>3</v>
      </c>
      <c r="B82" s="30"/>
      <c r="C82" s="31"/>
      <c r="D82" s="32">
        <f t="shared" ref="D82:N82" si="14">SUM(D83:D88)</f>
        <v>98489</v>
      </c>
      <c r="E82" s="32">
        <f t="shared" si="14"/>
        <v>193550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4"/>
        <v>0</v>
      </c>
      <c r="O82" s="32">
        <f t="shared" si="12"/>
        <v>292039</v>
      </c>
      <c r="P82" s="46">
        <f t="shared" si="11"/>
        <v>21.343199590733025</v>
      </c>
      <c r="Q82" s="10"/>
    </row>
    <row r="83" spans="1:120">
      <c r="A83" s="12"/>
      <c r="B83" s="25">
        <v>361.1</v>
      </c>
      <c r="C83" s="20" t="s">
        <v>88</v>
      </c>
      <c r="D83" s="47">
        <v>18115</v>
      </c>
      <c r="E83" s="47">
        <v>12610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30725</v>
      </c>
      <c r="P83" s="48">
        <f t="shared" si="11"/>
        <v>2.2454871007819923</v>
      </c>
      <c r="Q83" s="9"/>
    </row>
    <row r="84" spans="1:120">
      <c r="A84" s="12"/>
      <c r="B84" s="25">
        <v>362</v>
      </c>
      <c r="C84" s="20" t="s">
        <v>90</v>
      </c>
      <c r="D84" s="47">
        <v>0</v>
      </c>
      <c r="E84" s="47">
        <v>94106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94106</v>
      </c>
      <c r="P84" s="48">
        <f t="shared" si="11"/>
        <v>6.8775853248556604</v>
      </c>
      <c r="Q84" s="9"/>
    </row>
    <row r="85" spans="1:120">
      <c r="A85" s="12"/>
      <c r="B85" s="25">
        <v>364</v>
      </c>
      <c r="C85" s="20" t="s">
        <v>181</v>
      </c>
      <c r="D85" s="47">
        <v>21120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21120</v>
      </c>
      <c r="P85" s="48">
        <f t="shared" si="11"/>
        <v>1.5435211576408683</v>
      </c>
      <c r="Q85" s="9"/>
    </row>
    <row r="86" spans="1:120">
      <c r="A86" s="12"/>
      <c r="B86" s="25">
        <v>365</v>
      </c>
      <c r="C86" s="20" t="s">
        <v>176</v>
      </c>
      <c r="D86" s="47">
        <v>0</v>
      </c>
      <c r="E86" s="47">
        <v>28172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28172</v>
      </c>
      <c r="P86" s="48">
        <f t="shared" si="11"/>
        <v>2.058905210845575</v>
      </c>
      <c r="Q86" s="9"/>
    </row>
    <row r="87" spans="1:120">
      <c r="A87" s="12"/>
      <c r="B87" s="25">
        <v>366</v>
      </c>
      <c r="C87" s="20" t="s">
        <v>92</v>
      </c>
      <c r="D87" s="47">
        <v>0</v>
      </c>
      <c r="E87" s="47">
        <v>18822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18822</v>
      </c>
      <c r="P87" s="48">
        <f t="shared" si="11"/>
        <v>1.3755755316816487</v>
      </c>
      <c r="Q87" s="9"/>
    </row>
    <row r="88" spans="1:120">
      <c r="A88" s="12"/>
      <c r="B88" s="25">
        <v>369.9</v>
      </c>
      <c r="C88" s="20" t="s">
        <v>93</v>
      </c>
      <c r="D88" s="47">
        <v>59254</v>
      </c>
      <c r="E88" s="47">
        <v>39840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99094</v>
      </c>
      <c r="P88" s="48">
        <f t="shared" si="11"/>
        <v>7.2421252649272816</v>
      </c>
      <c r="Q88" s="9"/>
    </row>
    <row r="89" spans="1:120" ht="15.75">
      <c r="A89" s="29" t="s">
        <v>53</v>
      </c>
      <c r="B89" s="30"/>
      <c r="C89" s="31"/>
      <c r="D89" s="32">
        <f t="shared" ref="D89:N89" si="15">SUM(D90:D91)</f>
        <v>0</v>
      </c>
      <c r="E89" s="32">
        <f t="shared" si="15"/>
        <v>2370932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2"/>
        <v>2370932</v>
      </c>
      <c r="P89" s="46">
        <f t="shared" si="11"/>
        <v>173.2757436234744</v>
      </c>
      <c r="Q89" s="9"/>
    </row>
    <row r="90" spans="1:120">
      <c r="A90" s="12"/>
      <c r="B90" s="25">
        <v>381</v>
      </c>
      <c r="C90" s="20" t="s">
        <v>94</v>
      </c>
      <c r="D90" s="47">
        <v>0</v>
      </c>
      <c r="E90" s="47">
        <v>2328812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2328812</v>
      </c>
      <c r="P90" s="48">
        <f t="shared" si="11"/>
        <v>170.19747131477016</v>
      </c>
      <c r="Q90" s="9"/>
    </row>
    <row r="91" spans="1:120" ht="15.75" thickBot="1">
      <c r="A91" s="12"/>
      <c r="B91" s="25">
        <v>388.2</v>
      </c>
      <c r="C91" s="20" t="s">
        <v>225</v>
      </c>
      <c r="D91" s="47">
        <v>0</v>
      </c>
      <c r="E91" s="47">
        <v>42120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42120</v>
      </c>
      <c r="P91" s="48">
        <f t="shared" si="11"/>
        <v>3.0782723087042316</v>
      </c>
      <c r="Q91" s="9"/>
    </row>
    <row r="92" spans="1:120" ht="16.5" thickBot="1">
      <c r="A92" s="14" t="s">
        <v>65</v>
      </c>
      <c r="B92" s="23"/>
      <c r="C92" s="22"/>
      <c r="D92" s="15">
        <f t="shared" ref="D92:N92" si="16">SUM(D5,D11,D15,D46,D77,D82,D89)</f>
        <v>11709375</v>
      </c>
      <c r="E92" s="15">
        <f t="shared" si="16"/>
        <v>14035811</v>
      </c>
      <c r="F92" s="15">
        <f t="shared" si="16"/>
        <v>0</v>
      </c>
      <c r="G92" s="15">
        <f t="shared" si="16"/>
        <v>0</v>
      </c>
      <c r="H92" s="15">
        <f t="shared" si="16"/>
        <v>0</v>
      </c>
      <c r="I92" s="15">
        <f t="shared" si="16"/>
        <v>0</v>
      </c>
      <c r="J92" s="15">
        <f t="shared" si="16"/>
        <v>0</v>
      </c>
      <c r="K92" s="15">
        <f t="shared" si="16"/>
        <v>0</v>
      </c>
      <c r="L92" s="15">
        <f t="shared" si="16"/>
        <v>0</v>
      </c>
      <c r="M92" s="15">
        <f t="shared" si="16"/>
        <v>0</v>
      </c>
      <c r="N92" s="15">
        <f t="shared" si="16"/>
        <v>0</v>
      </c>
      <c r="O92" s="15">
        <f t="shared" si="12"/>
        <v>25745186</v>
      </c>
      <c r="P92" s="38">
        <f t="shared" si="11"/>
        <v>1881.5454213257326</v>
      </c>
      <c r="Q92" s="6"/>
      <c r="R92" s="2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</row>
    <row r="93" spans="1:120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9"/>
    </row>
    <row r="94" spans="1:120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9" t="s">
        <v>226</v>
      </c>
      <c r="N94" s="49"/>
      <c r="O94" s="49"/>
      <c r="P94" s="44">
        <v>13683</v>
      </c>
    </row>
    <row r="95" spans="1:120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2"/>
    </row>
    <row r="96" spans="1:120" ht="15.75" customHeight="1" thickBot="1">
      <c r="A96" s="53" t="s">
        <v>115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5"/>
    </row>
  </sheetData>
  <mergeCells count="10">
    <mergeCell ref="M94:O94"/>
    <mergeCell ref="A95:P95"/>
    <mergeCell ref="A96:P9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4599835</v>
      </c>
      <c r="E5" s="27">
        <f t="shared" si="0"/>
        <v>323259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4923094</v>
      </c>
      <c r="O5" s="33">
        <f t="shared" ref="O5:O36" si="2">(N5/O$91)</f>
        <v>339.78148940575608</v>
      </c>
      <c r="P5" s="6"/>
    </row>
    <row r="6" spans="1:133">
      <c r="A6" s="12"/>
      <c r="B6" s="25">
        <v>311</v>
      </c>
      <c r="C6" s="20" t="s">
        <v>2</v>
      </c>
      <c r="D6" s="47">
        <v>3686351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3686351</v>
      </c>
      <c r="O6" s="48">
        <f t="shared" si="2"/>
        <v>254.42411484574504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24407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24407</v>
      </c>
      <c r="O7" s="48">
        <f t="shared" si="2"/>
        <v>1.6845192904962385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298852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298852</v>
      </c>
      <c r="O8" s="48">
        <f t="shared" si="2"/>
        <v>20.626130167713438</v>
      </c>
      <c r="P8" s="9"/>
    </row>
    <row r="9" spans="1:133">
      <c r="A9" s="12"/>
      <c r="B9" s="25">
        <v>312.60000000000002</v>
      </c>
      <c r="C9" s="20" t="s">
        <v>105</v>
      </c>
      <c r="D9" s="47">
        <v>852150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852150</v>
      </c>
      <c r="O9" s="48">
        <f t="shared" si="2"/>
        <v>58.813582717923943</v>
      </c>
      <c r="P9" s="9"/>
    </row>
    <row r="10" spans="1:133">
      <c r="A10" s="12"/>
      <c r="B10" s="25">
        <v>315</v>
      </c>
      <c r="C10" s="20" t="s">
        <v>139</v>
      </c>
      <c r="D10" s="47">
        <v>51484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51484</v>
      </c>
      <c r="O10" s="48">
        <f t="shared" si="2"/>
        <v>3.5533163089240114</v>
      </c>
      <c r="P10" s="9"/>
    </row>
    <row r="11" spans="1:133">
      <c r="A11" s="12"/>
      <c r="B11" s="25">
        <v>316</v>
      </c>
      <c r="C11" s="20" t="s">
        <v>140</v>
      </c>
      <c r="D11" s="47">
        <v>9850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9850</v>
      </c>
      <c r="O11" s="48">
        <f t="shared" si="2"/>
        <v>0.67982607495341296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173334</v>
      </c>
      <c r="E12" s="32">
        <f t="shared" si="3"/>
        <v>4093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177427</v>
      </c>
      <c r="O12" s="46">
        <f t="shared" si="2"/>
        <v>12.245634619366417</v>
      </c>
      <c r="P12" s="10"/>
    </row>
    <row r="13" spans="1:133">
      <c r="A13" s="12"/>
      <c r="B13" s="25">
        <v>322</v>
      </c>
      <c r="C13" s="20" t="s">
        <v>0</v>
      </c>
      <c r="D13" s="47">
        <v>137559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137559</v>
      </c>
      <c r="O13" s="48">
        <f t="shared" si="2"/>
        <v>9.4940299537580231</v>
      </c>
      <c r="P13" s="9"/>
    </row>
    <row r="14" spans="1:133">
      <c r="A14" s="12"/>
      <c r="B14" s="25">
        <v>329</v>
      </c>
      <c r="C14" s="20" t="s">
        <v>16</v>
      </c>
      <c r="D14" s="47">
        <v>35775</v>
      </c>
      <c r="E14" s="47">
        <v>4093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39868</v>
      </c>
      <c r="O14" s="48">
        <f t="shared" si="2"/>
        <v>2.7516046656083928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SUM(D16:D44)</f>
        <v>4541680</v>
      </c>
      <c r="E15" s="32">
        <f t="shared" si="4"/>
        <v>7499253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12040933</v>
      </c>
      <c r="O15" s="46">
        <f t="shared" si="2"/>
        <v>831.03961626061152</v>
      </c>
      <c r="P15" s="10"/>
    </row>
    <row r="16" spans="1:133">
      <c r="A16" s="12"/>
      <c r="B16" s="25">
        <v>331.1</v>
      </c>
      <c r="C16" s="20" t="s">
        <v>17</v>
      </c>
      <c r="D16" s="47">
        <v>13165</v>
      </c>
      <c r="E16" s="47">
        <v>294650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307815</v>
      </c>
      <c r="O16" s="48">
        <f t="shared" si="2"/>
        <v>21.244737386983228</v>
      </c>
      <c r="P16" s="9"/>
    </row>
    <row r="17" spans="1:16">
      <c r="A17" s="12"/>
      <c r="B17" s="25">
        <v>331.2</v>
      </c>
      <c r="C17" s="20" t="s">
        <v>18</v>
      </c>
      <c r="D17" s="47">
        <v>785445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785445</v>
      </c>
      <c r="O17" s="48">
        <f t="shared" si="2"/>
        <v>54.209745324038927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604424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604424</v>
      </c>
      <c r="O18" s="48">
        <f t="shared" si="2"/>
        <v>41.716060459659055</v>
      </c>
      <c r="P18" s="9"/>
    </row>
    <row r="19" spans="1:16">
      <c r="A19" s="12"/>
      <c r="B19" s="25">
        <v>331.5</v>
      </c>
      <c r="C19" s="20" t="s">
        <v>20</v>
      </c>
      <c r="D19" s="47">
        <v>104935</v>
      </c>
      <c r="E19" s="47">
        <v>1141147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1246082</v>
      </c>
      <c r="O19" s="48">
        <f t="shared" si="2"/>
        <v>86.00193250051764</v>
      </c>
      <c r="P19" s="9"/>
    </row>
    <row r="20" spans="1:16">
      <c r="A20" s="12"/>
      <c r="B20" s="25">
        <v>331.69</v>
      </c>
      <c r="C20" s="20" t="s">
        <v>26</v>
      </c>
      <c r="D20" s="47">
        <v>75454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75454</v>
      </c>
      <c r="O20" s="48">
        <f t="shared" si="2"/>
        <v>5.2076747877700322</v>
      </c>
      <c r="P20" s="9"/>
    </row>
    <row r="21" spans="1:16">
      <c r="A21" s="12"/>
      <c r="B21" s="25">
        <v>333</v>
      </c>
      <c r="C21" s="20" t="s">
        <v>194</v>
      </c>
      <c r="D21" s="47">
        <v>1924</v>
      </c>
      <c r="E21" s="47">
        <v>648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2572</v>
      </c>
      <c r="O21" s="48">
        <f t="shared" si="2"/>
        <v>0.17751397611981504</v>
      </c>
      <c r="P21" s="9"/>
    </row>
    <row r="22" spans="1:16">
      <c r="A22" s="12"/>
      <c r="B22" s="25">
        <v>334.1</v>
      </c>
      <c r="C22" s="20" t="s">
        <v>129</v>
      </c>
      <c r="D22" s="47">
        <v>258061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258061</v>
      </c>
      <c r="O22" s="48">
        <f t="shared" si="2"/>
        <v>17.81082200289875</v>
      </c>
      <c r="P22" s="9"/>
    </row>
    <row r="23" spans="1:16">
      <c r="A23" s="12"/>
      <c r="B23" s="25">
        <v>334.2</v>
      </c>
      <c r="C23" s="20" t="s">
        <v>22</v>
      </c>
      <c r="D23" s="47">
        <v>379737</v>
      </c>
      <c r="E23" s="47">
        <v>55637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435374</v>
      </c>
      <c r="O23" s="48">
        <f t="shared" si="2"/>
        <v>30.048588584443372</v>
      </c>
      <c r="P23" s="9"/>
    </row>
    <row r="24" spans="1:16">
      <c r="A24" s="12"/>
      <c r="B24" s="25">
        <v>334.34</v>
      </c>
      <c r="C24" s="20" t="s">
        <v>27</v>
      </c>
      <c r="D24" s="47">
        <v>0</v>
      </c>
      <c r="E24" s="47">
        <v>82051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82051</v>
      </c>
      <c r="O24" s="48">
        <f t="shared" si="2"/>
        <v>5.6629857132997445</v>
      </c>
      <c r="P24" s="9"/>
    </row>
    <row r="25" spans="1:16">
      <c r="A25" s="12"/>
      <c r="B25" s="25">
        <v>334.49</v>
      </c>
      <c r="C25" s="20" t="s">
        <v>29</v>
      </c>
      <c r="D25" s="47">
        <v>0</v>
      </c>
      <c r="E25" s="47">
        <v>1566771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1566771</v>
      </c>
      <c r="O25" s="48">
        <f t="shared" si="2"/>
        <v>108.13520601835876</v>
      </c>
      <c r="P25" s="9"/>
    </row>
    <row r="26" spans="1:16">
      <c r="A26" s="12"/>
      <c r="B26" s="25">
        <v>334.5</v>
      </c>
      <c r="C26" s="20" t="s">
        <v>30</v>
      </c>
      <c r="D26" s="47">
        <v>2917</v>
      </c>
      <c r="E26" s="47">
        <v>1986036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1988953</v>
      </c>
      <c r="O26" s="48">
        <f t="shared" si="2"/>
        <v>137.27331078749395</v>
      </c>
      <c r="P26" s="9"/>
    </row>
    <row r="27" spans="1:16">
      <c r="A27" s="12"/>
      <c r="B27" s="25">
        <v>334.61</v>
      </c>
      <c r="C27" s="20" t="s">
        <v>31</v>
      </c>
      <c r="D27" s="47">
        <v>34497</v>
      </c>
      <c r="E27" s="47">
        <v>10048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44545</v>
      </c>
      <c r="O27" s="48">
        <f t="shared" si="2"/>
        <v>3.0744012699289116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457985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457985</v>
      </c>
      <c r="O28" s="48">
        <f t="shared" si="2"/>
        <v>31.609151770308511</v>
      </c>
      <c r="P28" s="9"/>
    </row>
    <row r="29" spans="1:16">
      <c r="A29" s="12"/>
      <c r="B29" s="25">
        <v>334.82</v>
      </c>
      <c r="C29" s="20" t="s">
        <v>135</v>
      </c>
      <c r="D29" s="47">
        <v>0</v>
      </c>
      <c r="E29" s="47">
        <v>11541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11541</v>
      </c>
      <c r="O29" s="48">
        <f t="shared" si="2"/>
        <v>0.79653530264338468</v>
      </c>
      <c r="P29" s="9"/>
    </row>
    <row r="30" spans="1:16">
      <c r="A30" s="12"/>
      <c r="B30" s="25">
        <v>335.12</v>
      </c>
      <c r="C30" s="20" t="s">
        <v>141</v>
      </c>
      <c r="D30" s="47">
        <v>289825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289825</v>
      </c>
      <c r="O30" s="48">
        <f t="shared" si="2"/>
        <v>20.00310580440334</v>
      </c>
      <c r="P30" s="9"/>
    </row>
    <row r="31" spans="1:16">
      <c r="A31" s="12"/>
      <c r="B31" s="25">
        <v>335.13</v>
      </c>
      <c r="C31" s="20" t="s">
        <v>142</v>
      </c>
      <c r="D31" s="47">
        <v>23581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23581</v>
      </c>
      <c r="O31" s="48">
        <f t="shared" si="2"/>
        <v>1.6275105252260336</v>
      </c>
      <c r="P31" s="9"/>
    </row>
    <row r="32" spans="1:16">
      <c r="A32" s="12"/>
      <c r="B32" s="25">
        <v>335.14</v>
      </c>
      <c r="C32" s="20" t="s">
        <v>143</v>
      </c>
      <c r="D32" s="47">
        <v>6300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6300</v>
      </c>
      <c r="O32" s="48">
        <f t="shared" si="2"/>
        <v>0.43481261646766511</v>
      </c>
      <c r="P32" s="9"/>
    </row>
    <row r="33" spans="1:16">
      <c r="A33" s="12"/>
      <c r="B33" s="25">
        <v>335.15</v>
      </c>
      <c r="C33" s="20" t="s">
        <v>144</v>
      </c>
      <c r="D33" s="47">
        <v>569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569</v>
      </c>
      <c r="O33" s="48">
        <f t="shared" si="2"/>
        <v>3.9271171233349438E-2</v>
      </c>
      <c r="P33" s="9"/>
    </row>
    <row r="34" spans="1:16">
      <c r="A34" s="12"/>
      <c r="B34" s="25">
        <v>335.16</v>
      </c>
      <c r="C34" s="20" t="s">
        <v>145</v>
      </c>
      <c r="D34" s="47">
        <v>230750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230750</v>
      </c>
      <c r="O34" s="48">
        <f t="shared" si="2"/>
        <v>15.925874801573608</v>
      </c>
      <c r="P34" s="9"/>
    </row>
    <row r="35" spans="1:16">
      <c r="A35" s="12"/>
      <c r="B35" s="25">
        <v>335.18</v>
      </c>
      <c r="C35" s="20" t="s">
        <v>146</v>
      </c>
      <c r="D35" s="47">
        <v>1761145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1761145</v>
      </c>
      <c r="O35" s="48">
        <f t="shared" si="2"/>
        <v>121.55048657602319</v>
      </c>
      <c r="P35" s="9"/>
    </row>
    <row r="36" spans="1:16">
      <c r="A36" s="12"/>
      <c r="B36" s="25">
        <v>335.19</v>
      </c>
      <c r="C36" s="20" t="s">
        <v>147</v>
      </c>
      <c r="D36" s="47">
        <v>351499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351499</v>
      </c>
      <c r="O36" s="48">
        <f t="shared" si="2"/>
        <v>24.259714265994894</v>
      </c>
      <c r="P36" s="9"/>
    </row>
    <row r="37" spans="1:16">
      <c r="A37" s="12"/>
      <c r="B37" s="25">
        <v>335.22</v>
      </c>
      <c r="C37" s="20" t="s">
        <v>40</v>
      </c>
      <c r="D37" s="47">
        <v>0</v>
      </c>
      <c r="E37" s="47">
        <v>184321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184321</v>
      </c>
      <c r="O37" s="48">
        <f t="shared" ref="O37:O68" si="7">(N37/O$91)</f>
        <v>12.721443853958176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873685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873685</v>
      </c>
      <c r="O38" s="48">
        <f t="shared" si="7"/>
        <v>60.299882669611428</v>
      </c>
      <c r="P38" s="9"/>
    </row>
    <row r="39" spans="1:16">
      <c r="A39" s="12"/>
      <c r="B39" s="25">
        <v>335.9</v>
      </c>
      <c r="C39" s="20" t="s">
        <v>184</v>
      </c>
      <c r="D39" s="47">
        <v>29384</v>
      </c>
      <c r="E39" s="47">
        <v>186309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215693</v>
      </c>
      <c r="O39" s="48">
        <f t="shared" si="7"/>
        <v>14.886672648215887</v>
      </c>
      <c r="P39" s="9"/>
    </row>
    <row r="40" spans="1:16">
      <c r="A40" s="12"/>
      <c r="B40" s="25">
        <v>336</v>
      </c>
      <c r="C40" s="20" t="s">
        <v>118</v>
      </c>
      <c r="D40" s="47">
        <v>136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136</v>
      </c>
      <c r="O40" s="48">
        <f t="shared" si="7"/>
        <v>9.386431085651183E-3</v>
      </c>
      <c r="P40" s="9"/>
    </row>
    <row r="41" spans="1:16">
      <c r="A41" s="12"/>
      <c r="B41" s="25">
        <v>337.2</v>
      </c>
      <c r="C41" s="20" t="s">
        <v>45</v>
      </c>
      <c r="D41" s="47">
        <v>162821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8">SUM(D41:M41)</f>
        <v>162821</v>
      </c>
      <c r="O41" s="48">
        <f t="shared" si="7"/>
        <v>11.23755952791773</v>
      </c>
      <c r="P41" s="9"/>
    </row>
    <row r="42" spans="1:16">
      <c r="A42" s="12"/>
      <c r="B42" s="25">
        <v>337.6</v>
      </c>
      <c r="C42" s="20" t="s">
        <v>220</v>
      </c>
      <c r="D42" s="47">
        <v>7000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7000</v>
      </c>
      <c r="O42" s="48">
        <f t="shared" si="7"/>
        <v>0.48312512940851682</v>
      </c>
      <c r="P42" s="9"/>
    </row>
    <row r="43" spans="1:16">
      <c r="A43" s="12"/>
      <c r="B43" s="25">
        <v>337.7</v>
      </c>
      <c r="C43" s="20" t="s">
        <v>46</v>
      </c>
      <c r="D43" s="47">
        <v>18917</v>
      </c>
      <c r="E43" s="47">
        <v>44000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62917</v>
      </c>
      <c r="O43" s="48">
        <f t="shared" si="7"/>
        <v>4.3423976809993787</v>
      </c>
      <c r="P43" s="9"/>
    </row>
    <row r="44" spans="1:16">
      <c r="A44" s="12"/>
      <c r="B44" s="25">
        <v>339</v>
      </c>
      <c r="C44" s="20" t="s">
        <v>120</v>
      </c>
      <c r="D44" s="47">
        <v>3618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3618</v>
      </c>
      <c r="O44" s="48">
        <f t="shared" si="7"/>
        <v>0.24970667402857341</v>
      </c>
      <c r="P44" s="9"/>
    </row>
    <row r="45" spans="1:16" ht="15.75">
      <c r="A45" s="29" t="s">
        <v>51</v>
      </c>
      <c r="B45" s="30"/>
      <c r="C45" s="31"/>
      <c r="D45" s="32">
        <f t="shared" ref="D45:M45" si="9">SUM(D46:D75)</f>
        <v>320230</v>
      </c>
      <c r="E45" s="32">
        <f t="shared" si="9"/>
        <v>275939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596169</v>
      </c>
      <c r="O45" s="46">
        <f t="shared" si="7"/>
        <v>41.146317896335148</v>
      </c>
      <c r="P45" s="10"/>
    </row>
    <row r="46" spans="1:16">
      <c r="A46" s="12"/>
      <c r="B46" s="25">
        <v>341.1</v>
      </c>
      <c r="C46" s="20" t="s">
        <v>148</v>
      </c>
      <c r="D46" s="47">
        <v>47451</v>
      </c>
      <c r="E46" s="47">
        <v>4900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52351</v>
      </c>
      <c r="O46" s="48">
        <f t="shared" si="7"/>
        <v>3.6131548070950377</v>
      </c>
      <c r="P46" s="9"/>
    </row>
    <row r="47" spans="1:16">
      <c r="A47" s="12"/>
      <c r="B47" s="25">
        <v>341.15</v>
      </c>
      <c r="C47" s="20" t="s">
        <v>149</v>
      </c>
      <c r="D47" s="47">
        <v>0</v>
      </c>
      <c r="E47" s="47">
        <v>14282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5" si="10">SUM(D47:M47)</f>
        <v>14282</v>
      </c>
      <c r="O47" s="48">
        <f t="shared" si="7"/>
        <v>0.98571329974463384</v>
      </c>
      <c r="P47" s="9"/>
    </row>
    <row r="48" spans="1:16">
      <c r="A48" s="12"/>
      <c r="B48" s="25">
        <v>341.51</v>
      </c>
      <c r="C48" s="20" t="s">
        <v>151</v>
      </c>
      <c r="D48" s="47">
        <v>134932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134932</v>
      </c>
      <c r="O48" s="48">
        <f t="shared" si="7"/>
        <v>9.3127199944785701</v>
      </c>
      <c r="P48" s="9"/>
    </row>
    <row r="49" spans="1:16">
      <c r="A49" s="12"/>
      <c r="B49" s="25">
        <v>341.52</v>
      </c>
      <c r="C49" s="20" t="s">
        <v>152</v>
      </c>
      <c r="D49" s="47">
        <v>16510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16510</v>
      </c>
      <c r="O49" s="48">
        <f t="shared" si="7"/>
        <v>1.1394851266478019</v>
      </c>
      <c r="P49" s="9"/>
    </row>
    <row r="50" spans="1:16">
      <c r="A50" s="12"/>
      <c r="B50" s="25">
        <v>341.9</v>
      </c>
      <c r="C50" s="20" t="s">
        <v>154</v>
      </c>
      <c r="D50" s="47">
        <v>10282</v>
      </c>
      <c r="E50" s="47">
        <v>549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10831</v>
      </c>
      <c r="O50" s="48">
        <f t="shared" si="7"/>
        <v>0.74753261094623502</v>
      </c>
      <c r="P50" s="9"/>
    </row>
    <row r="51" spans="1:16">
      <c r="A51" s="12"/>
      <c r="B51" s="25">
        <v>342.1</v>
      </c>
      <c r="C51" s="20" t="s">
        <v>121</v>
      </c>
      <c r="D51" s="47">
        <v>67994</v>
      </c>
      <c r="E51" s="47">
        <v>86042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154036</v>
      </c>
      <c r="O51" s="48">
        <f t="shared" si="7"/>
        <v>10.631237490510042</v>
      </c>
      <c r="P51" s="9"/>
    </row>
    <row r="52" spans="1:16">
      <c r="A52" s="12"/>
      <c r="B52" s="25">
        <v>342.9</v>
      </c>
      <c r="C52" s="20" t="s">
        <v>61</v>
      </c>
      <c r="D52" s="47">
        <v>39460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39460</v>
      </c>
      <c r="O52" s="48">
        <f t="shared" si="7"/>
        <v>2.7234453723514389</v>
      </c>
      <c r="P52" s="9"/>
    </row>
    <row r="53" spans="1:16">
      <c r="A53" s="12"/>
      <c r="B53" s="25">
        <v>344.1</v>
      </c>
      <c r="C53" s="20" t="s">
        <v>221</v>
      </c>
      <c r="D53" s="47">
        <v>0</v>
      </c>
      <c r="E53" s="47">
        <v>26100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26100</v>
      </c>
      <c r="O53" s="48">
        <f t="shared" si="7"/>
        <v>1.8013665539374697</v>
      </c>
      <c r="P53" s="9"/>
    </row>
    <row r="54" spans="1:16">
      <c r="A54" s="12"/>
      <c r="B54" s="25">
        <v>347.1</v>
      </c>
      <c r="C54" s="20" t="s">
        <v>179</v>
      </c>
      <c r="D54" s="47">
        <v>0</v>
      </c>
      <c r="E54" s="47">
        <v>2527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2527</v>
      </c>
      <c r="O54" s="48">
        <f t="shared" si="7"/>
        <v>0.17440817171647457</v>
      </c>
      <c r="P54" s="9"/>
    </row>
    <row r="55" spans="1:16">
      <c r="A55" s="12"/>
      <c r="B55" s="25">
        <v>347.2</v>
      </c>
      <c r="C55" s="20" t="s">
        <v>62</v>
      </c>
      <c r="D55" s="47">
        <v>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</v>
      </c>
      <c r="O55" s="48">
        <f t="shared" si="7"/>
        <v>6.9017875629788112E-5</v>
      </c>
      <c r="P55" s="9"/>
    </row>
    <row r="56" spans="1:16">
      <c r="A56" s="12"/>
      <c r="B56" s="25">
        <v>348.12</v>
      </c>
      <c r="C56" s="20" t="s">
        <v>155</v>
      </c>
      <c r="D56" s="47">
        <v>0</v>
      </c>
      <c r="E56" s="47">
        <v>1851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71" si="11">SUM(D56:M56)</f>
        <v>1851</v>
      </c>
      <c r="O56" s="48">
        <f t="shared" si="7"/>
        <v>0.12775208779073779</v>
      </c>
      <c r="P56" s="9"/>
    </row>
    <row r="57" spans="1:16">
      <c r="A57" s="12"/>
      <c r="B57" s="25">
        <v>348.13</v>
      </c>
      <c r="C57" s="20" t="s">
        <v>156</v>
      </c>
      <c r="D57" s="47">
        <v>0</v>
      </c>
      <c r="E57" s="47">
        <v>9953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9953</v>
      </c>
      <c r="O57" s="48">
        <f t="shared" si="7"/>
        <v>0.68693491614328106</v>
      </c>
      <c r="P57" s="9"/>
    </row>
    <row r="58" spans="1:16">
      <c r="A58" s="12"/>
      <c r="B58" s="25">
        <v>348.22</v>
      </c>
      <c r="C58" s="20" t="s">
        <v>157</v>
      </c>
      <c r="D58" s="47">
        <v>0</v>
      </c>
      <c r="E58" s="47">
        <v>503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503</v>
      </c>
      <c r="O58" s="48">
        <f t="shared" si="7"/>
        <v>3.4715991441783424E-2</v>
      </c>
      <c r="P58" s="9"/>
    </row>
    <row r="59" spans="1:16">
      <c r="A59" s="12"/>
      <c r="B59" s="25">
        <v>348.23</v>
      </c>
      <c r="C59" s="20" t="s">
        <v>158</v>
      </c>
      <c r="D59" s="47">
        <v>0</v>
      </c>
      <c r="E59" s="47">
        <v>12848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12848</v>
      </c>
      <c r="O59" s="48">
        <f t="shared" si="7"/>
        <v>0.88674166609151772</v>
      </c>
      <c r="P59" s="9"/>
    </row>
    <row r="60" spans="1:16">
      <c r="A60" s="12"/>
      <c r="B60" s="25">
        <v>348.31</v>
      </c>
      <c r="C60" s="20" t="s">
        <v>159</v>
      </c>
      <c r="D60" s="47">
        <v>0</v>
      </c>
      <c r="E60" s="47">
        <v>41285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41285</v>
      </c>
      <c r="O60" s="48">
        <f t="shared" si="7"/>
        <v>2.8494029953758022</v>
      </c>
      <c r="P60" s="9"/>
    </row>
    <row r="61" spans="1:16">
      <c r="A61" s="12"/>
      <c r="B61" s="25">
        <v>348.32</v>
      </c>
      <c r="C61" s="20" t="s">
        <v>160</v>
      </c>
      <c r="D61" s="47">
        <v>0</v>
      </c>
      <c r="E61" s="47">
        <v>48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48</v>
      </c>
      <c r="O61" s="48">
        <f t="shared" si="7"/>
        <v>3.3128580302298296E-3</v>
      </c>
      <c r="P61" s="9"/>
    </row>
    <row r="62" spans="1:16">
      <c r="A62" s="12"/>
      <c r="B62" s="25">
        <v>348.41</v>
      </c>
      <c r="C62" s="20" t="s">
        <v>161</v>
      </c>
      <c r="D62" s="47">
        <v>0</v>
      </c>
      <c r="E62" s="47">
        <v>33758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33758</v>
      </c>
      <c r="O62" s="48">
        <f t="shared" si="7"/>
        <v>2.3299054455103874</v>
      </c>
      <c r="P62" s="9"/>
    </row>
    <row r="63" spans="1:16">
      <c r="A63" s="12"/>
      <c r="B63" s="25">
        <v>348.42</v>
      </c>
      <c r="C63" s="20" t="s">
        <v>162</v>
      </c>
      <c r="D63" s="47">
        <v>0</v>
      </c>
      <c r="E63" s="47">
        <v>3078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3078</v>
      </c>
      <c r="O63" s="48">
        <f t="shared" si="7"/>
        <v>0.21243702118848781</v>
      </c>
      <c r="P63" s="9"/>
    </row>
    <row r="64" spans="1:16">
      <c r="A64" s="12"/>
      <c r="B64" s="25">
        <v>348.48</v>
      </c>
      <c r="C64" s="20" t="s">
        <v>163</v>
      </c>
      <c r="D64" s="47">
        <v>0</v>
      </c>
      <c r="E64" s="47">
        <v>819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819</v>
      </c>
      <c r="O64" s="48">
        <f t="shared" si="7"/>
        <v>5.6525640140796467E-2</v>
      </c>
      <c r="P64" s="9"/>
    </row>
    <row r="65" spans="1:16">
      <c r="A65" s="12"/>
      <c r="B65" s="25">
        <v>348.52</v>
      </c>
      <c r="C65" s="20" t="s">
        <v>164</v>
      </c>
      <c r="D65" s="47">
        <v>0</v>
      </c>
      <c r="E65" s="47">
        <v>2796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2796</v>
      </c>
      <c r="O65" s="48">
        <f t="shared" si="7"/>
        <v>0.19297398026088758</v>
      </c>
      <c r="P65" s="9"/>
    </row>
    <row r="66" spans="1:16">
      <c r="A66" s="12"/>
      <c r="B66" s="25">
        <v>348.53</v>
      </c>
      <c r="C66" s="20" t="s">
        <v>165</v>
      </c>
      <c r="D66" s="47">
        <v>0</v>
      </c>
      <c r="E66" s="47">
        <v>14618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14618</v>
      </c>
      <c r="O66" s="48">
        <f t="shared" si="7"/>
        <v>1.0089033059562427</v>
      </c>
      <c r="P66" s="9"/>
    </row>
    <row r="67" spans="1:16">
      <c r="A67" s="12"/>
      <c r="B67" s="25">
        <v>348.61</v>
      </c>
      <c r="C67" s="20" t="s">
        <v>180</v>
      </c>
      <c r="D67" s="47">
        <v>0</v>
      </c>
      <c r="E67" s="47">
        <v>1560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1560</v>
      </c>
      <c r="O67" s="48">
        <f t="shared" si="7"/>
        <v>0.10766788598246946</v>
      </c>
      <c r="P67" s="9"/>
    </row>
    <row r="68" spans="1:16">
      <c r="A68" s="12"/>
      <c r="B68" s="25">
        <v>348.62</v>
      </c>
      <c r="C68" s="20" t="s">
        <v>166</v>
      </c>
      <c r="D68" s="47">
        <v>0</v>
      </c>
      <c r="E68" s="47">
        <v>27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27</v>
      </c>
      <c r="O68" s="48">
        <f t="shared" si="7"/>
        <v>1.863482642004279E-3</v>
      </c>
      <c r="P68" s="9"/>
    </row>
    <row r="69" spans="1:16">
      <c r="A69" s="12"/>
      <c r="B69" s="25">
        <v>348.63</v>
      </c>
      <c r="C69" s="20" t="s">
        <v>197</v>
      </c>
      <c r="D69" s="47">
        <v>0</v>
      </c>
      <c r="E69" s="47">
        <v>58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58</v>
      </c>
      <c r="O69" s="48">
        <f t="shared" ref="O69:O89" si="12">(N69/O$91)</f>
        <v>4.0030367865277108E-3</v>
      </c>
      <c r="P69" s="9"/>
    </row>
    <row r="70" spans="1:16">
      <c r="A70" s="12"/>
      <c r="B70" s="25">
        <v>348.71</v>
      </c>
      <c r="C70" s="20" t="s">
        <v>167</v>
      </c>
      <c r="D70" s="47">
        <v>0</v>
      </c>
      <c r="E70" s="47">
        <v>8320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8320</v>
      </c>
      <c r="O70" s="48">
        <f t="shared" si="12"/>
        <v>0.57422872523983715</v>
      </c>
      <c r="P70" s="9"/>
    </row>
    <row r="71" spans="1:16">
      <c r="A71" s="12"/>
      <c r="B71" s="25">
        <v>348.72</v>
      </c>
      <c r="C71" s="20" t="s">
        <v>168</v>
      </c>
      <c r="D71" s="47">
        <v>0</v>
      </c>
      <c r="E71" s="47">
        <v>1182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1182</v>
      </c>
      <c r="O71" s="48">
        <f t="shared" si="12"/>
        <v>8.1579128994409555E-2</v>
      </c>
      <c r="P71" s="9"/>
    </row>
    <row r="72" spans="1:16">
      <c r="A72" s="12"/>
      <c r="B72" s="25">
        <v>348.92399999999998</v>
      </c>
      <c r="C72" s="20" t="s">
        <v>198</v>
      </c>
      <c r="D72" s="47">
        <v>0</v>
      </c>
      <c r="E72" s="47">
        <v>1545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1545</v>
      </c>
      <c r="O72" s="48">
        <f t="shared" si="12"/>
        <v>0.10663261784802264</v>
      </c>
      <c r="P72" s="9"/>
    </row>
    <row r="73" spans="1:16">
      <c r="A73" s="12"/>
      <c r="B73" s="25">
        <v>348.93</v>
      </c>
      <c r="C73" s="20" t="s">
        <v>170</v>
      </c>
      <c r="D73" s="47">
        <v>0</v>
      </c>
      <c r="E73" s="47">
        <v>6221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6221</v>
      </c>
      <c r="O73" s="48">
        <f t="shared" si="12"/>
        <v>0.42936020429291188</v>
      </c>
      <c r="P73" s="9"/>
    </row>
    <row r="74" spans="1:16">
      <c r="A74" s="12"/>
      <c r="B74" s="25">
        <v>348.93099999999998</v>
      </c>
      <c r="C74" s="20" t="s">
        <v>199</v>
      </c>
      <c r="D74" s="47">
        <v>0</v>
      </c>
      <c r="E74" s="47">
        <v>1069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1069</v>
      </c>
      <c r="O74" s="48">
        <f t="shared" si="12"/>
        <v>7.3780109048243489E-2</v>
      </c>
      <c r="P74" s="9"/>
    </row>
    <row r="75" spans="1:16">
      <c r="A75" s="12"/>
      <c r="B75" s="25">
        <v>349</v>
      </c>
      <c r="C75" s="20" t="s">
        <v>122</v>
      </c>
      <c r="D75" s="47">
        <v>3600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3600</v>
      </c>
      <c r="O75" s="48">
        <f t="shared" si="12"/>
        <v>0.2484643522672372</v>
      </c>
      <c r="P75" s="9"/>
    </row>
    <row r="76" spans="1:16" ht="15.75">
      <c r="A76" s="29" t="s">
        <v>52</v>
      </c>
      <c r="B76" s="30"/>
      <c r="C76" s="31"/>
      <c r="D76" s="32">
        <f t="shared" ref="D76:M76" si="13">SUM(D77:D80)</f>
        <v>0</v>
      </c>
      <c r="E76" s="32">
        <f t="shared" si="13"/>
        <v>69683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ref="N76:N89" si="14">SUM(D76:M76)</f>
        <v>69683</v>
      </c>
      <c r="O76" s="46">
        <f t="shared" si="12"/>
        <v>4.8093726275105251</v>
      </c>
      <c r="P76" s="10"/>
    </row>
    <row r="77" spans="1:16">
      <c r="A77" s="13"/>
      <c r="B77" s="40">
        <v>351.1</v>
      </c>
      <c r="C77" s="21" t="s">
        <v>82</v>
      </c>
      <c r="D77" s="47">
        <v>0</v>
      </c>
      <c r="E77" s="47">
        <v>25246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25246</v>
      </c>
      <c r="O77" s="48">
        <f t="shared" si="12"/>
        <v>1.7424252881496307</v>
      </c>
      <c r="P77" s="9"/>
    </row>
    <row r="78" spans="1:16">
      <c r="A78" s="13"/>
      <c r="B78" s="40">
        <v>351.2</v>
      </c>
      <c r="C78" s="21" t="s">
        <v>84</v>
      </c>
      <c r="D78" s="47">
        <v>0</v>
      </c>
      <c r="E78" s="47">
        <v>25494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25494</v>
      </c>
      <c r="O78" s="48">
        <f t="shared" si="12"/>
        <v>1.7595417213058182</v>
      </c>
      <c r="P78" s="9"/>
    </row>
    <row r="79" spans="1:16">
      <c r="A79" s="13"/>
      <c r="B79" s="40">
        <v>351.5</v>
      </c>
      <c r="C79" s="21" t="s">
        <v>85</v>
      </c>
      <c r="D79" s="47">
        <v>0</v>
      </c>
      <c r="E79" s="47">
        <v>9680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9680</v>
      </c>
      <c r="O79" s="48">
        <f t="shared" si="12"/>
        <v>0.66809303609634896</v>
      </c>
      <c r="P79" s="9"/>
    </row>
    <row r="80" spans="1:16">
      <c r="A80" s="13"/>
      <c r="B80" s="40">
        <v>351.9</v>
      </c>
      <c r="C80" s="21" t="s">
        <v>200</v>
      </c>
      <c r="D80" s="47">
        <v>0</v>
      </c>
      <c r="E80" s="47">
        <v>9263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9263</v>
      </c>
      <c r="O80" s="48">
        <f t="shared" si="12"/>
        <v>0.63931258195872731</v>
      </c>
      <c r="P80" s="9"/>
    </row>
    <row r="81" spans="1:119" ht="15.75">
      <c r="A81" s="29" t="s">
        <v>3</v>
      </c>
      <c r="B81" s="30"/>
      <c r="C81" s="31"/>
      <c r="D81" s="32">
        <f t="shared" ref="D81:M81" si="15">SUM(D82:D86)</f>
        <v>114241</v>
      </c>
      <c r="E81" s="32">
        <f t="shared" si="15"/>
        <v>1084329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4"/>
        <v>1198570</v>
      </c>
      <c r="O81" s="46">
        <f t="shared" si="12"/>
        <v>82.722755193595148</v>
      </c>
      <c r="P81" s="10"/>
    </row>
    <row r="82" spans="1:119">
      <c r="A82" s="12"/>
      <c r="B82" s="25">
        <v>361.1</v>
      </c>
      <c r="C82" s="20" t="s">
        <v>88</v>
      </c>
      <c r="D82" s="47">
        <v>75022</v>
      </c>
      <c r="E82" s="47">
        <v>47442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122464</v>
      </c>
      <c r="O82" s="48">
        <f t="shared" si="12"/>
        <v>8.4522051211263722</v>
      </c>
      <c r="P82" s="9"/>
    </row>
    <row r="83" spans="1:119">
      <c r="A83" s="12"/>
      <c r="B83" s="25">
        <v>362</v>
      </c>
      <c r="C83" s="20" t="s">
        <v>90</v>
      </c>
      <c r="D83" s="47">
        <v>0</v>
      </c>
      <c r="E83" s="47">
        <v>71208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71208</v>
      </c>
      <c r="O83" s="48">
        <f t="shared" si="12"/>
        <v>4.9146248878459522</v>
      </c>
      <c r="P83" s="9"/>
    </row>
    <row r="84" spans="1:119">
      <c r="A84" s="12"/>
      <c r="B84" s="25">
        <v>365</v>
      </c>
      <c r="C84" s="20" t="s">
        <v>176</v>
      </c>
      <c r="D84" s="47">
        <v>0</v>
      </c>
      <c r="E84" s="47">
        <v>6192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6192</v>
      </c>
      <c r="O84" s="48">
        <f t="shared" si="12"/>
        <v>0.42735868589964798</v>
      </c>
      <c r="P84" s="9"/>
    </row>
    <row r="85" spans="1:119">
      <c r="A85" s="12"/>
      <c r="B85" s="25">
        <v>366</v>
      </c>
      <c r="C85" s="20" t="s">
        <v>92</v>
      </c>
      <c r="D85" s="47">
        <v>0</v>
      </c>
      <c r="E85" s="47">
        <v>20098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20098</v>
      </c>
      <c r="O85" s="48">
        <f t="shared" si="12"/>
        <v>1.3871212644074815</v>
      </c>
      <c r="P85" s="9"/>
    </row>
    <row r="86" spans="1:119">
      <c r="A86" s="12"/>
      <c r="B86" s="25">
        <v>369.9</v>
      </c>
      <c r="C86" s="20" t="s">
        <v>93</v>
      </c>
      <c r="D86" s="47">
        <v>39219</v>
      </c>
      <c r="E86" s="47">
        <v>939389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978608</v>
      </c>
      <c r="O86" s="48">
        <f t="shared" si="12"/>
        <v>67.541445234315688</v>
      </c>
      <c r="P86" s="9"/>
    </row>
    <row r="87" spans="1:119" ht="15.75">
      <c r="A87" s="29" t="s">
        <v>53</v>
      </c>
      <c r="B87" s="30"/>
      <c r="C87" s="31"/>
      <c r="D87" s="32">
        <f t="shared" ref="D87:M87" si="16">SUM(D88:D88)</f>
        <v>25649</v>
      </c>
      <c r="E87" s="32">
        <f t="shared" si="16"/>
        <v>865431</v>
      </c>
      <c r="F87" s="32">
        <f t="shared" si="16"/>
        <v>0</v>
      </c>
      <c r="G87" s="32">
        <f t="shared" si="16"/>
        <v>0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4"/>
        <v>891080</v>
      </c>
      <c r="O87" s="46">
        <f t="shared" si="12"/>
        <v>61.500448616191591</v>
      </c>
      <c r="P87" s="9"/>
    </row>
    <row r="88" spans="1:119" ht="15.75" thickBot="1">
      <c r="A88" s="12"/>
      <c r="B88" s="25">
        <v>381</v>
      </c>
      <c r="C88" s="20" t="s">
        <v>94</v>
      </c>
      <c r="D88" s="47">
        <v>25649</v>
      </c>
      <c r="E88" s="47">
        <v>865431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891080</v>
      </c>
      <c r="O88" s="48">
        <f t="shared" si="12"/>
        <v>61.500448616191591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7">SUM(D5,D12,D15,D45,D76,D81,D87)</f>
        <v>9774969</v>
      </c>
      <c r="E89" s="15">
        <f t="shared" si="17"/>
        <v>10121987</v>
      </c>
      <c r="F89" s="15">
        <f t="shared" si="17"/>
        <v>0</v>
      </c>
      <c r="G89" s="15">
        <f t="shared" si="17"/>
        <v>0</v>
      </c>
      <c r="H89" s="15">
        <f t="shared" si="17"/>
        <v>0</v>
      </c>
      <c r="I89" s="15">
        <f t="shared" si="17"/>
        <v>0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0</v>
      </c>
      <c r="N89" s="15">
        <f t="shared" si="14"/>
        <v>19896956</v>
      </c>
      <c r="O89" s="38">
        <f t="shared" si="12"/>
        <v>1373.2456346193665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222</v>
      </c>
      <c r="M91" s="49"/>
      <c r="N91" s="49"/>
      <c r="O91" s="44">
        <v>14489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4899388</v>
      </c>
      <c r="E5" s="27">
        <f t="shared" si="0"/>
        <v>352809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5252197</v>
      </c>
      <c r="O5" s="33">
        <f t="shared" ref="O5:O36" si="2">(N5/O$91)</f>
        <v>373.370086016919</v>
      </c>
      <c r="P5" s="6"/>
    </row>
    <row r="6" spans="1:133">
      <c r="A6" s="12"/>
      <c r="B6" s="25">
        <v>311</v>
      </c>
      <c r="C6" s="20" t="s">
        <v>2</v>
      </c>
      <c r="D6" s="47">
        <v>3923881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3923881</v>
      </c>
      <c r="O6" s="48">
        <f t="shared" si="2"/>
        <v>278.94227624937798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25349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25349</v>
      </c>
      <c r="O7" s="48">
        <f t="shared" si="2"/>
        <v>1.802018909504514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327460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327460</v>
      </c>
      <c r="O8" s="48">
        <f t="shared" si="2"/>
        <v>23.278595293950382</v>
      </c>
      <c r="P8" s="9"/>
    </row>
    <row r="9" spans="1:133">
      <c r="A9" s="12"/>
      <c r="B9" s="25">
        <v>312.60000000000002</v>
      </c>
      <c r="C9" s="20" t="s">
        <v>105</v>
      </c>
      <c r="D9" s="47">
        <v>902472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902472</v>
      </c>
      <c r="O9" s="48">
        <f t="shared" si="2"/>
        <v>64.155256984431645</v>
      </c>
      <c r="P9" s="9"/>
    </row>
    <row r="10" spans="1:133">
      <c r="A10" s="12"/>
      <c r="B10" s="25">
        <v>315</v>
      </c>
      <c r="C10" s="20" t="s">
        <v>139</v>
      </c>
      <c r="D10" s="47">
        <v>42960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42960</v>
      </c>
      <c r="O10" s="48">
        <f t="shared" si="2"/>
        <v>3.0539560673917681</v>
      </c>
      <c r="P10" s="9"/>
    </row>
    <row r="11" spans="1:133">
      <c r="A11" s="12"/>
      <c r="B11" s="25">
        <v>316</v>
      </c>
      <c r="C11" s="20" t="s">
        <v>140</v>
      </c>
      <c r="D11" s="47">
        <v>30075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30075</v>
      </c>
      <c r="O11" s="48">
        <f t="shared" si="2"/>
        <v>2.1379825122627425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130994</v>
      </c>
      <c r="E12" s="32">
        <f t="shared" si="3"/>
        <v>5443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136437</v>
      </c>
      <c r="O12" s="46">
        <f t="shared" si="2"/>
        <v>9.6990829601194282</v>
      </c>
      <c r="P12" s="10"/>
    </row>
    <row r="13" spans="1:133">
      <c r="A13" s="12"/>
      <c r="B13" s="25">
        <v>322</v>
      </c>
      <c r="C13" s="20" t="s">
        <v>0</v>
      </c>
      <c r="D13" s="47">
        <v>123919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123919</v>
      </c>
      <c r="O13" s="48">
        <f t="shared" si="2"/>
        <v>8.80919883415085</v>
      </c>
      <c r="P13" s="9"/>
    </row>
    <row r="14" spans="1:133">
      <c r="A14" s="12"/>
      <c r="B14" s="25">
        <v>329</v>
      </c>
      <c r="C14" s="20" t="s">
        <v>16</v>
      </c>
      <c r="D14" s="47">
        <v>7075</v>
      </c>
      <c r="E14" s="47">
        <v>5443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12518</v>
      </c>
      <c r="O14" s="48">
        <f t="shared" si="2"/>
        <v>0.88988412596857891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SUM(D16:D43)</f>
        <v>3614756</v>
      </c>
      <c r="E15" s="32">
        <f t="shared" si="4"/>
        <v>5195765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8810521</v>
      </c>
      <c r="O15" s="46">
        <f t="shared" si="2"/>
        <v>626.32551361342144</v>
      </c>
      <c r="P15" s="10"/>
    </row>
    <row r="16" spans="1:133">
      <c r="A16" s="12"/>
      <c r="B16" s="25">
        <v>331.1</v>
      </c>
      <c r="C16" s="20" t="s">
        <v>17</v>
      </c>
      <c r="D16" s="47">
        <v>13165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13165</v>
      </c>
      <c r="O16" s="48">
        <f t="shared" si="2"/>
        <v>0.93587829672282652</v>
      </c>
      <c r="P16" s="9"/>
    </row>
    <row r="17" spans="1:16">
      <c r="A17" s="12"/>
      <c r="B17" s="25">
        <v>331.2</v>
      </c>
      <c r="C17" s="20" t="s">
        <v>18</v>
      </c>
      <c r="D17" s="47">
        <v>321799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321799</v>
      </c>
      <c r="O17" s="48">
        <f t="shared" si="2"/>
        <v>22.876164071941425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252847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252847</v>
      </c>
      <c r="O18" s="48">
        <f t="shared" si="2"/>
        <v>17.974479277742233</v>
      </c>
      <c r="P18" s="9"/>
    </row>
    <row r="19" spans="1:16">
      <c r="A19" s="12"/>
      <c r="B19" s="25">
        <v>331.5</v>
      </c>
      <c r="C19" s="20" t="s">
        <v>20</v>
      </c>
      <c r="D19" s="47">
        <v>0</v>
      </c>
      <c r="E19" s="47">
        <v>42124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42124</v>
      </c>
      <c r="O19" s="48">
        <f t="shared" si="2"/>
        <v>2.9945261960617047</v>
      </c>
      <c r="P19" s="9"/>
    </row>
    <row r="20" spans="1:16">
      <c r="A20" s="12"/>
      <c r="B20" s="25">
        <v>331.65</v>
      </c>
      <c r="C20" s="20" t="s">
        <v>108</v>
      </c>
      <c r="D20" s="47">
        <v>93534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93534</v>
      </c>
      <c r="O20" s="48">
        <f t="shared" si="2"/>
        <v>6.6491789294092554</v>
      </c>
      <c r="P20" s="9"/>
    </row>
    <row r="21" spans="1:16">
      <c r="A21" s="12"/>
      <c r="B21" s="25">
        <v>333</v>
      </c>
      <c r="C21" s="20" t="s">
        <v>194</v>
      </c>
      <c r="D21" s="47">
        <v>1818</v>
      </c>
      <c r="E21" s="47">
        <v>662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2480</v>
      </c>
      <c r="O21" s="48">
        <f t="shared" si="2"/>
        <v>0.17629913983080969</v>
      </c>
      <c r="P21" s="9"/>
    </row>
    <row r="22" spans="1:16">
      <c r="A22" s="12"/>
      <c r="B22" s="25">
        <v>334.1</v>
      </c>
      <c r="C22" s="20" t="s">
        <v>129</v>
      </c>
      <c r="D22" s="47">
        <v>0</v>
      </c>
      <c r="E22" s="47">
        <v>42986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42986</v>
      </c>
      <c r="O22" s="48">
        <f t="shared" si="2"/>
        <v>3.055804364825478</v>
      </c>
      <c r="P22" s="9"/>
    </row>
    <row r="23" spans="1:16">
      <c r="A23" s="12"/>
      <c r="B23" s="25">
        <v>334.2</v>
      </c>
      <c r="C23" s="20" t="s">
        <v>22</v>
      </c>
      <c r="D23" s="47">
        <v>101423</v>
      </c>
      <c r="E23" s="47">
        <v>57594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159017</v>
      </c>
      <c r="O23" s="48">
        <f t="shared" si="2"/>
        <v>11.304258192933817</v>
      </c>
      <c r="P23" s="9"/>
    </row>
    <row r="24" spans="1:16">
      <c r="A24" s="12"/>
      <c r="B24" s="25">
        <v>334.34</v>
      </c>
      <c r="C24" s="20" t="s">
        <v>27</v>
      </c>
      <c r="D24" s="47">
        <v>0</v>
      </c>
      <c r="E24" s="47">
        <v>73393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73393</v>
      </c>
      <c r="O24" s="48">
        <f t="shared" si="2"/>
        <v>5.2173882135494418</v>
      </c>
      <c r="P24" s="9"/>
    </row>
    <row r="25" spans="1:16">
      <c r="A25" s="12"/>
      <c r="B25" s="25">
        <v>334.41</v>
      </c>
      <c r="C25" s="20" t="s">
        <v>28</v>
      </c>
      <c r="D25" s="47">
        <v>0</v>
      </c>
      <c r="E25" s="47">
        <v>1063439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1063439</v>
      </c>
      <c r="O25" s="48">
        <f t="shared" si="2"/>
        <v>75.598137484893726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1580504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1580504</v>
      </c>
      <c r="O26" s="48">
        <f t="shared" si="2"/>
        <v>112.35544181417502</v>
      </c>
      <c r="P26" s="9"/>
    </row>
    <row r="27" spans="1:16">
      <c r="A27" s="12"/>
      <c r="B27" s="25">
        <v>334.61</v>
      </c>
      <c r="C27" s="20" t="s">
        <v>31</v>
      </c>
      <c r="D27" s="47">
        <v>34481</v>
      </c>
      <c r="E27" s="47">
        <v>34299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68780</v>
      </c>
      <c r="O27" s="48">
        <f t="shared" si="2"/>
        <v>4.8894575957915691</v>
      </c>
      <c r="P27" s="9"/>
    </row>
    <row r="28" spans="1:16">
      <c r="A28" s="12"/>
      <c r="B28" s="25">
        <v>334.82</v>
      </c>
      <c r="C28" s="20" t="s">
        <v>135</v>
      </c>
      <c r="D28" s="47">
        <v>0</v>
      </c>
      <c r="E28" s="47">
        <v>170158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170158</v>
      </c>
      <c r="O28" s="48">
        <f t="shared" si="2"/>
        <v>12.096253643278596</v>
      </c>
      <c r="P28" s="9"/>
    </row>
    <row r="29" spans="1:16">
      <c r="A29" s="12"/>
      <c r="B29" s="25">
        <v>335.12</v>
      </c>
      <c r="C29" s="20" t="s">
        <v>141</v>
      </c>
      <c r="D29" s="47">
        <v>315754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315754</v>
      </c>
      <c r="O29" s="48">
        <f t="shared" si="2"/>
        <v>22.446434918603824</v>
      </c>
      <c r="P29" s="9"/>
    </row>
    <row r="30" spans="1:16">
      <c r="A30" s="12"/>
      <c r="B30" s="25">
        <v>335.13</v>
      </c>
      <c r="C30" s="20" t="s">
        <v>142</v>
      </c>
      <c r="D30" s="47">
        <v>20062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20062</v>
      </c>
      <c r="O30" s="48">
        <f t="shared" si="2"/>
        <v>1.4261747351958485</v>
      </c>
      <c r="P30" s="9"/>
    </row>
    <row r="31" spans="1:16">
      <c r="A31" s="12"/>
      <c r="B31" s="25">
        <v>335.14</v>
      </c>
      <c r="C31" s="20" t="s">
        <v>143</v>
      </c>
      <c r="D31" s="47">
        <v>6430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6430</v>
      </c>
      <c r="O31" s="48">
        <f t="shared" si="2"/>
        <v>0.45709817302907513</v>
      </c>
      <c r="P31" s="9"/>
    </row>
    <row r="32" spans="1:16">
      <c r="A32" s="12"/>
      <c r="B32" s="25">
        <v>335.15</v>
      </c>
      <c r="C32" s="20" t="s">
        <v>144</v>
      </c>
      <c r="D32" s="47">
        <v>594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594</v>
      </c>
      <c r="O32" s="48">
        <f t="shared" si="2"/>
        <v>4.2226487523992322E-2</v>
      </c>
      <c r="P32" s="9"/>
    </row>
    <row r="33" spans="1:16">
      <c r="A33" s="12"/>
      <c r="B33" s="25">
        <v>335.16</v>
      </c>
      <c r="C33" s="20" t="s">
        <v>145</v>
      </c>
      <c r="D33" s="47">
        <v>230750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230750</v>
      </c>
      <c r="O33" s="48">
        <f t="shared" si="2"/>
        <v>16.403639724177154</v>
      </c>
      <c r="P33" s="9"/>
    </row>
    <row r="34" spans="1:16">
      <c r="A34" s="12"/>
      <c r="B34" s="25">
        <v>335.18</v>
      </c>
      <c r="C34" s="20" t="s">
        <v>146</v>
      </c>
      <c r="D34" s="47">
        <v>1898815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1898815</v>
      </c>
      <c r="O34" s="48">
        <f t="shared" si="2"/>
        <v>134.98364967654794</v>
      </c>
      <c r="P34" s="9"/>
    </row>
    <row r="35" spans="1:16">
      <c r="A35" s="12"/>
      <c r="B35" s="25">
        <v>335.19</v>
      </c>
      <c r="C35" s="20" t="s">
        <v>147</v>
      </c>
      <c r="D35" s="47">
        <v>385858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385858</v>
      </c>
      <c r="O35" s="48">
        <f t="shared" si="2"/>
        <v>27.430013506788939</v>
      </c>
      <c r="P35" s="9"/>
    </row>
    <row r="36" spans="1:16">
      <c r="A36" s="12"/>
      <c r="B36" s="25">
        <v>335.22</v>
      </c>
      <c r="C36" s="20" t="s">
        <v>40</v>
      </c>
      <c r="D36" s="47">
        <v>2266</v>
      </c>
      <c r="E36" s="47">
        <v>131021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133287</v>
      </c>
      <c r="O36" s="48">
        <f t="shared" si="2"/>
        <v>9.4751546171891654</v>
      </c>
      <c r="P36" s="9"/>
    </row>
    <row r="37" spans="1:16">
      <c r="A37" s="12"/>
      <c r="B37" s="25">
        <v>335.49</v>
      </c>
      <c r="C37" s="20" t="s">
        <v>42</v>
      </c>
      <c r="D37" s="47">
        <v>0</v>
      </c>
      <c r="E37" s="47">
        <v>953495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953495</v>
      </c>
      <c r="O37" s="48">
        <f t="shared" ref="O37:O68" si="7">(N37/O$91)</f>
        <v>67.782398521362055</v>
      </c>
      <c r="P37" s="9"/>
    </row>
    <row r="38" spans="1:16">
      <c r="A38" s="12"/>
      <c r="B38" s="25">
        <v>335.5</v>
      </c>
      <c r="C38" s="20" t="s">
        <v>43</v>
      </c>
      <c r="D38" s="47">
        <v>0</v>
      </c>
      <c r="E38" s="47">
        <v>506608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506608</v>
      </c>
      <c r="O38" s="48">
        <f t="shared" si="7"/>
        <v>36.013933319115658</v>
      </c>
      <c r="P38" s="9"/>
    </row>
    <row r="39" spans="1:16">
      <c r="A39" s="12"/>
      <c r="B39" s="25">
        <v>335.9</v>
      </c>
      <c r="C39" s="20" t="s">
        <v>184</v>
      </c>
      <c r="D39" s="47">
        <v>0</v>
      </c>
      <c r="E39" s="47">
        <v>245783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245783</v>
      </c>
      <c r="O39" s="48">
        <f t="shared" si="7"/>
        <v>17.472311082675766</v>
      </c>
      <c r="P39" s="9"/>
    </row>
    <row r="40" spans="1:16">
      <c r="A40" s="12"/>
      <c r="B40" s="25">
        <v>336</v>
      </c>
      <c r="C40" s="20" t="s">
        <v>118</v>
      </c>
      <c r="D40" s="47">
        <v>139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139</v>
      </c>
      <c r="O40" s="48">
        <f t="shared" si="7"/>
        <v>9.8812824340655438E-3</v>
      </c>
      <c r="P40" s="9"/>
    </row>
    <row r="41" spans="1:16">
      <c r="A41" s="12"/>
      <c r="B41" s="25">
        <v>337.2</v>
      </c>
      <c r="C41" s="20" t="s">
        <v>45</v>
      </c>
      <c r="D41" s="47">
        <v>158664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4" si="8">SUM(D41:M41)</f>
        <v>158664</v>
      </c>
      <c r="O41" s="48">
        <f t="shared" si="7"/>
        <v>11.27916400085306</v>
      </c>
      <c r="P41" s="9"/>
    </row>
    <row r="42" spans="1:16">
      <c r="A42" s="12"/>
      <c r="B42" s="25">
        <v>337.7</v>
      </c>
      <c r="C42" s="20" t="s">
        <v>46</v>
      </c>
      <c r="D42" s="47">
        <v>25669</v>
      </c>
      <c r="E42" s="47">
        <v>40852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66521</v>
      </c>
      <c r="O42" s="48">
        <f t="shared" si="7"/>
        <v>4.7288689841472955</v>
      </c>
      <c r="P42" s="9"/>
    </row>
    <row r="43" spans="1:16">
      <c r="A43" s="12"/>
      <c r="B43" s="25">
        <v>339</v>
      </c>
      <c r="C43" s="20" t="s">
        <v>120</v>
      </c>
      <c r="D43" s="47">
        <v>3535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3535</v>
      </c>
      <c r="O43" s="48">
        <f t="shared" si="7"/>
        <v>0.2512973626217388</v>
      </c>
      <c r="P43" s="9"/>
    </row>
    <row r="44" spans="1:16" ht="15.75">
      <c r="A44" s="29" t="s">
        <v>51</v>
      </c>
      <c r="B44" s="30"/>
      <c r="C44" s="31"/>
      <c r="D44" s="32">
        <f t="shared" ref="D44:M44" si="9">SUM(D45:D74)</f>
        <v>358792</v>
      </c>
      <c r="E44" s="32">
        <f t="shared" si="9"/>
        <v>280199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638991</v>
      </c>
      <c r="O44" s="46">
        <f t="shared" si="7"/>
        <v>45.424824056301986</v>
      </c>
      <c r="P44" s="10"/>
    </row>
    <row r="45" spans="1:16">
      <c r="A45" s="12"/>
      <c r="B45" s="25">
        <v>341.1</v>
      </c>
      <c r="C45" s="20" t="s">
        <v>148</v>
      </c>
      <c r="D45" s="47">
        <v>43079</v>
      </c>
      <c r="E45" s="47">
        <v>4664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47743</v>
      </c>
      <c r="O45" s="48">
        <f t="shared" si="7"/>
        <v>3.3939717068315916</v>
      </c>
      <c r="P45" s="9"/>
    </row>
    <row r="46" spans="1:16">
      <c r="A46" s="12"/>
      <c r="B46" s="25">
        <v>341.15</v>
      </c>
      <c r="C46" s="20" t="s">
        <v>149</v>
      </c>
      <c r="D46" s="47">
        <v>0</v>
      </c>
      <c r="E46" s="47">
        <v>12747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12747</v>
      </c>
      <c r="O46" s="48">
        <f t="shared" si="7"/>
        <v>0.90616336105779483</v>
      </c>
      <c r="P46" s="9"/>
    </row>
    <row r="47" spans="1:16">
      <c r="A47" s="12"/>
      <c r="B47" s="25">
        <v>341.51</v>
      </c>
      <c r="C47" s="20" t="s">
        <v>151</v>
      </c>
      <c r="D47" s="47">
        <v>158977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158977</v>
      </c>
      <c r="O47" s="48">
        <f t="shared" si="7"/>
        <v>11.301414658420416</v>
      </c>
      <c r="P47" s="9"/>
    </row>
    <row r="48" spans="1:16">
      <c r="A48" s="12"/>
      <c r="B48" s="25">
        <v>341.52</v>
      </c>
      <c r="C48" s="20" t="s">
        <v>152</v>
      </c>
      <c r="D48" s="47">
        <v>22390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22390</v>
      </c>
      <c r="O48" s="48">
        <f t="shared" si="7"/>
        <v>1.5916684438757376</v>
      </c>
      <c r="P48" s="9"/>
    </row>
    <row r="49" spans="1:16">
      <c r="A49" s="12"/>
      <c r="B49" s="25">
        <v>341.56</v>
      </c>
      <c r="C49" s="20" t="s">
        <v>153</v>
      </c>
      <c r="D49" s="47">
        <v>1000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1000</v>
      </c>
      <c r="O49" s="48">
        <f t="shared" si="7"/>
        <v>7.1088362835003915E-2</v>
      </c>
      <c r="P49" s="9"/>
    </row>
    <row r="50" spans="1:16">
      <c r="A50" s="12"/>
      <c r="B50" s="25">
        <v>341.9</v>
      </c>
      <c r="C50" s="20" t="s">
        <v>154</v>
      </c>
      <c r="D50" s="47">
        <v>17266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17266</v>
      </c>
      <c r="O50" s="48">
        <f t="shared" si="7"/>
        <v>1.2274116727091775</v>
      </c>
      <c r="P50" s="9"/>
    </row>
    <row r="51" spans="1:16">
      <c r="A51" s="12"/>
      <c r="B51" s="25">
        <v>342.1</v>
      </c>
      <c r="C51" s="20" t="s">
        <v>121</v>
      </c>
      <c r="D51" s="47">
        <v>69745</v>
      </c>
      <c r="E51" s="47">
        <v>62692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132437</v>
      </c>
      <c r="O51" s="48">
        <f t="shared" si="7"/>
        <v>9.4147295087794127</v>
      </c>
      <c r="P51" s="9"/>
    </row>
    <row r="52" spans="1:16">
      <c r="A52" s="12"/>
      <c r="B52" s="25">
        <v>342.4</v>
      </c>
      <c r="C52" s="20" t="s">
        <v>214</v>
      </c>
      <c r="D52" s="47">
        <v>0</v>
      </c>
      <c r="E52" s="47">
        <v>45529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45529</v>
      </c>
      <c r="O52" s="48">
        <f t="shared" si="7"/>
        <v>3.236582071514893</v>
      </c>
      <c r="P52" s="9"/>
    </row>
    <row r="53" spans="1:16">
      <c r="A53" s="12"/>
      <c r="B53" s="25">
        <v>342.9</v>
      </c>
      <c r="C53" s="20" t="s">
        <v>61</v>
      </c>
      <c r="D53" s="47">
        <v>11075</v>
      </c>
      <c r="E53" s="47">
        <v>2576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13651</v>
      </c>
      <c r="O53" s="48">
        <f t="shared" si="7"/>
        <v>0.97042724106063838</v>
      </c>
      <c r="P53" s="9"/>
    </row>
    <row r="54" spans="1:16">
      <c r="A54" s="12"/>
      <c r="B54" s="25">
        <v>347.2</v>
      </c>
      <c r="C54" s="20" t="s">
        <v>62</v>
      </c>
      <c r="D54" s="47">
        <v>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</v>
      </c>
      <c r="O54" s="48">
        <f t="shared" si="7"/>
        <v>7.1088362835003912E-5</v>
      </c>
      <c r="P54" s="9"/>
    </row>
    <row r="55" spans="1:16">
      <c r="A55" s="12"/>
      <c r="B55" s="25">
        <v>348.12</v>
      </c>
      <c r="C55" s="20" t="s">
        <v>155</v>
      </c>
      <c r="D55" s="47">
        <v>0</v>
      </c>
      <c r="E55" s="47">
        <v>2281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70" si="10">SUM(D55:M55)</f>
        <v>2281</v>
      </c>
      <c r="O55" s="48">
        <f t="shared" si="7"/>
        <v>0.16215255562664391</v>
      </c>
      <c r="P55" s="9"/>
    </row>
    <row r="56" spans="1:16">
      <c r="A56" s="12"/>
      <c r="B56" s="25">
        <v>348.13</v>
      </c>
      <c r="C56" s="20" t="s">
        <v>156</v>
      </c>
      <c r="D56" s="47">
        <v>0</v>
      </c>
      <c r="E56" s="47">
        <v>11980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11980</v>
      </c>
      <c r="O56" s="48">
        <f t="shared" si="7"/>
        <v>0.85163858676334681</v>
      </c>
      <c r="P56" s="9"/>
    </row>
    <row r="57" spans="1:16">
      <c r="A57" s="12"/>
      <c r="B57" s="25">
        <v>348.22</v>
      </c>
      <c r="C57" s="20" t="s">
        <v>157</v>
      </c>
      <c r="D57" s="47">
        <v>0</v>
      </c>
      <c r="E57" s="47">
        <v>853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853</v>
      </c>
      <c r="O57" s="48">
        <f t="shared" si="7"/>
        <v>6.0638373498258333E-2</v>
      </c>
      <c r="P57" s="9"/>
    </row>
    <row r="58" spans="1:16">
      <c r="A58" s="12"/>
      <c r="B58" s="25">
        <v>348.23</v>
      </c>
      <c r="C58" s="20" t="s">
        <v>158</v>
      </c>
      <c r="D58" s="47">
        <v>0</v>
      </c>
      <c r="E58" s="47">
        <v>13013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13013</v>
      </c>
      <c r="O58" s="48">
        <f t="shared" si="7"/>
        <v>0.92507286557190593</v>
      </c>
      <c r="P58" s="9"/>
    </row>
    <row r="59" spans="1:16">
      <c r="A59" s="12"/>
      <c r="B59" s="25">
        <v>348.31</v>
      </c>
      <c r="C59" s="20" t="s">
        <v>159</v>
      </c>
      <c r="D59" s="47">
        <v>0</v>
      </c>
      <c r="E59" s="47">
        <v>49210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49210</v>
      </c>
      <c r="O59" s="48">
        <f t="shared" si="7"/>
        <v>3.4982583351105423</v>
      </c>
      <c r="P59" s="9"/>
    </row>
    <row r="60" spans="1:16">
      <c r="A60" s="12"/>
      <c r="B60" s="25">
        <v>348.32</v>
      </c>
      <c r="C60" s="20" t="s">
        <v>160</v>
      </c>
      <c r="D60" s="47">
        <v>0</v>
      </c>
      <c r="E60" s="47">
        <v>147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147</v>
      </c>
      <c r="O60" s="48">
        <f t="shared" si="7"/>
        <v>1.0449989336745574E-2</v>
      </c>
      <c r="P60" s="9"/>
    </row>
    <row r="61" spans="1:16">
      <c r="A61" s="12"/>
      <c r="B61" s="25">
        <v>348.41</v>
      </c>
      <c r="C61" s="20" t="s">
        <v>161</v>
      </c>
      <c r="D61" s="47">
        <v>0</v>
      </c>
      <c r="E61" s="47">
        <v>36959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36959</v>
      </c>
      <c r="O61" s="48">
        <f t="shared" si="7"/>
        <v>2.6273548020189095</v>
      </c>
      <c r="P61" s="9"/>
    </row>
    <row r="62" spans="1:16">
      <c r="A62" s="12"/>
      <c r="B62" s="25">
        <v>348.42</v>
      </c>
      <c r="C62" s="20" t="s">
        <v>162</v>
      </c>
      <c r="D62" s="47">
        <v>0</v>
      </c>
      <c r="E62" s="47">
        <v>1445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1445</v>
      </c>
      <c r="O62" s="48">
        <f t="shared" si="7"/>
        <v>0.10272268429658064</v>
      </c>
      <c r="P62" s="9"/>
    </row>
    <row r="63" spans="1:16">
      <c r="A63" s="12"/>
      <c r="B63" s="25">
        <v>348.48</v>
      </c>
      <c r="C63" s="20" t="s">
        <v>163</v>
      </c>
      <c r="D63" s="47">
        <v>0</v>
      </c>
      <c r="E63" s="47">
        <v>780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780</v>
      </c>
      <c r="O63" s="48">
        <f t="shared" si="7"/>
        <v>5.5448923011303053E-2</v>
      </c>
      <c r="P63" s="9"/>
    </row>
    <row r="64" spans="1:16">
      <c r="A64" s="12"/>
      <c r="B64" s="25">
        <v>348.52</v>
      </c>
      <c r="C64" s="20" t="s">
        <v>164</v>
      </c>
      <c r="D64" s="47">
        <v>0</v>
      </c>
      <c r="E64" s="47">
        <v>2531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2531</v>
      </c>
      <c r="O64" s="48">
        <f t="shared" si="7"/>
        <v>0.1799246463353949</v>
      </c>
      <c r="P64" s="9"/>
    </row>
    <row r="65" spans="1:16">
      <c r="A65" s="12"/>
      <c r="B65" s="25">
        <v>348.53</v>
      </c>
      <c r="C65" s="20" t="s">
        <v>165</v>
      </c>
      <c r="D65" s="47">
        <v>0</v>
      </c>
      <c r="E65" s="47">
        <v>12294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12294</v>
      </c>
      <c r="O65" s="48">
        <f t="shared" si="7"/>
        <v>0.87396033269353812</v>
      </c>
      <c r="P65" s="9"/>
    </row>
    <row r="66" spans="1:16">
      <c r="A66" s="12"/>
      <c r="B66" s="25">
        <v>348.61</v>
      </c>
      <c r="C66" s="20" t="s">
        <v>180</v>
      </c>
      <c r="D66" s="47">
        <v>0</v>
      </c>
      <c r="E66" s="47">
        <v>1365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1365</v>
      </c>
      <c r="O66" s="48">
        <f t="shared" si="7"/>
        <v>9.7035615269780343E-2</v>
      </c>
      <c r="P66" s="9"/>
    </row>
    <row r="67" spans="1:16">
      <c r="A67" s="12"/>
      <c r="B67" s="25">
        <v>348.62</v>
      </c>
      <c r="C67" s="20" t="s">
        <v>166</v>
      </c>
      <c r="D67" s="47">
        <v>0</v>
      </c>
      <c r="E67" s="47">
        <v>16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</v>
      </c>
      <c r="O67" s="48">
        <f t="shared" si="7"/>
        <v>1.1374138053600626E-3</v>
      </c>
      <c r="P67" s="9"/>
    </row>
    <row r="68" spans="1:16">
      <c r="A68" s="12"/>
      <c r="B68" s="25">
        <v>348.63</v>
      </c>
      <c r="C68" s="20" t="s">
        <v>197</v>
      </c>
      <c r="D68" s="47">
        <v>0</v>
      </c>
      <c r="E68" s="47">
        <v>50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50</v>
      </c>
      <c r="O68" s="48">
        <f t="shared" si="7"/>
        <v>3.5544181417501955E-3</v>
      </c>
      <c r="P68" s="9"/>
    </row>
    <row r="69" spans="1:16">
      <c r="A69" s="12"/>
      <c r="B69" s="25">
        <v>348.71</v>
      </c>
      <c r="C69" s="20" t="s">
        <v>167</v>
      </c>
      <c r="D69" s="47">
        <v>0</v>
      </c>
      <c r="E69" s="47">
        <v>9635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9635</v>
      </c>
      <c r="O69" s="48">
        <f t="shared" ref="O69:O89" si="11">(N69/O$91)</f>
        <v>0.68493637591526269</v>
      </c>
      <c r="P69" s="9"/>
    </row>
    <row r="70" spans="1:16">
      <c r="A70" s="12"/>
      <c r="B70" s="25">
        <v>348.72</v>
      </c>
      <c r="C70" s="20" t="s">
        <v>168</v>
      </c>
      <c r="D70" s="47">
        <v>0</v>
      </c>
      <c r="E70" s="47">
        <v>140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140</v>
      </c>
      <c r="O70" s="48">
        <f t="shared" si="11"/>
        <v>9.9523707969005476E-3</v>
      </c>
      <c r="P70" s="9"/>
    </row>
    <row r="71" spans="1:16">
      <c r="A71" s="12"/>
      <c r="B71" s="25">
        <v>348.88</v>
      </c>
      <c r="C71" s="20" t="s">
        <v>169</v>
      </c>
      <c r="D71" s="47">
        <v>35259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35259</v>
      </c>
      <c r="O71" s="48">
        <f t="shared" si="11"/>
        <v>2.5065045851994028</v>
      </c>
      <c r="P71" s="9"/>
    </row>
    <row r="72" spans="1:16">
      <c r="A72" s="12"/>
      <c r="B72" s="25">
        <v>348.92399999999998</v>
      </c>
      <c r="C72" s="20" t="s">
        <v>198</v>
      </c>
      <c r="D72" s="47">
        <v>0</v>
      </c>
      <c r="E72" s="47">
        <v>1614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1614</v>
      </c>
      <c r="O72" s="48">
        <f t="shared" si="11"/>
        <v>0.11473661761569631</v>
      </c>
      <c r="P72" s="9"/>
    </row>
    <row r="73" spans="1:16">
      <c r="A73" s="12"/>
      <c r="B73" s="25">
        <v>348.93</v>
      </c>
      <c r="C73" s="20" t="s">
        <v>170</v>
      </c>
      <c r="D73" s="47">
        <v>0</v>
      </c>
      <c r="E73" s="47">
        <v>6607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6607</v>
      </c>
      <c r="O73" s="48">
        <f t="shared" si="11"/>
        <v>0.46968081325087085</v>
      </c>
      <c r="P73" s="9"/>
    </row>
    <row r="74" spans="1:16">
      <c r="A74" s="12"/>
      <c r="B74" s="25">
        <v>348.93099999999998</v>
      </c>
      <c r="C74" s="20" t="s">
        <v>199</v>
      </c>
      <c r="D74" s="47">
        <v>0</v>
      </c>
      <c r="E74" s="47">
        <v>1071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1071</v>
      </c>
      <c r="O74" s="48">
        <f t="shared" si="11"/>
        <v>7.6135636596289191E-2</v>
      </c>
      <c r="P74" s="9"/>
    </row>
    <row r="75" spans="1:16" ht="15.75">
      <c r="A75" s="29" t="s">
        <v>52</v>
      </c>
      <c r="B75" s="30"/>
      <c r="C75" s="31"/>
      <c r="D75" s="32">
        <f t="shared" ref="D75:M75" si="12">SUM(D76:D80)</f>
        <v>0</v>
      </c>
      <c r="E75" s="32">
        <f t="shared" si="12"/>
        <v>74516</v>
      </c>
      <c r="F75" s="32">
        <f t="shared" si="12"/>
        <v>0</v>
      </c>
      <c r="G75" s="32">
        <f t="shared" si="12"/>
        <v>0</v>
      </c>
      <c r="H75" s="32">
        <f t="shared" si="12"/>
        <v>0</v>
      </c>
      <c r="I75" s="32">
        <f t="shared" si="12"/>
        <v>0</v>
      </c>
      <c r="J75" s="32">
        <f t="shared" si="12"/>
        <v>0</v>
      </c>
      <c r="K75" s="32">
        <f t="shared" si="12"/>
        <v>0</v>
      </c>
      <c r="L75" s="32">
        <f t="shared" si="12"/>
        <v>0</v>
      </c>
      <c r="M75" s="32">
        <f t="shared" si="12"/>
        <v>0</v>
      </c>
      <c r="N75" s="32">
        <f t="shared" ref="N75:N89" si="13">SUM(D75:M75)</f>
        <v>74516</v>
      </c>
      <c r="O75" s="46">
        <f t="shared" si="11"/>
        <v>5.297220445013151</v>
      </c>
      <c r="P75" s="10"/>
    </row>
    <row r="76" spans="1:16">
      <c r="A76" s="13"/>
      <c r="B76" s="40">
        <v>351.1</v>
      </c>
      <c r="C76" s="21" t="s">
        <v>82</v>
      </c>
      <c r="D76" s="47">
        <v>0</v>
      </c>
      <c r="E76" s="47">
        <v>11378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11378</v>
      </c>
      <c r="O76" s="48">
        <f t="shared" si="11"/>
        <v>0.80884339233667446</v>
      </c>
      <c r="P76" s="9"/>
    </row>
    <row r="77" spans="1:16">
      <c r="A77" s="13"/>
      <c r="B77" s="40">
        <v>351.2</v>
      </c>
      <c r="C77" s="21" t="s">
        <v>84</v>
      </c>
      <c r="D77" s="47">
        <v>0</v>
      </c>
      <c r="E77" s="47">
        <v>35303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35303</v>
      </c>
      <c r="O77" s="48">
        <f t="shared" si="11"/>
        <v>2.5096324731641428</v>
      </c>
      <c r="P77" s="9"/>
    </row>
    <row r="78" spans="1:16">
      <c r="A78" s="13"/>
      <c r="B78" s="40">
        <v>351.5</v>
      </c>
      <c r="C78" s="21" t="s">
        <v>85</v>
      </c>
      <c r="D78" s="47">
        <v>0</v>
      </c>
      <c r="E78" s="47">
        <v>12111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12111</v>
      </c>
      <c r="O78" s="48">
        <f t="shared" si="11"/>
        <v>0.86095116229473234</v>
      </c>
      <c r="P78" s="9"/>
    </row>
    <row r="79" spans="1:16">
      <c r="A79" s="13"/>
      <c r="B79" s="40">
        <v>351.7</v>
      </c>
      <c r="C79" s="21" t="s">
        <v>173</v>
      </c>
      <c r="D79" s="47">
        <v>0</v>
      </c>
      <c r="E79" s="47">
        <v>3589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3589</v>
      </c>
      <c r="O79" s="48">
        <f t="shared" si="11"/>
        <v>0.25513613421482906</v>
      </c>
      <c r="P79" s="9"/>
    </row>
    <row r="80" spans="1:16">
      <c r="A80" s="13"/>
      <c r="B80" s="40">
        <v>351.9</v>
      </c>
      <c r="C80" s="21" t="s">
        <v>200</v>
      </c>
      <c r="D80" s="47">
        <v>0</v>
      </c>
      <c r="E80" s="47">
        <v>12135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12135</v>
      </c>
      <c r="O80" s="48">
        <f t="shared" si="11"/>
        <v>0.86265728300277245</v>
      </c>
      <c r="P80" s="9"/>
    </row>
    <row r="81" spans="1:119" ht="15.75">
      <c r="A81" s="29" t="s">
        <v>3</v>
      </c>
      <c r="B81" s="30"/>
      <c r="C81" s="31"/>
      <c r="D81" s="32">
        <f t="shared" ref="D81:M81" si="14">SUM(D82:D86)</f>
        <v>310451</v>
      </c>
      <c r="E81" s="32">
        <f t="shared" si="14"/>
        <v>2159123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2469574</v>
      </c>
      <c r="O81" s="46">
        <f t="shared" si="11"/>
        <v>175.55797255989194</v>
      </c>
      <c r="P81" s="10"/>
    </row>
    <row r="82" spans="1:119">
      <c r="A82" s="12"/>
      <c r="B82" s="25">
        <v>361.1</v>
      </c>
      <c r="C82" s="20" t="s">
        <v>88</v>
      </c>
      <c r="D82" s="47">
        <v>154130</v>
      </c>
      <c r="E82" s="47">
        <v>23497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177627</v>
      </c>
      <c r="O82" s="48">
        <f t="shared" si="11"/>
        <v>12.62721262529324</v>
      </c>
      <c r="P82" s="9"/>
    </row>
    <row r="83" spans="1:119">
      <c r="A83" s="12"/>
      <c r="B83" s="25">
        <v>362</v>
      </c>
      <c r="C83" s="20" t="s">
        <v>90</v>
      </c>
      <c r="D83" s="47">
        <v>700</v>
      </c>
      <c r="E83" s="47">
        <v>64555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65255</v>
      </c>
      <c r="O83" s="48">
        <f t="shared" si="11"/>
        <v>4.63887111679818</v>
      </c>
      <c r="P83" s="9"/>
    </row>
    <row r="84" spans="1:119">
      <c r="A84" s="12"/>
      <c r="B84" s="25">
        <v>364</v>
      </c>
      <c r="C84" s="20" t="s">
        <v>181</v>
      </c>
      <c r="D84" s="47">
        <v>8550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8550</v>
      </c>
      <c r="O84" s="48">
        <f t="shared" si="11"/>
        <v>0.60780550223928342</v>
      </c>
      <c r="P84" s="9"/>
    </row>
    <row r="85" spans="1:119">
      <c r="A85" s="12"/>
      <c r="B85" s="25">
        <v>366</v>
      </c>
      <c r="C85" s="20" t="s">
        <v>92</v>
      </c>
      <c r="D85" s="47">
        <v>0</v>
      </c>
      <c r="E85" s="47">
        <v>47539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47539</v>
      </c>
      <c r="O85" s="48">
        <f t="shared" si="11"/>
        <v>3.3794696808132509</v>
      </c>
      <c r="P85" s="9"/>
    </row>
    <row r="86" spans="1:119">
      <c r="A86" s="12"/>
      <c r="B86" s="25">
        <v>369.9</v>
      </c>
      <c r="C86" s="20" t="s">
        <v>93</v>
      </c>
      <c r="D86" s="47">
        <v>147071</v>
      </c>
      <c r="E86" s="47">
        <v>2023532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2170603</v>
      </c>
      <c r="O86" s="48">
        <f t="shared" si="11"/>
        <v>154.30461363474799</v>
      </c>
      <c r="P86" s="9"/>
    </row>
    <row r="87" spans="1:119" ht="15.75">
      <c r="A87" s="29" t="s">
        <v>53</v>
      </c>
      <c r="B87" s="30"/>
      <c r="C87" s="31"/>
      <c r="D87" s="32">
        <f t="shared" ref="D87:M87" si="15">SUM(D88:D88)</f>
        <v>0</v>
      </c>
      <c r="E87" s="32">
        <f t="shared" si="15"/>
        <v>567963</v>
      </c>
      <c r="F87" s="32">
        <f t="shared" si="15"/>
        <v>0</v>
      </c>
      <c r="G87" s="32">
        <f t="shared" si="15"/>
        <v>0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3"/>
        <v>567963</v>
      </c>
      <c r="O87" s="46">
        <f t="shared" si="11"/>
        <v>40.375559820857326</v>
      </c>
      <c r="P87" s="9"/>
    </row>
    <row r="88" spans="1:119" ht="15.75" thickBot="1">
      <c r="A88" s="12"/>
      <c r="B88" s="25">
        <v>381</v>
      </c>
      <c r="C88" s="20" t="s">
        <v>94</v>
      </c>
      <c r="D88" s="47">
        <v>0</v>
      </c>
      <c r="E88" s="47">
        <v>567963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567963</v>
      </c>
      <c r="O88" s="48">
        <f t="shared" si="11"/>
        <v>40.375559820857326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6">SUM(D5,D12,D15,D44,D75,D81,D87)</f>
        <v>9314381</v>
      </c>
      <c r="E89" s="15">
        <f t="shared" si="16"/>
        <v>8635818</v>
      </c>
      <c r="F89" s="15">
        <f t="shared" si="16"/>
        <v>0</v>
      </c>
      <c r="G89" s="15">
        <f t="shared" si="16"/>
        <v>0</v>
      </c>
      <c r="H89" s="15">
        <f t="shared" si="16"/>
        <v>0</v>
      </c>
      <c r="I89" s="15">
        <f t="shared" si="16"/>
        <v>0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 t="shared" si="13"/>
        <v>17950199</v>
      </c>
      <c r="O89" s="38">
        <f t="shared" si="11"/>
        <v>1276.0502594725244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218</v>
      </c>
      <c r="M91" s="49"/>
      <c r="N91" s="49"/>
      <c r="O91" s="44">
        <v>14067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4723056</v>
      </c>
      <c r="E5" s="27">
        <f t="shared" si="0"/>
        <v>327516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5050572</v>
      </c>
      <c r="O5" s="33">
        <f t="shared" ref="O5:O36" si="2">(N5/O$91)</f>
        <v>334.63009342079107</v>
      </c>
      <c r="P5" s="6"/>
    </row>
    <row r="6" spans="1:133">
      <c r="A6" s="12"/>
      <c r="B6" s="25">
        <v>311</v>
      </c>
      <c r="C6" s="20" t="s">
        <v>2</v>
      </c>
      <c r="D6" s="47">
        <v>3907041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3907041</v>
      </c>
      <c r="O6" s="48">
        <f t="shared" si="2"/>
        <v>258.86444046909162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25615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25615</v>
      </c>
      <c r="O7" s="48">
        <f t="shared" si="2"/>
        <v>1.6971443715629762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301901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301901</v>
      </c>
      <c r="O8" s="48">
        <f t="shared" si="2"/>
        <v>20.002716491088584</v>
      </c>
      <c r="P8" s="9"/>
    </row>
    <row r="9" spans="1:133">
      <c r="A9" s="12"/>
      <c r="B9" s="25">
        <v>312.60000000000002</v>
      </c>
      <c r="C9" s="20" t="s">
        <v>105</v>
      </c>
      <c r="D9" s="47">
        <v>755534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755534</v>
      </c>
      <c r="O9" s="48">
        <f t="shared" si="2"/>
        <v>50.05857019810508</v>
      </c>
      <c r="P9" s="9"/>
    </row>
    <row r="10" spans="1:133">
      <c r="A10" s="12"/>
      <c r="B10" s="25">
        <v>315</v>
      </c>
      <c r="C10" s="20" t="s">
        <v>139</v>
      </c>
      <c r="D10" s="47">
        <v>53031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53031</v>
      </c>
      <c r="O10" s="48">
        <f t="shared" si="2"/>
        <v>3.5136155833830252</v>
      </c>
      <c r="P10" s="9"/>
    </row>
    <row r="11" spans="1:133">
      <c r="A11" s="12"/>
      <c r="B11" s="25">
        <v>316</v>
      </c>
      <c r="C11" s="20" t="s">
        <v>140</v>
      </c>
      <c r="D11" s="47">
        <v>7450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7450</v>
      </c>
      <c r="O11" s="48">
        <f t="shared" si="2"/>
        <v>0.49360630755979595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71348</v>
      </c>
      <c r="E12" s="32">
        <f t="shared" si="3"/>
        <v>5230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76578</v>
      </c>
      <c r="O12" s="46">
        <f t="shared" si="2"/>
        <v>5.0737427946730271</v>
      </c>
      <c r="P12" s="10"/>
    </row>
    <row r="13" spans="1:133">
      <c r="A13" s="12"/>
      <c r="B13" s="25">
        <v>322</v>
      </c>
      <c r="C13" s="20" t="s">
        <v>0</v>
      </c>
      <c r="D13" s="47">
        <v>65298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65298</v>
      </c>
      <c r="O13" s="48">
        <f t="shared" si="2"/>
        <v>4.3263764659113493</v>
      </c>
      <c r="P13" s="9"/>
    </row>
    <row r="14" spans="1:133">
      <c r="A14" s="12"/>
      <c r="B14" s="25">
        <v>329</v>
      </c>
      <c r="C14" s="20" t="s">
        <v>16</v>
      </c>
      <c r="D14" s="47">
        <v>6050</v>
      </c>
      <c r="E14" s="47">
        <v>5230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11280</v>
      </c>
      <c r="O14" s="48">
        <f t="shared" si="2"/>
        <v>0.74736632876167763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SUM(D16:D44)</f>
        <v>3478584</v>
      </c>
      <c r="E15" s="32">
        <f t="shared" si="4"/>
        <v>7058058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10536642</v>
      </c>
      <c r="O15" s="46">
        <f t="shared" si="2"/>
        <v>698.11449016100175</v>
      </c>
      <c r="P15" s="10"/>
    </row>
    <row r="16" spans="1:133">
      <c r="A16" s="12"/>
      <c r="B16" s="25">
        <v>331.1</v>
      </c>
      <c r="C16" s="20" t="s">
        <v>17</v>
      </c>
      <c r="D16" s="47">
        <v>13165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13165</v>
      </c>
      <c r="O16" s="48">
        <f t="shared" si="2"/>
        <v>0.87225866295633736</v>
      </c>
      <c r="P16" s="9"/>
    </row>
    <row r="17" spans="1:16">
      <c r="A17" s="12"/>
      <c r="B17" s="25">
        <v>331.2</v>
      </c>
      <c r="C17" s="20" t="s">
        <v>18</v>
      </c>
      <c r="D17" s="47">
        <v>80245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80245</v>
      </c>
      <c r="O17" s="48">
        <f t="shared" si="2"/>
        <v>5.316703107400782</v>
      </c>
      <c r="P17" s="9"/>
    </row>
    <row r="18" spans="1:16">
      <c r="A18" s="12"/>
      <c r="B18" s="25">
        <v>331.39</v>
      </c>
      <c r="C18" s="20" t="s">
        <v>23</v>
      </c>
      <c r="D18" s="47">
        <v>0</v>
      </c>
      <c r="E18" s="47">
        <v>50928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50928</v>
      </c>
      <c r="O18" s="48">
        <f t="shared" si="2"/>
        <v>3.3742794673027232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510719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510719</v>
      </c>
      <c r="O19" s="48">
        <f t="shared" si="2"/>
        <v>33.838136884648513</v>
      </c>
      <c r="P19" s="9"/>
    </row>
    <row r="20" spans="1:16">
      <c r="A20" s="12"/>
      <c r="B20" s="25">
        <v>331.5</v>
      </c>
      <c r="C20" s="20" t="s">
        <v>20</v>
      </c>
      <c r="D20" s="47">
        <v>4368</v>
      </c>
      <c r="E20" s="47">
        <v>776243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780611</v>
      </c>
      <c r="O20" s="48">
        <f t="shared" si="2"/>
        <v>51.720068906115415</v>
      </c>
      <c r="P20" s="9"/>
    </row>
    <row r="21" spans="1:16">
      <c r="A21" s="12"/>
      <c r="B21" s="25">
        <v>331.65</v>
      </c>
      <c r="C21" s="20" t="s">
        <v>108</v>
      </c>
      <c r="D21" s="47">
        <v>102179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102179</v>
      </c>
      <c r="O21" s="48">
        <f t="shared" si="2"/>
        <v>6.7699595839130726</v>
      </c>
      <c r="P21" s="9"/>
    </row>
    <row r="22" spans="1:16">
      <c r="A22" s="12"/>
      <c r="B22" s="25">
        <v>333</v>
      </c>
      <c r="C22" s="20" t="s">
        <v>194</v>
      </c>
      <c r="D22" s="47">
        <v>2420</v>
      </c>
      <c r="E22" s="47">
        <v>713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3133</v>
      </c>
      <c r="O22" s="48">
        <f t="shared" si="2"/>
        <v>0.20757967269595176</v>
      </c>
      <c r="P22" s="9"/>
    </row>
    <row r="23" spans="1:16">
      <c r="A23" s="12"/>
      <c r="B23" s="25">
        <v>334.1</v>
      </c>
      <c r="C23" s="20" t="s">
        <v>129</v>
      </c>
      <c r="D23" s="47">
        <v>280766</v>
      </c>
      <c r="E23" s="47">
        <v>34681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315447</v>
      </c>
      <c r="O23" s="48">
        <f t="shared" si="2"/>
        <v>20.900218644404692</v>
      </c>
      <c r="P23" s="9"/>
    </row>
    <row r="24" spans="1:16">
      <c r="A24" s="12"/>
      <c r="B24" s="25">
        <v>334.2</v>
      </c>
      <c r="C24" s="20" t="s">
        <v>22</v>
      </c>
      <c r="D24" s="47">
        <v>83200</v>
      </c>
      <c r="E24" s="47">
        <v>36359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119559</v>
      </c>
      <c r="O24" s="48">
        <f t="shared" si="2"/>
        <v>7.9214867819518986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72144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72144</v>
      </c>
      <c r="O25" s="48">
        <f t="shared" si="2"/>
        <v>4.7799642218246872</v>
      </c>
      <c r="P25" s="9"/>
    </row>
    <row r="26" spans="1:16">
      <c r="A26" s="12"/>
      <c r="B26" s="25">
        <v>334.41</v>
      </c>
      <c r="C26" s="20" t="s">
        <v>28</v>
      </c>
      <c r="D26" s="47">
        <v>0</v>
      </c>
      <c r="E26" s="47">
        <v>68327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6">SUM(D26:M26)</f>
        <v>68327</v>
      </c>
      <c r="O26" s="48">
        <f t="shared" si="2"/>
        <v>4.5270655270655267</v>
      </c>
      <c r="P26" s="9"/>
    </row>
    <row r="27" spans="1:16">
      <c r="A27" s="12"/>
      <c r="B27" s="25">
        <v>334.49</v>
      </c>
      <c r="C27" s="20" t="s">
        <v>29</v>
      </c>
      <c r="D27" s="47">
        <v>1456</v>
      </c>
      <c r="E27" s="47">
        <v>3563452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3564908</v>
      </c>
      <c r="O27" s="48">
        <f t="shared" si="2"/>
        <v>236.19611740541973</v>
      </c>
      <c r="P27" s="9"/>
    </row>
    <row r="28" spans="1:16">
      <c r="A28" s="12"/>
      <c r="B28" s="25">
        <v>334.61</v>
      </c>
      <c r="C28" s="20" t="s">
        <v>31</v>
      </c>
      <c r="D28" s="47">
        <v>38690</v>
      </c>
      <c r="E28" s="47">
        <v>65702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104392</v>
      </c>
      <c r="O28" s="48">
        <f t="shared" si="2"/>
        <v>6.9165838468164047</v>
      </c>
      <c r="P28" s="9"/>
    </row>
    <row r="29" spans="1:16">
      <c r="A29" s="12"/>
      <c r="B29" s="25">
        <v>334.82</v>
      </c>
      <c r="C29" s="20" t="s">
        <v>135</v>
      </c>
      <c r="D29" s="47">
        <v>0</v>
      </c>
      <c r="E29" s="47">
        <v>303744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303744</v>
      </c>
      <c r="O29" s="48">
        <f t="shared" si="2"/>
        <v>20.124826078314449</v>
      </c>
      <c r="P29" s="9"/>
    </row>
    <row r="30" spans="1:16">
      <c r="A30" s="12"/>
      <c r="B30" s="25">
        <v>335.12</v>
      </c>
      <c r="C30" s="20" t="s">
        <v>141</v>
      </c>
      <c r="D30" s="47">
        <v>297643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297643</v>
      </c>
      <c r="O30" s="48">
        <f t="shared" si="2"/>
        <v>19.720598953157094</v>
      </c>
      <c r="P30" s="9"/>
    </row>
    <row r="31" spans="1:16">
      <c r="A31" s="12"/>
      <c r="B31" s="25">
        <v>335.13</v>
      </c>
      <c r="C31" s="20" t="s">
        <v>142</v>
      </c>
      <c r="D31" s="47">
        <v>16552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16552</v>
      </c>
      <c r="O31" s="48">
        <f t="shared" si="2"/>
        <v>1.0966673292254687</v>
      </c>
      <c r="P31" s="9"/>
    </row>
    <row r="32" spans="1:16">
      <c r="A32" s="12"/>
      <c r="B32" s="25">
        <v>335.14</v>
      </c>
      <c r="C32" s="20" t="s">
        <v>143</v>
      </c>
      <c r="D32" s="47">
        <v>3848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3848</v>
      </c>
      <c r="O32" s="48">
        <f t="shared" si="2"/>
        <v>0.2549526270456503</v>
      </c>
      <c r="P32" s="9"/>
    </row>
    <row r="33" spans="1:16">
      <c r="A33" s="12"/>
      <c r="B33" s="25">
        <v>335.15</v>
      </c>
      <c r="C33" s="20" t="s">
        <v>144</v>
      </c>
      <c r="D33" s="47">
        <v>721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721</v>
      </c>
      <c r="O33" s="48">
        <f t="shared" si="2"/>
        <v>4.7770489630954746E-2</v>
      </c>
      <c r="P33" s="9"/>
    </row>
    <row r="34" spans="1:16">
      <c r="A34" s="12"/>
      <c r="B34" s="25">
        <v>335.16</v>
      </c>
      <c r="C34" s="20" t="s">
        <v>145</v>
      </c>
      <c r="D34" s="47">
        <v>230750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230750</v>
      </c>
      <c r="O34" s="48">
        <f t="shared" si="2"/>
        <v>15.2885443583118</v>
      </c>
      <c r="P34" s="9"/>
    </row>
    <row r="35" spans="1:16">
      <c r="A35" s="12"/>
      <c r="B35" s="25">
        <v>335.18</v>
      </c>
      <c r="C35" s="20" t="s">
        <v>146</v>
      </c>
      <c r="D35" s="47">
        <v>1792183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1792183</v>
      </c>
      <c r="O35" s="48">
        <f t="shared" si="2"/>
        <v>118.74266216126681</v>
      </c>
      <c r="P35" s="9"/>
    </row>
    <row r="36" spans="1:16">
      <c r="A36" s="12"/>
      <c r="B36" s="25">
        <v>335.19</v>
      </c>
      <c r="C36" s="20" t="s">
        <v>147</v>
      </c>
      <c r="D36" s="47">
        <v>376605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376605</v>
      </c>
      <c r="O36" s="48">
        <f t="shared" si="2"/>
        <v>24.952295766249254</v>
      </c>
      <c r="P36" s="9"/>
    </row>
    <row r="37" spans="1:16">
      <c r="A37" s="12"/>
      <c r="B37" s="25">
        <v>335.22</v>
      </c>
      <c r="C37" s="20" t="s">
        <v>40</v>
      </c>
      <c r="D37" s="47">
        <v>14699</v>
      </c>
      <c r="E37" s="47">
        <v>95263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109962</v>
      </c>
      <c r="O37" s="48">
        <f t="shared" ref="O37:O68" si="7">(N37/O$91)</f>
        <v>7.2856290995825876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944442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944442</v>
      </c>
      <c r="O38" s="48">
        <f t="shared" si="7"/>
        <v>62.57483601669648</v>
      </c>
      <c r="P38" s="9"/>
    </row>
    <row r="39" spans="1:16">
      <c r="A39" s="12"/>
      <c r="B39" s="25">
        <v>335.5</v>
      </c>
      <c r="C39" s="20" t="s">
        <v>43</v>
      </c>
      <c r="D39" s="47">
        <v>0</v>
      </c>
      <c r="E39" s="47">
        <v>253207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253207</v>
      </c>
      <c r="O39" s="48">
        <f t="shared" si="7"/>
        <v>16.776452660173589</v>
      </c>
      <c r="P39" s="9"/>
    </row>
    <row r="40" spans="1:16">
      <c r="A40" s="12"/>
      <c r="B40" s="25">
        <v>335.9</v>
      </c>
      <c r="C40" s="20" t="s">
        <v>184</v>
      </c>
      <c r="D40" s="47">
        <v>0</v>
      </c>
      <c r="E40" s="47">
        <v>240882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240882</v>
      </c>
      <c r="O40" s="48">
        <f t="shared" si="7"/>
        <v>15.959848936593122</v>
      </c>
      <c r="P40" s="9"/>
    </row>
    <row r="41" spans="1:16">
      <c r="A41" s="12"/>
      <c r="B41" s="25">
        <v>336</v>
      </c>
      <c r="C41" s="20" t="s">
        <v>118</v>
      </c>
      <c r="D41" s="47">
        <v>140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140</v>
      </c>
      <c r="O41" s="48">
        <f t="shared" si="7"/>
        <v>9.2758232293116017E-3</v>
      </c>
      <c r="P41" s="9"/>
    </row>
    <row r="42" spans="1:16">
      <c r="A42" s="12"/>
      <c r="B42" s="25">
        <v>337.2</v>
      </c>
      <c r="C42" s="20" t="s">
        <v>45</v>
      </c>
      <c r="D42" s="47">
        <v>106438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106438</v>
      </c>
      <c r="O42" s="48">
        <f t="shared" si="7"/>
        <v>7.0521433777247733</v>
      </c>
      <c r="P42" s="9"/>
    </row>
    <row r="43" spans="1:16">
      <c r="A43" s="12"/>
      <c r="B43" s="25">
        <v>337.7</v>
      </c>
      <c r="C43" s="20" t="s">
        <v>46</v>
      </c>
      <c r="D43" s="47">
        <v>29000</v>
      </c>
      <c r="E43" s="47">
        <v>41252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70252</v>
      </c>
      <c r="O43" s="48">
        <f t="shared" si="7"/>
        <v>4.6546080964685617</v>
      </c>
      <c r="P43" s="9"/>
    </row>
    <row r="44" spans="1:16">
      <c r="A44" s="12"/>
      <c r="B44" s="25">
        <v>339</v>
      </c>
      <c r="C44" s="20" t="s">
        <v>120</v>
      </c>
      <c r="D44" s="47">
        <v>3516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3516</v>
      </c>
      <c r="O44" s="48">
        <f t="shared" si="7"/>
        <v>0.23295567481613993</v>
      </c>
      <c r="P44" s="9"/>
    </row>
    <row r="45" spans="1:16" ht="15.75">
      <c r="A45" s="29" t="s">
        <v>51</v>
      </c>
      <c r="B45" s="30"/>
      <c r="C45" s="31"/>
      <c r="D45" s="32">
        <f t="shared" ref="D45:M45" si="8">SUM(D46:D75)</f>
        <v>283869</v>
      </c>
      <c r="E45" s="32">
        <f t="shared" si="8"/>
        <v>471938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755807</v>
      </c>
      <c r="O45" s="46">
        <f t="shared" si="7"/>
        <v>50.076658053402241</v>
      </c>
      <c r="P45" s="10"/>
    </row>
    <row r="46" spans="1:16">
      <c r="A46" s="12"/>
      <c r="B46" s="25">
        <v>341.1</v>
      </c>
      <c r="C46" s="20" t="s">
        <v>148</v>
      </c>
      <c r="D46" s="47">
        <v>37557</v>
      </c>
      <c r="E46" s="47">
        <v>3920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41477</v>
      </c>
      <c r="O46" s="48">
        <f t="shared" si="7"/>
        <v>2.7480951434439809</v>
      </c>
      <c r="P46" s="9"/>
    </row>
    <row r="47" spans="1:16">
      <c r="A47" s="12"/>
      <c r="B47" s="25">
        <v>341.15</v>
      </c>
      <c r="C47" s="20" t="s">
        <v>149</v>
      </c>
      <c r="D47" s="47">
        <v>0</v>
      </c>
      <c r="E47" s="47">
        <v>11269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5" si="9">SUM(D47:M47)</f>
        <v>11269</v>
      </c>
      <c r="O47" s="48">
        <f t="shared" si="7"/>
        <v>0.74663751407937451</v>
      </c>
      <c r="P47" s="9"/>
    </row>
    <row r="48" spans="1:16">
      <c r="A48" s="12"/>
      <c r="B48" s="25">
        <v>341.51</v>
      </c>
      <c r="C48" s="20" t="s">
        <v>151</v>
      </c>
      <c r="D48" s="47">
        <v>151318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151318</v>
      </c>
      <c r="O48" s="48">
        <f t="shared" si="7"/>
        <v>10.025707281521235</v>
      </c>
      <c r="P48" s="9"/>
    </row>
    <row r="49" spans="1:16">
      <c r="A49" s="12"/>
      <c r="B49" s="25">
        <v>341.52</v>
      </c>
      <c r="C49" s="20" t="s">
        <v>152</v>
      </c>
      <c r="D49" s="47">
        <v>17210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17210</v>
      </c>
      <c r="O49" s="48">
        <f t="shared" si="7"/>
        <v>1.1402636984032333</v>
      </c>
      <c r="P49" s="9"/>
    </row>
    <row r="50" spans="1:16">
      <c r="A50" s="12"/>
      <c r="B50" s="25">
        <v>341.56</v>
      </c>
      <c r="C50" s="20" t="s">
        <v>153</v>
      </c>
      <c r="D50" s="47">
        <v>900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900</v>
      </c>
      <c r="O50" s="48">
        <f t="shared" si="7"/>
        <v>5.9630292188431723E-2</v>
      </c>
      <c r="P50" s="9"/>
    </row>
    <row r="51" spans="1:16">
      <c r="A51" s="12"/>
      <c r="B51" s="25">
        <v>341.9</v>
      </c>
      <c r="C51" s="20" t="s">
        <v>154</v>
      </c>
      <c r="D51" s="47">
        <v>13121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13121</v>
      </c>
      <c r="O51" s="48">
        <f t="shared" si="7"/>
        <v>0.86934340422712519</v>
      </c>
      <c r="P51" s="9"/>
    </row>
    <row r="52" spans="1:16">
      <c r="A52" s="12"/>
      <c r="B52" s="25">
        <v>342.1</v>
      </c>
      <c r="C52" s="20" t="s">
        <v>121</v>
      </c>
      <c r="D52" s="47">
        <v>14944</v>
      </c>
      <c r="E52" s="47">
        <v>57012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71956</v>
      </c>
      <c r="O52" s="48">
        <f t="shared" si="7"/>
        <v>4.7675081163453257</v>
      </c>
      <c r="P52" s="9"/>
    </row>
    <row r="53" spans="1:16">
      <c r="A53" s="12"/>
      <c r="B53" s="25">
        <v>342.4</v>
      </c>
      <c r="C53" s="20" t="s">
        <v>214</v>
      </c>
      <c r="D53" s="47">
        <v>0</v>
      </c>
      <c r="E53" s="47">
        <v>99471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99471</v>
      </c>
      <c r="O53" s="48">
        <f t="shared" si="7"/>
        <v>6.5905386603061018</v>
      </c>
      <c r="P53" s="9"/>
    </row>
    <row r="54" spans="1:16">
      <c r="A54" s="12"/>
      <c r="B54" s="25">
        <v>342.9</v>
      </c>
      <c r="C54" s="20" t="s">
        <v>61</v>
      </c>
      <c r="D54" s="47">
        <v>12670</v>
      </c>
      <c r="E54" s="47">
        <v>1967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14637</v>
      </c>
      <c r="O54" s="48">
        <f t="shared" si="7"/>
        <v>0.96978731862452794</v>
      </c>
      <c r="P54" s="9"/>
    </row>
    <row r="55" spans="1:16">
      <c r="A55" s="12"/>
      <c r="B55" s="25">
        <v>347.2</v>
      </c>
      <c r="C55" s="20" t="s">
        <v>62</v>
      </c>
      <c r="D55" s="47">
        <v>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</v>
      </c>
      <c r="O55" s="48">
        <f t="shared" si="7"/>
        <v>6.6255880209368576E-5</v>
      </c>
      <c r="P55" s="9"/>
    </row>
    <row r="56" spans="1:16">
      <c r="A56" s="12"/>
      <c r="B56" s="25">
        <v>347.9</v>
      </c>
      <c r="C56" s="20" t="s">
        <v>215</v>
      </c>
      <c r="D56" s="47">
        <v>0</v>
      </c>
      <c r="E56" s="47">
        <v>153788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153788</v>
      </c>
      <c r="O56" s="48">
        <f t="shared" si="7"/>
        <v>10.189359305638375</v>
      </c>
      <c r="P56" s="9"/>
    </row>
    <row r="57" spans="1:16">
      <c r="A57" s="12"/>
      <c r="B57" s="25">
        <v>348.12</v>
      </c>
      <c r="C57" s="20" t="s">
        <v>155</v>
      </c>
      <c r="D57" s="47">
        <v>0</v>
      </c>
      <c r="E57" s="47">
        <v>2922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1" si="10">SUM(D57:M57)</f>
        <v>2922</v>
      </c>
      <c r="O57" s="48">
        <f t="shared" si="7"/>
        <v>0.19359968197177499</v>
      </c>
      <c r="P57" s="9"/>
    </row>
    <row r="58" spans="1:16">
      <c r="A58" s="12"/>
      <c r="B58" s="25">
        <v>348.13</v>
      </c>
      <c r="C58" s="20" t="s">
        <v>156</v>
      </c>
      <c r="D58" s="47">
        <v>0</v>
      </c>
      <c r="E58" s="47">
        <v>12993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12993</v>
      </c>
      <c r="O58" s="48">
        <f t="shared" si="7"/>
        <v>0.86086265156032593</v>
      </c>
      <c r="P58" s="9"/>
    </row>
    <row r="59" spans="1:16">
      <c r="A59" s="12"/>
      <c r="B59" s="25">
        <v>348.22</v>
      </c>
      <c r="C59" s="20" t="s">
        <v>157</v>
      </c>
      <c r="D59" s="47">
        <v>0</v>
      </c>
      <c r="E59" s="47">
        <v>880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880</v>
      </c>
      <c r="O59" s="48">
        <f t="shared" si="7"/>
        <v>5.8305174584244349E-2</v>
      </c>
      <c r="P59" s="9"/>
    </row>
    <row r="60" spans="1:16">
      <c r="A60" s="12"/>
      <c r="B60" s="25">
        <v>348.23</v>
      </c>
      <c r="C60" s="20" t="s">
        <v>158</v>
      </c>
      <c r="D60" s="47">
        <v>0</v>
      </c>
      <c r="E60" s="47">
        <v>13385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13385</v>
      </c>
      <c r="O60" s="48">
        <f t="shared" si="7"/>
        <v>0.88683495660239842</v>
      </c>
      <c r="P60" s="9"/>
    </row>
    <row r="61" spans="1:16">
      <c r="A61" s="12"/>
      <c r="B61" s="25">
        <v>348.31</v>
      </c>
      <c r="C61" s="20" t="s">
        <v>159</v>
      </c>
      <c r="D61" s="47">
        <v>0</v>
      </c>
      <c r="E61" s="47">
        <v>40410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40410</v>
      </c>
      <c r="O61" s="48">
        <f t="shared" si="7"/>
        <v>2.6774001192605845</v>
      </c>
      <c r="P61" s="9"/>
    </row>
    <row r="62" spans="1:16">
      <c r="A62" s="12"/>
      <c r="B62" s="25">
        <v>348.32</v>
      </c>
      <c r="C62" s="20" t="s">
        <v>160</v>
      </c>
      <c r="D62" s="47">
        <v>0</v>
      </c>
      <c r="E62" s="47">
        <v>106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106</v>
      </c>
      <c r="O62" s="48">
        <f t="shared" si="7"/>
        <v>7.0231233021930692E-3</v>
      </c>
      <c r="P62" s="9"/>
    </row>
    <row r="63" spans="1:16">
      <c r="A63" s="12"/>
      <c r="B63" s="25">
        <v>348.41</v>
      </c>
      <c r="C63" s="20" t="s">
        <v>161</v>
      </c>
      <c r="D63" s="47">
        <v>0</v>
      </c>
      <c r="E63" s="47">
        <v>20943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20943</v>
      </c>
      <c r="O63" s="48">
        <f t="shared" si="7"/>
        <v>1.3875968992248062</v>
      </c>
      <c r="P63" s="9"/>
    </row>
    <row r="64" spans="1:16">
      <c r="A64" s="12"/>
      <c r="B64" s="25">
        <v>348.42</v>
      </c>
      <c r="C64" s="20" t="s">
        <v>162</v>
      </c>
      <c r="D64" s="47">
        <v>0</v>
      </c>
      <c r="E64" s="47">
        <v>2397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2397</v>
      </c>
      <c r="O64" s="48">
        <f t="shared" si="7"/>
        <v>0.1588153448618565</v>
      </c>
      <c r="P64" s="9"/>
    </row>
    <row r="65" spans="1:16">
      <c r="A65" s="12"/>
      <c r="B65" s="25">
        <v>348.48</v>
      </c>
      <c r="C65" s="20" t="s">
        <v>163</v>
      </c>
      <c r="D65" s="47">
        <v>0</v>
      </c>
      <c r="E65" s="47">
        <v>906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906</v>
      </c>
      <c r="O65" s="48">
        <f t="shared" si="7"/>
        <v>6.0027827469687933E-2</v>
      </c>
      <c r="P65" s="9"/>
    </row>
    <row r="66" spans="1:16">
      <c r="A66" s="12"/>
      <c r="B66" s="25">
        <v>348.52</v>
      </c>
      <c r="C66" s="20" t="s">
        <v>164</v>
      </c>
      <c r="D66" s="47">
        <v>0</v>
      </c>
      <c r="E66" s="47">
        <v>4253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4253</v>
      </c>
      <c r="O66" s="48">
        <f t="shared" si="7"/>
        <v>0.28178625853044459</v>
      </c>
      <c r="P66" s="9"/>
    </row>
    <row r="67" spans="1:16">
      <c r="A67" s="12"/>
      <c r="B67" s="25">
        <v>348.53</v>
      </c>
      <c r="C67" s="20" t="s">
        <v>165</v>
      </c>
      <c r="D67" s="47">
        <v>0</v>
      </c>
      <c r="E67" s="47">
        <v>20011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20011</v>
      </c>
      <c r="O67" s="48">
        <f t="shared" si="7"/>
        <v>1.3258464188696746</v>
      </c>
      <c r="P67" s="9"/>
    </row>
    <row r="68" spans="1:16">
      <c r="A68" s="12"/>
      <c r="B68" s="25">
        <v>348.61</v>
      </c>
      <c r="C68" s="20" t="s">
        <v>180</v>
      </c>
      <c r="D68" s="47">
        <v>0</v>
      </c>
      <c r="E68" s="47">
        <v>780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780</v>
      </c>
      <c r="O68" s="48">
        <f t="shared" si="7"/>
        <v>5.1679586563307491E-2</v>
      </c>
      <c r="P68" s="9"/>
    </row>
    <row r="69" spans="1:16">
      <c r="A69" s="12"/>
      <c r="B69" s="25">
        <v>348.62</v>
      </c>
      <c r="C69" s="20" t="s">
        <v>166</v>
      </c>
      <c r="D69" s="47">
        <v>0</v>
      </c>
      <c r="E69" s="47">
        <v>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20</v>
      </c>
      <c r="O69" s="48">
        <f t="shared" ref="O69:O89" si="11">(N69/O$91)</f>
        <v>1.3251176041873716E-3</v>
      </c>
      <c r="P69" s="9"/>
    </row>
    <row r="70" spans="1:16">
      <c r="A70" s="12"/>
      <c r="B70" s="25">
        <v>348.71</v>
      </c>
      <c r="C70" s="20" t="s">
        <v>167</v>
      </c>
      <c r="D70" s="47">
        <v>0</v>
      </c>
      <c r="E70" s="47">
        <v>9500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9500</v>
      </c>
      <c r="O70" s="48">
        <f t="shared" si="11"/>
        <v>0.62943086198900156</v>
      </c>
      <c r="P70" s="9"/>
    </row>
    <row r="71" spans="1:16">
      <c r="A71" s="12"/>
      <c r="B71" s="25">
        <v>348.72</v>
      </c>
      <c r="C71" s="20" t="s">
        <v>168</v>
      </c>
      <c r="D71" s="47">
        <v>0</v>
      </c>
      <c r="E71" s="47">
        <v>76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76</v>
      </c>
      <c r="O71" s="48">
        <f t="shared" si="11"/>
        <v>5.035446895912012E-3</v>
      </c>
      <c r="P71" s="9"/>
    </row>
    <row r="72" spans="1:16">
      <c r="A72" s="12"/>
      <c r="B72" s="25">
        <v>348.88</v>
      </c>
      <c r="C72" s="20" t="s">
        <v>169</v>
      </c>
      <c r="D72" s="47">
        <v>36148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36148</v>
      </c>
      <c r="O72" s="48">
        <f t="shared" si="11"/>
        <v>2.3950175578082553</v>
      </c>
      <c r="P72" s="9"/>
    </row>
    <row r="73" spans="1:16">
      <c r="A73" s="12"/>
      <c r="B73" s="25">
        <v>348.92399999999998</v>
      </c>
      <c r="C73" s="20" t="s">
        <v>198</v>
      </c>
      <c r="D73" s="47">
        <v>0</v>
      </c>
      <c r="E73" s="47">
        <v>2401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2401</v>
      </c>
      <c r="O73" s="48">
        <f t="shared" si="11"/>
        <v>0.15908036838269396</v>
      </c>
      <c r="P73" s="9"/>
    </row>
    <row r="74" spans="1:16">
      <c r="A74" s="12"/>
      <c r="B74" s="25">
        <v>348.93</v>
      </c>
      <c r="C74" s="20" t="s">
        <v>170</v>
      </c>
      <c r="D74" s="47">
        <v>0</v>
      </c>
      <c r="E74" s="47">
        <v>10696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10696</v>
      </c>
      <c r="O74" s="48">
        <f t="shared" si="11"/>
        <v>0.70867289471940631</v>
      </c>
      <c r="P74" s="9"/>
    </row>
    <row r="75" spans="1:16">
      <c r="A75" s="12"/>
      <c r="B75" s="25">
        <v>348.93099999999998</v>
      </c>
      <c r="C75" s="20" t="s">
        <v>199</v>
      </c>
      <c r="D75" s="47">
        <v>0</v>
      </c>
      <c r="E75" s="47">
        <v>1832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1832</v>
      </c>
      <c r="O75" s="48">
        <f t="shared" si="11"/>
        <v>0.12138077254356325</v>
      </c>
      <c r="P75" s="9"/>
    </row>
    <row r="76" spans="1:16" ht="15.75">
      <c r="A76" s="29" t="s">
        <v>52</v>
      </c>
      <c r="B76" s="30"/>
      <c r="C76" s="31"/>
      <c r="D76" s="32">
        <f t="shared" ref="D76:M76" si="12">SUM(D77:D81)</f>
        <v>0</v>
      </c>
      <c r="E76" s="32">
        <f t="shared" si="12"/>
        <v>69497</v>
      </c>
      <c r="F76" s="32">
        <f t="shared" si="12"/>
        <v>0</v>
      </c>
      <c r="G76" s="32">
        <f t="shared" si="12"/>
        <v>0</v>
      </c>
      <c r="H76" s="32">
        <f t="shared" si="12"/>
        <v>0</v>
      </c>
      <c r="I76" s="32">
        <f t="shared" si="12"/>
        <v>0</v>
      </c>
      <c r="J76" s="32">
        <f t="shared" si="12"/>
        <v>0</v>
      </c>
      <c r="K76" s="32">
        <f t="shared" si="12"/>
        <v>0</v>
      </c>
      <c r="L76" s="32">
        <f t="shared" si="12"/>
        <v>0</v>
      </c>
      <c r="M76" s="32">
        <f t="shared" si="12"/>
        <v>0</v>
      </c>
      <c r="N76" s="32">
        <f t="shared" ref="N76:N89" si="13">SUM(D76:M76)</f>
        <v>69497</v>
      </c>
      <c r="O76" s="46">
        <f t="shared" si="11"/>
        <v>4.6045849069104881</v>
      </c>
      <c r="P76" s="10"/>
    </row>
    <row r="77" spans="1:16">
      <c r="A77" s="13"/>
      <c r="B77" s="40">
        <v>351.1</v>
      </c>
      <c r="C77" s="21" t="s">
        <v>82</v>
      </c>
      <c r="D77" s="47">
        <v>0</v>
      </c>
      <c r="E77" s="47">
        <v>13198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13198</v>
      </c>
      <c r="O77" s="48">
        <f t="shared" si="11"/>
        <v>0.87444510700324651</v>
      </c>
      <c r="P77" s="9"/>
    </row>
    <row r="78" spans="1:16">
      <c r="A78" s="13"/>
      <c r="B78" s="40">
        <v>351.2</v>
      </c>
      <c r="C78" s="21" t="s">
        <v>84</v>
      </c>
      <c r="D78" s="47">
        <v>0</v>
      </c>
      <c r="E78" s="47">
        <v>26587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26587</v>
      </c>
      <c r="O78" s="48">
        <f t="shared" si="11"/>
        <v>1.7615450871264824</v>
      </c>
      <c r="P78" s="9"/>
    </row>
    <row r="79" spans="1:16">
      <c r="A79" s="13"/>
      <c r="B79" s="40">
        <v>351.5</v>
      </c>
      <c r="C79" s="21" t="s">
        <v>85</v>
      </c>
      <c r="D79" s="47">
        <v>0</v>
      </c>
      <c r="E79" s="47">
        <v>14114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14114</v>
      </c>
      <c r="O79" s="48">
        <f t="shared" si="11"/>
        <v>0.93513549327502821</v>
      </c>
      <c r="P79" s="9"/>
    </row>
    <row r="80" spans="1:16">
      <c r="A80" s="13"/>
      <c r="B80" s="40">
        <v>351.7</v>
      </c>
      <c r="C80" s="21" t="s">
        <v>173</v>
      </c>
      <c r="D80" s="47">
        <v>0</v>
      </c>
      <c r="E80" s="47">
        <v>4028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4028</v>
      </c>
      <c r="O80" s="48">
        <f t="shared" si="11"/>
        <v>0.26687868548333665</v>
      </c>
      <c r="P80" s="9"/>
    </row>
    <row r="81" spans="1:119">
      <c r="A81" s="13"/>
      <c r="B81" s="40">
        <v>351.9</v>
      </c>
      <c r="C81" s="21" t="s">
        <v>200</v>
      </c>
      <c r="D81" s="47">
        <v>0</v>
      </c>
      <c r="E81" s="47">
        <v>11570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11570</v>
      </c>
      <c r="O81" s="48">
        <f t="shared" si="11"/>
        <v>0.76658053402239446</v>
      </c>
      <c r="P81" s="9"/>
    </row>
    <row r="82" spans="1:119" ht="15.75">
      <c r="A82" s="29" t="s">
        <v>3</v>
      </c>
      <c r="B82" s="30"/>
      <c r="C82" s="31"/>
      <c r="D82" s="32">
        <f t="shared" ref="D82:M82" si="14">SUM(D83:D86)</f>
        <v>111220</v>
      </c>
      <c r="E82" s="32">
        <f t="shared" si="14"/>
        <v>217393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3"/>
        <v>328613</v>
      </c>
      <c r="O82" s="46">
        <f t="shared" si="11"/>
        <v>21.772543563241239</v>
      </c>
      <c r="P82" s="10"/>
    </row>
    <row r="83" spans="1:119">
      <c r="A83" s="12"/>
      <c r="B83" s="25">
        <v>361.1</v>
      </c>
      <c r="C83" s="20" t="s">
        <v>88</v>
      </c>
      <c r="D83" s="47">
        <v>80765</v>
      </c>
      <c r="E83" s="47">
        <v>2165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82930</v>
      </c>
      <c r="O83" s="48">
        <f t="shared" si="11"/>
        <v>5.4946001457629361</v>
      </c>
      <c r="P83" s="9"/>
    </row>
    <row r="84" spans="1:119">
      <c r="A84" s="12"/>
      <c r="B84" s="25">
        <v>362</v>
      </c>
      <c r="C84" s="20" t="s">
        <v>90</v>
      </c>
      <c r="D84" s="47">
        <v>700</v>
      </c>
      <c r="E84" s="47">
        <v>114769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115469</v>
      </c>
      <c r="O84" s="48">
        <f t="shared" si="11"/>
        <v>7.650500231895581</v>
      </c>
      <c r="P84" s="9"/>
    </row>
    <row r="85" spans="1:119">
      <c r="A85" s="12"/>
      <c r="B85" s="25">
        <v>366</v>
      </c>
      <c r="C85" s="20" t="s">
        <v>92</v>
      </c>
      <c r="D85" s="47">
        <v>1100</v>
      </c>
      <c r="E85" s="47">
        <v>36765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37865</v>
      </c>
      <c r="O85" s="48">
        <f t="shared" si="11"/>
        <v>2.5087789041277415</v>
      </c>
      <c r="P85" s="9"/>
    </row>
    <row r="86" spans="1:119">
      <c r="A86" s="12"/>
      <c r="B86" s="25">
        <v>369.9</v>
      </c>
      <c r="C86" s="20" t="s">
        <v>93</v>
      </c>
      <c r="D86" s="47">
        <v>28655</v>
      </c>
      <c r="E86" s="47">
        <v>63694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92349</v>
      </c>
      <c r="O86" s="48">
        <f t="shared" si="11"/>
        <v>6.1186642814549792</v>
      </c>
      <c r="P86" s="9"/>
    </row>
    <row r="87" spans="1:119" ht="15.75">
      <c r="A87" s="29" t="s">
        <v>53</v>
      </c>
      <c r="B87" s="30"/>
      <c r="C87" s="31"/>
      <c r="D87" s="32">
        <f t="shared" ref="D87:M87" si="15">SUM(D88:D88)</f>
        <v>0</v>
      </c>
      <c r="E87" s="32">
        <f t="shared" si="15"/>
        <v>610848</v>
      </c>
      <c r="F87" s="32">
        <f t="shared" si="15"/>
        <v>0</v>
      </c>
      <c r="G87" s="32">
        <f t="shared" si="15"/>
        <v>0</v>
      </c>
      <c r="H87" s="32">
        <f t="shared" si="15"/>
        <v>0</v>
      </c>
      <c r="I87" s="32">
        <f t="shared" si="15"/>
        <v>0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 t="shared" si="13"/>
        <v>610848</v>
      </c>
      <c r="O87" s="46">
        <f t="shared" si="11"/>
        <v>40.472271914132378</v>
      </c>
      <c r="P87" s="9"/>
    </row>
    <row r="88" spans="1:119" ht="15.75" thickBot="1">
      <c r="A88" s="12"/>
      <c r="B88" s="25">
        <v>381</v>
      </c>
      <c r="C88" s="20" t="s">
        <v>94</v>
      </c>
      <c r="D88" s="47">
        <v>0</v>
      </c>
      <c r="E88" s="47">
        <v>610848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610848</v>
      </c>
      <c r="O88" s="48">
        <f t="shared" si="11"/>
        <v>40.472271914132378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6">SUM(D5,D12,D15,D45,D76,D82,D87)</f>
        <v>8668077</v>
      </c>
      <c r="E89" s="15">
        <f t="shared" si="16"/>
        <v>8760480</v>
      </c>
      <c r="F89" s="15">
        <f t="shared" si="16"/>
        <v>0</v>
      </c>
      <c r="G89" s="15">
        <f t="shared" si="16"/>
        <v>0</v>
      </c>
      <c r="H89" s="15">
        <f t="shared" si="16"/>
        <v>0</v>
      </c>
      <c r="I89" s="15">
        <f t="shared" si="16"/>
        <v>0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 t="shared" si="13"/>
        <v>17428557</v>
      </c>
      <c r="O89" s="38">
        <f t="shared" si="11"/>
        <v>1154.7443848141522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216</v>
      </c>
      <c r="M91" s="49"/>
      <c r="N91" s="49"/>
      <c r="O91" s="44">
        <v>15093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4728918</v>
      </c>
      <c r="E5" s="27">
        <f t="shared" si="0"/>
        <v>315972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5044890</v>
      </c>
      <c r="O5" s="33">
        <f t="shared" ref="O5:O36" si="2">(N5/O$95)</f>
        <v>336.30357976134923</v>
      </c>
      <c r="P5" s="6"/>
    </row>
    <row r="6" spans="1:133">
      <c r="A6" s="12"/>
      <c r="B6" s="25">
        <v>311</v>
      </c>
      <c r="C6" s="20" t="s">
        <v>2</v>
      </c>
      <c r="D6" s="47">
        <v>3909005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3909005</v>
      </c>
      <c r="O6" s="48">
        <f t="shared" si="2"/>
        <v>260.58296113592428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23416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23416</v>
      </c>
      <c r="O7" s="48">
        <f t="shared" si="2"/>
        <v>1.5609626024931671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292556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292556</v>
      </c>
      <c r="O8" s="48">
        <f t="shared" si="2"/>
        <v>19.502433171121925</v>
      </c>
      <c r="P8" s="9"/>
    </row>
    <row r="9" spans="1:133">
      <c r="A9" s="12"/>
      <c r="B9" s="25">
        <v>312.60000000000002</v>
      </c>
      <c r="C9" s="20" t="s">
        <v>105</v>
      </c>
      <c r="D9" s="47">
        <v>762331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762331</v>
      </c>
      <c r="O9" s="48">
        <f t="shared" si="2"/>
        <v>50.818678754749683</v>
      </c>
      <c r="P9" s="9"/>
    </row>
    <row r="10" spans="1:133">
      <c r="A10" s="12"/>
      <c r="B10" s="25">
        <v>315</v>
      </c>
      <c r="C10" s="20" t="s">
        <v>139</v>
      </c>
      <c r="D10" s="47">
        <v>50607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50607</v>
      </c>
      <c r="O10" s="48">
        <f t="shared" si="2"/>
        <v>3.3735750949936669</v>
      </c>
      <c r="P10" s="9"/>
    </row>
    <row r="11" spans="1:133">
      <c r="A11" s="12"/>
      <c r="B11" s="25">
        <v>316</v>
      </c>
      <c r="C11" s="20" t="s">
        <v>140</v>
      </c>
      <c r="D11" s="47">
        <v>6975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6975</v>
      </c>
      <c r="O11" s="48">
        <f t="shared" si="2"/>
        <v>0.46496900206652891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48989</v>
      </c>
      <c r="E12" s="32">
        <f t="shared" si="3"/>
        <v>5098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54087</v>
      </c>
      <c r="O12" s="46">
        <f t="shared" si="2"/>
        <v>3.605559629358043</v>
      </c>
      <c r="P12" s="10"/>
    </row>
    <row r="13" spans="1:133">
      <c r="A13" s="12"/>
      <c r="B13" s="25">
        <v>322</v>
      </c>
      <c r="C13" s="20" t="s">
        <v>0</v>
      </c>
      <c r="D13" s="47">
        <v>37601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37601</v>
      </c>
      <c r="O13" s="48">
        <f t="shared" si="2"/>
        <v>2.5065662289180723</v>
      </c>
      <c r="P13" s="9"/>
    </row>
    <row r="14" spans="1:133">
      <c r="A14" s="12"/>
      <c r="B14" s="25">
        <v>329</v>
      </c>
      <c r="C14" s="20" t="s">
        <v>16</v>
      </c>
      <c r="D14" s="47">
        <v>11388</v>
      </c>
      <c r="E14" s="47">
        <v>5098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16486</v>
      </c>
      <c r="O14" s="48">
        <f t="shared" si="2"/>
        <v>1.0989934004399706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SUM(D16:D45)</f>
        <v>3221429</v>
      </c>
      <c r="E15" s="32">
        <f t="shared" si="4"/>
        <v>9690177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12911606</v>
      </c>
      <c r="O15" s="46">
        <f t="shared" si="2"/>
        <v>860.71635224318379</v>
      </c>
      <c r="P15" s="10"/>
    </row>
    <row r="16" spans="1:133">
      <c r="A16" s="12"/>
      <c r="B16" s="25">
        <v>331.1</v>
      </c>
      <c r="C16" s="20" t="s">
        <v>17</v>
      </c>
      <c r="D16" s="47">
        <v>13165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13165</v>
      </c>
      <c r="O16" s="48">
        <f t="shared" si="2"/>
        <v>0.87760815945603632</v>
      </c>
      <c r="P16" s="9"/>
    </row>
    <row r="17" spans="1:16">
      <c r="A17" s="12"/>
      <c r="B17" s="25">
        <v>331.2</v>
      </c>
      <c r="C17" s="20" t="s">
        <v>18</v>
      </c>
      <c r="D17" s="47">
        <v>85877</v>
      </c>
      <c r="E17" s="47">
        <v>18735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104612</v>
      </c>
      <c r="O17" s="48">
        <f t="shared" si="2"/>
        <v>6.9736684221051926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3651494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3651494</v>
      </c>
      <c r="O18" s="48">
        <f t="shared" si="2"/>
        <v>243.41670555296312</v>
      </c>
      <c r="P18" s="9"/>
    </row>
    <row r="19" spans="1:16">
      <c r="A19" s="12"/>
      <c r="B19" s="25">
        <v>331.5</v>
      </c>
      <c r="C19" s="20" t="s">
        <v>20</v>
      </c>
      <c r="D19" s="47">
        <v>7248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7248</v>
      </c>
      <c r="O19" s="48">
        <f t="shared" si="2"/>
        <v>0.48316778881407907</v>
      </c>
      <c r="P19" s="9"/>
    </row>
    <row r="20" spans="1:16">
      <c r="A20" s="12"/>
      <c r="B20" s="25">
        <v>331.62</v>
      </c>
      <c r="C20" s="20" t="s">
        <v>25</v>
      </c>
      <c r="D20" s="47">
        <v>0</v>
      </c>
      <c r="E20" s="47">
        <v>73590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73590</v>
      </c>
      <c r="O20" s="48">
        <f t="shared" si="2"/>
        <v>4.9056729551363238</v>
      </c>
      <c r="P20" s="9"/>
    </row>
    <row r="21" spans="1:16">
      <c r="A21" s="12"/>
      <c r="B21" s="25">
        <v>331.65</v>
      </c>
      <c r="C21" s="20" t="s">
        <v>108</v>
      </c>
      <c r="D21" s="47">
        <v>87574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87574</v>
      </c>
      <c r="O21" s="48">
        <f t="shared" si="2"/>
        <v>5.8378774748350111</v>
      </c>
      <c r="P21" s="9"/>
    </row>
    <row r="22" spans="1:16">
      <c r="A22" s="12"/>
      <c r="B22" s="25">
        <v>333</v>
      </c>
      <c r="C22" s="20" t="s">
        <v>194</v>
      </c>
      <c r="D22" s="47">
        <v>1687</v>
      </c>
      <c r="E22" s="47">
        <v>55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1742</v>
      </c>
      <c r="O22" s="48">
        <f t="shared" si="2"/>
        <v>0.11612559162722486</v>
      </c>
      <c r="P22" s="9"/>
    </row>
    <row r="23" spans="1:16">
      <c r="A23" s="12"/>
      <c r="B23" s="25">
        <v>334.1</v>
      </c>
      <c r="C23" s="20" t="s">
        <v>129</v>
      </c>
      <c r="D23" s="47">
        <v>25000</v>
      </c>
      <c r="E23" s="47">
        <v>155596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180596</v>
      </c>
      <c r="O23" s="48">
        <f t="shared" si="2"/>
        <v>12.038930737950803</v>
      </c>
      <c r="P23" s="9"/>
    </row>
    <row r="24" spans="1:16">
      <c r="A24" s="12"/>
      <c r="B24" s="25">
        <v>334.2</v>
      </c>
      <c r="C24" s="20" t="s">
        <v>22</v>
      </c>
      <c r="D24" s="47">
        <v>106220</v>
      </c>
      <c r="E24" s="47">
        <v>119567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225787</v>
      </c>
      <c r="O24" s="48">
        <f t="shared" si="2"/>
        <v>15.051463235784281</v>
      </c>
      <c r="P24" s="9"/>
    </row>
    <row r="25" spans="1:16">
      <c r="A25" s="12"/>
      <c r="B25" s="25">
        <v>334.34</v>
      </c>
      <c r="C25" s="20" t="s">
        <v>27</v>
      </c>
      <c r="D25" s="47">
        <v>0</v>
      </c>
      <c r="E25" s="47">
        <v>89593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89593</v>
      </c>
      <c r="O25" s="48">
        <f t="shared" si="2"/>
        <v>5.9724685020998596</v>
      </c>
      <c r="P25" s="9"/>
    </row>
    <row r="26" spans="1:16">
      <c r="A26" s="12"/>
      <c r="B26" s="25">
        <v>334.49</v>
      </c>
      <c r="C26" s="20" t="s">
        <v>29</v>
      </c>
      <c r="D26" s="47">
        <v>2416</v>
      </c>
      <c r="E26" s="47">
        <v>3357846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1" si="6">SUM(D26:M26)</f>
        <v>3360262</v>
      </c>
      <c r="O26" s="48">
        <f t="shared" si="2"/>
        <v>224.00253316445571</v>
      </c>
      <c r="P26" s="9"/>
    </row>
    <row r="27" spans="1:16">
      <c r="A27" s="12"/>
      <c r="B27" s="25">
        <v>334.61</v>
      </c>
      <c r="C27" s="20" t="s">
        <v>31</v>
      </c>
      <c r="D27" s="47">
        <v>31540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31540</v>
      </c>
      <c r="O27" s="48">
        <f t="shared" si="2"/>
        <v>2.1025264982334511</v>
      </c>
      <c r="P27" s="9"/>
    </row>
    <row r="28" spans="1:16">
      <c r="A28" s="12"/>
      <c r="B28" s="25">
        <v>334.7</v>
      </c>
      <c r="C28" s="20" t="s">
        <v>32</v>
      </c>
      <c r="D28" s="47">
        <v>30976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30976</v>
      </c>
      <c r="O28" s="48">
        <f t="shared" si="2"/>
        <v>2.0649290047330178</v>
      </c>
      <c r="P28" s="9"/>
    </row>
    <row r="29" spans="1:16">
      <c r="A29" s="12"/>
      <c r="B29" s="25">
        <v>334.82</v>
      </c>
      <c r="C29" s="20" t="s">
        <v>135</v>
      </c>
      <c r="D29" s="47">
        <v>0</v>
      </c>
      <c r="E29" s="47">
        <v>223113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223113</v>
      </c>
      <c r="O29" s="48">
        <f t="shared" si="2"/>
        <v>14.873208452769815</v>
      </c>
      <c r="P29" s="9"/>
    </row>
    <row r="30" spans="1:16">
      <c r="A30" s="12"/>
      <c r="B30" s="25">
        <v>335.12</v>
      </c>
      <c r="C30" s="20" t="s">
        <v>141</v>
      </c>
      <c r="D30" s="47">
        <v>284497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284497</v>
      </c>
      <c r="O30" s="48">
        <f t="shared" si="2"/>
        <v>18.965202319845343</v>
      </c>
      <c r="P30" s="9"/>
    </row>
    <row r="31" spans="1:16">
      <c r="A31" s="12"/>
      <c r="B31" s="25">
        <v>335.13</v>
      </c>
      <c r="C31" s="20" t="s">
        <v>142</v>
      </c>
      <c r="D31" s="47">
        <v>15453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15453</v>
      </c>
      <c r="O31" s="48">
        <f t="shared" si="2"/>
        <v>1.0301313245783614</v>
      </c>
      <c r="P31" s="9"/>
    </row>
    <row r="32" spans="1:16">
      <c r="A32" s="12"/>
      <c r="B32" s="25">
        <v>335.14</v>
      </c>
      <c r="C32" s="20" t="s">
        <v>143</v>
      </c>
      <c r="D32" s="47">
        <v>4752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4752</v>
      </c>
      <c r="O32" s="48">
        <f t="shared" si="2"/>
        <v>0.31677888140790617</v>
      </c>
      <c r="P32" s="9"/>
    </row>
    <row r="33" spans="1:16">
      <c r="A33" s="12"/>
      <c r="B33" s="25">
        <v>335.15</v>
      </c>
      <c r="C33" s="20" t="s">
        <v>144</v>
      </c>
      <c r="D33" s="47">
        <v>597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597</v>
      </c>
      <c r="O33" s="48">
        <f t="shared" si="2"/>
        <v>3.9797346843543767E-2</v>
      </c>
      <c r="P33" s="9"/>
    </row>
    <row r="34" spans="1:16">
      <c r="A34" s="12"/>
      <c r="B34" s="25">
        <v>335.16</v>
      </c>
      <c r="C34" s="20" t="s">
        <v>145</v>
      </c>
      <c r="D34" s="47">
        <v>230750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230750</v>
      </c>
      <c r="O34" s="48">
        <f t="shared" si="2"/>
        <v>15.38230784614359</v>
      </c>
      <c r="P34" s="9"/>
    </row>
    <row r="35" spans="1:16">
      <c r="A35" s="12"/>
      <c r="B35" s="25">
        <v>335.18</v>
      </c>
      <c r="C35" s="20" t="s">
        <v>146</v>
      </c>
      <c r="D35" s="47">
        <v>1787220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1787220</v>
      </c>
      <c r="O35" s="48">
        <f t="shared" si="2"/>
        <v>119.14005732951136</v>
      </c>
      <c r="P35" s="9"/>
    </row>
    <row r="36" spans="1:16">
      <c r="A36" s="12"/>
      <c r="B36" s="25">
        <v>335.19</v>
      </c>
      <c r="C36" s="20" t="s">
        <v>147</v>
      </c>
      <c r="D36" s="47">
        <v>372145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372145</v>
      </c>
      <c r="O36" s="48">
        <f t="shared" si="2"/>
        <v>24.808012799146724</v>
      </c>
      <c r="P36" s="9"/>
    </row>
    <row r="37" spans="1:16">
      <c r="A37" s="12"/>
      <c r="B37" s="25">
        <v>335.22</v>
      </c>
      <c r="C37" s="20" t="s">
        <v>40</v>
      </c>
      <c r="D37" s="47">
        <v>15743</v>
      </c>
      <c r="E37" s="47">
        <v>143270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159013</v>
      </c>
      <c r="O37" s="48">
        <f t="shared" ref="O37:O68" si="7">(N37/O$95)</f>
        <v>10.600159989334044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926835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926835</v>
      </c>
      <c r="O38" s="48">
        <f t="shared" si="7"/>
        <v>61.784881007932803</v>
      </c>
      <c r="P38" s="9"/>
    </row>
    <row r="39" spans="1:16">
      <c r="A39" s="12"/>
      <c r="B39" s="25">
        <v>335.5</v>
      </c>
      <c r="C39" s="20" t="s">
        <v>43</v>
      </c>
      <c r="D39" s="47">
        <v>0</v>
      </c>
      <c r="E39" s="47">
        <v>446925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446925</v>
      </c>
      <c r="O39" s="48">
        <f t="shared" si="7"/>
        <v>29.793013799080061</v>
      </c>
      <c r="P39" s="9"/>
    </row>
    <row r="40" spans="1:16">
      <c r="A40" s="12"/>
      <c r="B40" s="25">
        <v>335.9</v>
      </c>
      <c r="C40" s="20" t="s">
        <v>184</v>
      </c>
      <c r="D40" s="47">
        <v>0</v>
      </c>
      <c r="E40" s="47">
        <v>235965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235965</v>
      </c>
      <c r="O40" s="48">
        <f t="shared" si="7"/>
        <v>15.729951336577562</v>
      </c>
      <c r="P40" s="9"/>
    </row>
    <row r="41" spans="1:16">
      <c r="A41" s="12"/>
      <c r="B41" s="25">
        <v>336</v>
      </c>
      <c r="C41" s="20" t="s">
        <v>118</v>
      </c>
      <c r="D41" s="47">
        <v>142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142</v>
      </c>
      <c r="O41" s="48">
        <f t="shared" si="7"/>
        <v>9.4660355976268241E-3</v>
      </c>
      <c r="P41" s="9"/>
    </row>
    <row r="42" spans="1:16">
      <c r="A42" s="12"/>
      <c r="B42" s="25">
        <v>337.2</v>
      </c>
      <c r="C42" s="20" t="s">
        <v>45</v>
      </c>
      <c r="D42" s="47">
        <v>86631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8">SUM(D42:M42)</f>
        <v>86631</v>
      </c>
      <c r="O42" s="48">
        <f t="shared" si="7"/>
        <v>5.7750149990000663</v>
      </c>
      <c r="P42" s="9"/>
    </row>
    <row r="43" spans="1:16">
      <c r="A43" s="12"/>
      <c r="B43" s="25">
        <v>337.5</v>
      </c>
      <c r="C43" s="20" t="s">
        <v>210</v>
      </c>
      <c r="D43" s="47">
        <v>0</v>
      </c>
      <c r="E43" s="47">
        <v>208593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208593</v>
      </c>
      <c r="O43" s="48">
        <f t="shared" si="7"/>
        <v>13.905272981801213</v>
      </c>
      <c r="P43" s="9"/>
    </row>
    <row r="44" spans="1:16">
      <c r="A44" s="12"/>
      <c r="B44" s="25">
        <v>337.7</v>
      </c>
      <c r="C44" s="20" t="s">
        <v>46</v>
      </c>
      <c r="D44" s="47">
        <v>28327</v>
      </c>
      <c r="E44" s="47">
        <v>39000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67327</v>
      </c>
      <c r="O44" s="48">
        <f t="shared" si="7"/>
        <v>4.4881674555029667</v>
      </c>
      <c r="P44" s="9"/>
    </row>
    <row r="45" spans="1:16">
      <c r="A45" s="12"/>
      <c r="B45" s="25">
        <v>339</v>
      </c>
      <c r="C45" s="20" t="s">
        <v>120</v>
      </c>
      <c r="D45" s="47">
        <v>3469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3469</v>
      </c>
      <c r="O45" s="48">
        <f t="shared" si="7"/>
        <v>0.23125124991667223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SUM(D47:D77)</f>
        <v>274448</v>
      </c>
      <c r="E46" s="32">
        <f t="shared" si="9"/>
        <v>233876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508324</v>
      </c>
      <c r="O46" s="46">
        <f t="shared" si="7"/>
        <v>33.886007599493368</v>
      </c>
      <c r="P46" s="10"/>
    </row>
    <row r="47" spans="1:16">
      <c r="A47" s="12"/>
      <c r="B47" s="25">
        <v>341.1</v>
      </c>
      <c r="C47" s="20" t="s">
        <v>148</v>
      </c>
      <c r="D47" s="47">
        <v>40065</v>
      </c>
      <c r="E47" s="47">
        <v>4154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44219</v>
      </c>
      <c r="O47" s="48">
        <f t="shared" si="7"/>
        <v>2.947736817545497</v>
      </c>
      <c r="P47" s="9"/>
    </row>
    <row r="48" spans="1:16">
      <c r="A48" s="12"/>
      <c r="B48" s="25">
        <v>341.15</v>
      </c>
      <c r="C48" s="20" t="s">
        <v>149</v>
      </c>
      <c r="D48" s="47">
        <v>0</v>
      </c>
      <c r="E48" s="47">
        <v>12025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6" si="10">SUM(D48:M48)</f>
        <v>12025</v>
      </c>
      <c r="O48" s="48">
        <f t="shared" si="7"/>
        <v>0.80161322578494765</v>
      </c>
      <c r="P48" s="9"/>
    </row>
    <row r="49" spans="1:16">
      <c r="A49" s="12"/>
      <c r="B49" s="25">
        <v>341.51</v>
      </c>
      <c r="C49" s="20" t="s">
        <v>151</v>
      </c>
      <c r="D49" s="47">
        <v>125820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125820</v>
      </c>
      <c r="O49" s="48">
        <f t="shared" si="7"/>
        <v>8.3874408372775147</v>
      </c>
      <c r="P49" s="9"/>
    </row>
    <row r="50" spans="1:16">
      <c r="A50" s="12"/>
      <c r="B50" s="25">
        <v>341.52</v>
      </c>
      <c r="C50" s="20" t="s">
        <v>152</v>
      </c>
      <c r="D50" s="47">
        <v>14600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14600</v>
      </c>
      <c r="O50" s="48">
        <f t="shared" si="7"/>
        <v>0.97326844877008201</v>
      </c>
      <c r="P50" s="9"/>
    </row>
    <row r="51" spans="1:16">
      <c r="A51" s="12"/>
      <c r="B51" s="25">
        <v>341.56</v>
      </c>
      <c r="C51" s="20" t="s">
        <v>153</v>
      </c>
      <c r="D51" s="47">
        <v>1400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1400</v>
      </c>
      <c r="O51" s="48">
        <f t="shared" si="7"/>
        <v>9.3327111525898274E-2</v>
      </c>
      <c r="P51" s="9"/>
    </row>
    <row r="52" spans="1:16">
      <c r="A52" s="12"/>
      <c r="B52" s="25">
        <v>341.9</v>
      </c>
      <c r="C52" s="20" t="s">
        <v>154</v>
      </c>
      <c r="D52" s="47">
        <v>16018</v>
      </c>
      <c r="E52" s="47">
        <v>7948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23966</v>
      </c>
      <c r="O52" s="48">
        <f t="shared" si="7"/>
        <v>1.5976268248783414</v>
      </c>
      <c r="P52" s="9"/>
    </row>
    <row r="53" spans="1:16">
      <c r="A53" s="12"/>
      <c r="B53" s="25">
        <v>342.1</v>
      </c>
      <c r="C53" s="20" t="s">
        <v>121</v>
      </c>
      <c r="D53" s="47">
        <v>11932</v>
      </c>
      <c r="E53" s="47">
        <v>58921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70853</v>
      </c>
      <c r="O53" s="48">
        <f t="shared" si="7"/>
        <v>4.7232184521031932</v>
      </c>
      <c r="P53" s="9"/>
    </row>
    <row r="54" spans="1:16">
      <c r="A54" s="12"/>
      <c r="B54" s="25">
        <v>342.9</v>
      </c>
      <c r="C54" s="20" t="s">
        <v>61</v>
      </c>
      <c r="D54" s="47">
        <v>11771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11771</v>
      </c>
      <c r="O54" s="48">
        <f t="shared" si="7"/>
        <v>0.78468102126524897</v>
      </c>
      <c r="P54" s="9"/>
    </row>
    <row r="55" spans="1:16">
      <c r="A55" s="12"/>
      <c r="B55" s="25">
        <v>346.9</v>
      </c>
      <c r="C55" s="20" t="s">
        <v>211</v>
      </c>
      <c r="D55" s="47">
        <v>20000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20000</v>
      </c>
      <c r="O55" s="48">
        <f t="shared" si="7"/>
        <v>1.3332444503699754</v>
      </c>
      <c r="P55" s="9"/>
    </row>
    <row r="56" spans="1:16">
      <c r="A56" s="12"/>
      <c r="B56" s="25">
        <v>347.2</v>
      </c>
      <c r="C56" s="20" t="s">
        <v>62</v>
      </c>
      <c r="D56" s="47">
        <v>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</v>
      </c>
      <c r="O56" s="48">
        <f t="shared" si="7"/>
        <v>6.6662222518498764E-5</v>
      </c>
      <c r="P56" s="9"/>
    </row>
    <row r="57" spans="1:16">
      <c r="A57" s="12"/>
      <c r="B57" s="25">
        <v>348.12</v>
      </c>
      <c r="C57" s="20" t="s">
        <v>155</v>
      </c>
      <c r="D57" s="47">
        <v>0</v>
      </c>
      <c r="E57" s="47">
        <v>1293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2" si="11">SUM(D57:M57)</f>
        <v>1293</v>
      </c>
      <c r="O57" s="48">
        <f t="shared" si="7"/>
        <v>8.6194253716418909E-2</v>
      </c>
      <c r="P57" s="9"/>
    </row>
    <row r="58" spans="1:16">
      <c r="A58" s="12"/>
      <c r="B58" s="25">
        <v>348.13</v>
      </c>
      <c r="C58" s="20" t="s">
        <v>156</v>
      </c>
      <c r="D58" s="47">
        <v>0</v>
      </c>
      <c r="E58" s="47">
        <v>6128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6128</v>
      </c>
      <c r="O58" s="48">
        <f t="shared" si="7"/>
        <v>0.40850609959336043</v>
      </c>
      <c r="P58" s="9"/>
    </row>
    <row r="59" spans="1:16">
      <c r="A59" s="12"/>
      <c r="B59" s="25">
        <v>348.22</v>
      </c>
      <c r="C59" s="20" t="s">
        <v>157</v>
      </c>
      <c r="D59" s="47">
        <v>0</v>
      </c>
      <c r="E59" s="47">
        <v>1187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1187</v>
      </c>
      <c r="O59" s="48">
        <f t="shared" si="7"/>
        <v>7.9128058129458043E-2</v>
      </c>
      <c r="P59" s="9"/>
    </row>
    <row r="60" spans="1:16">
      <c r="A60" s="12"/>
      <c r="B60" s="25">
        <v>348.23</v>
      </c>
      <c r="C60" s="20" t="s">
        <v>158</v>
      </c>
      <c r="D60" s="47">
        <v>0</v>
      </c>
      <c r="E60" s="47">
        <v>12311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12311</v>
      </c>
      <c r="O60" s="48">
        <f t="shared" si="7"/>
        <v>0.82067862142523829</v>
      </c>
      <c r="P60" s="9"/>
    </row>
    <row r="61" spans="1:16">
      <c r="A61" s="12"/>
      <c r="B61" s="25">
        <v>348.31</v>
      </c>
      <c r="C61" s="20" t="s">
        <v>159</v>
      </c>
      <c r="D61" s="47">
        <v>0</v>
      </c>
      <c r="E61" s="47">
        <v>30270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30270</v>
      </c>
      <c r="O61" s="48">
        <f t="shared" si="7"/>
        <v>2.0178654756349577</v>
      </c>
      <c r="P61" s="9"/>
    </row>
    <row r="62" spans="1:16">
      <c r="A62" s="12"/>
      <c r="B62" s="25">
        <v>348.32</v>
      </c>
      <c r="C62" s="20" t="s">
        <v>160</v>
      </c>
      <c r="D62" s="47">
        <v>0</v>
      </c>
      <c r="E62" s="47">
        <v>124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124</v>
      </c>
      <c r="O62" s="48">
        <f t="shared" si="7"/>
        <v>8.2661155922938469E-3</v>
      </c>
      <c r="P62" s="9"/>
    </row>
    <row r="63" spans="1:16">
      <c r="A63" s="12"/>
      <c r="B63" s="25">
        <v>348.41</v>
      </c>
      <c r="C63" s="20" t="s">
        <v>161</v>
      </c>
      <c r="D63" s="47">
        <v>0</v>
      </c>
      <c r="E63" s="47">
        <v>21992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21992</v>
      </c>
      <c r="O63" s="48">
        <f t="shared" si="7"/>
        <v>1.4660355976268249</v>
      </c>
      <c r="P63" s="9"/>
    </row>
    <row r="64" spans="1:16">
      <c r="A64" s="12"/>
      <c r="B64" s="25">
        <v>348.42</v>
      </c>
      <c r="C64" s="20" t="s">
        <v>162</v>
      </c>
      <c r="D64" s="47">
        <v>0</v>
      </c>
      <c r="E64" s="47">
        <v>5668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5668</v>
      </c>
      <c r="O64" s="48">
        <f t="shared" si="7"/>
        <v>0.37784147723485101</v>
      </c>
      <c r="P64" s="9"/>
    </row>
    <row r="65" spans="1:16">
      <c r="A65" s="12"/>
      <c r="B65" s="25">
        <v>348.48</v>
      </c>
      <c r="C65" s="20" t="s">
        <v>163</v>
      </c>
      <c r="D65" s="47">
        <v>0</v>
      </c>
      <c r="E65" s="47">
        <v>1032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1032</v>
      </c>
      <c r="O65" s="48">
        <f t="shared" si="7"/>
        <v>6.8795413639090724E-2</v>
      </c>
      <c r="P65" s="9"/>
    </row>
    <row r="66" spans="1:16">
      <c r="A66" s="12"/>
      <c r="B66" s="25">
        <v>348.52</v>
      </c>
      <c r="C66" s="20" t="s">
        <v>164</v>
      </c>
      <c r="D66" s="47">
        <v>0</v>
      </c>
      <c r="E66" s="47">
        <v>5251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5251</v>
      </c>
      <c r="O66" s="48">
        <f t="shared" si="7"/>
        <v>0.35004333044463704</v>
      </c>
      <c r="P66" s="9"/>
    </row>
    <row r="67" spans="1:16">
      <c r="A67" s="12"/>
      <c r="B67" s="25">
        <v>348.53</v>
      </c>
      <c r="C67" s="20" t="s">
        <v>165</v>
      </c>
      <c r="D67" s="47">
        <v>0</v>
      </c>
      <c r="E67" s="47">
        <v>31749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31749</v>
      </c>
      <c r="O67" s="48">
        <f t="shared" si="7"/>
        <v>2.1164589027398173</v>
      </c>
      <c r="P67" s="9"/>
    </row>
    <row r="68" spans="1:16">
      <c r="A68" s="12"/>
      <c r="B68" s="25">
        <v>348.61</v>
      </c>
      <c r="C68" s="20" t="s">
        <v>180</v>
      </c>
      <c r="D68" s="47">
        <v>0</v>
      </c>
      <c r="E68" s="47">
        <v>195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195</v>
      </c>
      <c r="O68" s="48">
        <f t="shared" si="7"/>
        <v>1.2999133391107259E-2</v>
      </c>
      <c r="P68" s="9"/>
    </row>
    <row r="69" spans="1:16">
      <c r="A69" s="12"/>
      <c r="B69" s="25">
        <v>348.62</v>
      </c>
      <c r="C69" s="20" t="s">
        <v>166</v>
      </c>
      <c r="D69" s="47">
        <v>0</v>
      </c>
      <c r="E69" s="47">
        <v>44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44</v>
      </c>
      <c r="O69" s="48">
        <f t="shared" ref="O69:O93" si="12">(N69/O$95)</f>
        <v>2.9331377908139457E-3</v>
      </c>
      <c r="P69" s="9"/>
    </row>
    <row r="70" spans="1:16">
      <c r="A70" s="12"/>
      <c r="B70" s="25">
        <v>348.63</v>
      </c>
      <c r="C70" s="20" t="s">
        <v>197</v>
      </c>
      <c r="D70" s="47">
        <v>0</v>
      </c>
      <c r="E70" s="47">
        <v>100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100</v>
      </c>
      <c r="O70" s="48">
        <f t="shared" si="12"/>
        <v>6.6662222518498763E-3</v>
      </c>
      <c r="P70" s="9"/>
    </row>
    <row r="71" spans="1:16">
      <c r="A71" s="12"/>
      <c r="B71" s="25">
        <v>348.71</v>
      </c>
      <c r="C71" s="20" t="s">
        <v>167</v>
      </c>
      <c r="D71" s="47">
        <v>0</v>
      </c>
      <c r="E71" s="47">
        <v>7795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7795</v>
      </c>
      <c r="O71" s="48">
        <f t="shared" si="12"/>
        <v>0.51963202453169788</v>
      </c>
      <c r="P71" s="9"/>
    </row>
    <row r="72" spans="1:16">
      <c r="A72" s="12"/>
      <c r="B72" s="25">
        <v>348.72</v>
      </c>
      <c r="C72" s="20" t="s">
        <v>168</v>
      </c>
      <c r="D72" s="47">
        <v>0</v>
      </c>
      <c r="E72" s="47">
        <v>161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161</v>
      </c>
      <c r="O72" s="48">
        <f t="shared" si="12"/>
        <v>1.0732617825478302E-2</v>
      </c>
      <c r="P72" s="9"/>
    </row>
    <row r="73" spans="1:16">
      <c r="A73" s="12"/>
      <c r="B73" s="25">
        <v>348.88</v>
      </c>
      <c r="C73" s="20" t="s">
        <v>169</v>
      </c>
      <c r="D73" s="47">
        <v>32841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32841</v>
      </c>
      <c r="O73" s="48">
        <f t="shared" si="12"/>
        <v>2.1892540497300179</v>
      </c>
      <c r="P73" s="9"/>
    </row>
    <row r="74" spans="1:16">
      <c r="A74" s="12"/>
      <c r="B74" s="25">
        <v>348.92399999999998</v>
      </c>
      <c r="C74" s="20" t="s">
        <v>198</v>
      </c>
      <c r="D74" s="47">
        <v>0</v>
      </c>
      <c r="E74" s="47">
        <v>2996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2996</v>
      </c>
      <c r="O74" s="48">
        <f t="shared" si="12"/>
        <v>0.1997200186654223</v>
      </c>
      <c r="P74" s="9"/>
    </row>
    <row r="75" spans="1:16">
      <c r="A75" s="12"/>
      <c r="B75" s="25">
        <v>348.93</v>
      </c>
      <c r="C75" s="20" t="s">
        <v>170</v>
      </c>
      <c r="D75" s="47">
        <v>0</v>
      </c>
      <c r="E75" s="47">
        <v>14376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14376</v>
      </c>
      <c r="O75" s="48">
        <f t="shared" si="12"/>
        <v>0.95833611092593829</v>
      </c>
      <c r="P75" s="9"/>
    </row>
    <row r="76" spans="1:16">
      <c r="A76" s="12"/>
      <c r="B76" s="25">
        <v>348.93099999999998</v>
      </c>
      <c r="C76" s="20" t="s">
        <v>199</v>
      </c>
      <c r="D76" s="47">
        <v>0</v>
      </c>
      <c r="E76" s="47">
        <v>2519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2519</v>
      </c>
      <c r="O76" s="48">
        <f t="shared" si="12"/>
        <v>0.1679221385240984</v>
      </c>
      <c r="P76" s="9"/>
    </row>
    <row r="77" spans="1:16">
      <c r="A77" s="12"/>
      <c r="B77" s="25">
        <v>349</v>
      </c>
      <c r="C77" s="20" t="s">
        <v>122</v>
      </c>
      <c r="D77" s="47">
        <v>0</v>
      </c>
      <c r="E77" s="47">
        <v>5637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5637</v>
      </c>
      <c r="O77" s="48">
        <f t="shared" si="12"/>
        <v>0.37577494833677755</v>
      </c>
      <c r="P77" s="9"/>
    </row>
    <row r="78" spans="1:16" ht="15.75">
      <c r="A78" s="29" t="s">
        <v>52</v>
      </c>
      <c r="B78" s="30"/>
      <c r="C78" s="31"/>
      <c r="D78" s="32">
        <f t="shared" ref="D78:M78" si="13">SUM(D79:D84)</f>
        <v>0</v>
      </c>
      <c r="E78" s="32">
        <f t="shared" si="13"/>
        <v>71111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93" si="14">SUM(D78:M78)</f>
        <v>71111</v>
      </c>
      <c r="O78" s="46">
        <f t="shared" si="12"/>
        <v>4.7404173055129659</v>
      </c>
      <c r="P78" s="10"/>
    </row>
    <row r="79" spans="1:16">
      <c r="A79" s="13"/>
      <c r="B79" s="40">
        <v>351.1</v>
      </c>
      <c r="C79" s="21" t="s">
        <v>82</v>
      </c>
      <c r="D79" s="47">
        <v>0</v>
      </c>
      <c r="E79" s="47">
        <v>6631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6631</v>
      </c>
      <c r="O79" s="48">
        <f t="shared" si="12"/>
        <v>0.44203719752016535</v>
      </c>
      <c r="P79" s="9"/>
    </row>
    <row r="80" spans="1:16">
      <c r="A80" s="13"/>
      <c r="B80" s="40">
        <v>351.2</v>
      </c>
      <c r="C80" s="21" t="s">
        <v>84</v>
      </c>
      <c r="D80" s="47">
        <v>0</v>
      </c>
      <c r="E80" s="47">
        <v>29823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29823</v>
      </c>
      <c r="O80" s="48">
        <f t="shared" si="12"/>
        <v>1.9880674621691887</v>
      </c>
      <c r="P80" s="9"/>
    </row>
    <row r="81" spans="1:119">
      <c r="A81" s="13"/>
      <c r="B81" s="40">
        <v>351.5</v>
      </c>
      <c r="C81" s="21" t="s">
        <v>85</v>
      </c>
      <c r="D81" s="47">
        <v>0</v>
      </c>
      <c r="E81" s="47">
        <v>18370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18370</v>
      </c>
      <c r="O81" s="48">
        <f t="shared" si="12"/>
        <v>1.2245850276648222</v>
      </c>
      <c r="P81" s="9"/>
    </row>
    <row r="82" spans="1:119">
      <c r="A82" s="13"/>
      <c r="B82" s="40">
        <v>351.7</v>
      </c>
      <c r="C82" s="21" t="s">
        <v>173</v>
      </c>
      <c r="D82" s="47">
        <v>0</v>
      </c>
      <c r="E82" s="47">
        <v>3868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3868</v>
      </c>
      <c r="O82" s="48">
        <f t="shared" si="12"/>
        <v>0.25784947670155323</v>
      </c>
      <c r="P82" s="9"/>
    </row>
    <row r="83" spans="1:119">
      <c r="A83" s="13"/>
      <c r="B83" s="40">
        <v>351.8</v>
      </c>
      <c r="C83" s="21" t="s">
        <v>174</v>
      </c>
      <c r="D83" s="47">
        <v>0</v>
      </c>
      <c r="E83" s="47">
        <v>8728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8728</v>
      </c>
      <c r="O83" s="48">
        <f t="shared" si="12"/>
        <v>0.5818278781414572</v>
      </c>
      <c r="P83" s="9"/>
    </row>
    <row r="84" spans="1:119">
      <c r="A84" s="13"/>
      <c r="B84" s="40">
        <v>351.9</v>
      </c>
      <c r="C84" s="21" t="s">
        <v>200</v>
      </c>
      <c r="D84" s="47">
        <v>0</v>
      </c>
      <c r="E84" s="47">
        <v>3691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3691</v>
      </c>
      <c r="O84" s="48">
        <f t="shared" si="12"/>
        <v>0.24605026331577895</v>
      </c>
      <c r="P84" s="9"/>
    </row>
    <row r="85" spans="1:119" ht="15.75">
      <c r="A85" s="29" t="s">
        <v>3</v>
      </c>
      <c r="B85" s="30"/>
      <c r="C85" s="31"/>
      <c r="D85" s="32">
        <f t="shared" ref="D85:M85" si="15">SUM(D86:D90)</f>
        <v>93276</v>
      </c>
      <c r="E85" s="32">
        <f t="shared" si="15"/>
        <v>279975</v>
      </c>
      <c r="F85" s="32">
        <f t="shared" si="15"/>
        <v>0</v>
      </c>
      <c r="G85" s="32">
        <f t="shared" si="15"/>
        <v>0</v>
      </c>
      <c r="H85" s="32">
        <f t="shared" si="15"/>
        <v>0</v>
      </c>
      <c r="I85" s="32">
        <f t="shared" si="15"/>
        <v>0</v>
      </c>
      <c r="J85" s="32">
        <f t="shared" si="15"/>
        <v>0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si="14"/>
        <v>373251</v>
      </c>
      <c r="O85" s="46">
        <f t="shared" si="12"/>
        <v>24.881741217252184</v>
      </c>
      <c r="P85" s="10"/>
    </row>
    <row r="86" spans="1:119">
      <c r="A86" s="12"/>
      <c r="B86" s="25">
        <v>361.1</v>
      </c>
      <c r="C86" s="20" t="s">
        <v>88</v>
      </c>
      <c r="D86" s="47">
        <v>35219</v>
      </c>
      <c r="E86" s="47">
        <v>2013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37232</v>
      </c>
      <c r="O86" s="48">
        <f t="shared" si="12"/>
        <v>2.4819678688087459</v>
      </c>
      <c r="P86" s="9"/>
    </row>
    <row r="87" spans="1:119">
      <c r="A87" s="12"/>
      <c r="B87" s="25">
        <v>362</v>
      </c>
      <c r="C87" s="20" t="s">
        <v>90</v>
      </c>
      <c r="D87" s="47">
        <v>700</v>
      </c>
      <c r="E87" s="47">
        <v>115950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116650</v>
      </c>
      <c r="O87" s="48">
        <f t="shared" si="12"/>
        <v>7.7761482567828812</v>
      </c>
      <c r="P87" s="9"/>
    </row>
    <row r="88" spans="1:119">
      <c r="A88" s="12"/>
      <c r="B88" s="25">
        <v>364</v>
      </c>
      <c r="C88" s="20" t="s">
        <v>181</v>
      </c>
      <c r="D88" s="47">
        <v>25119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25119</v>
      </c>
      <c r="O88" s="48">
        <f t="shared" si="12"/>
        <v>1.6744883674421704</v>
      </c>
      <c r="P88" s="9"/>
    </row>
    <row r="89" spans="1:119">
      <c r="A89" s="12"/>
      <c r="B89" s="25">
        <v>366</v>
      </c>
      <c r="C89" s="20" t="s">
        <v>92</v>
      </c>
      <c r="D89" s="47">
        <v>300</v>
      </c>
      <c r="E89" s="47">
        <v>15492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15792</v>
      </c>
      <c r="O89" s="48">
        <f t="shared" si="12"/>
        <v>1.0527298180121325</v>
      </c>
      <c r="P89" s="9"/>
    </row>
    <row r="90" spans="1:119">
      <c r="A90" s="12"/>
      <c r="B90" s="25">
        <v>369.9</v>
      </c>
      <c r="C90" s="20" t="s">
        <v>93</v>
      </c>
      <c r="D90" s="47">
        <v>31938</v>
      </c>
      <c r="E90" s="47">
        <v>146520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178458</v>
      </c>
      <c r="O90" s="48">
        <f t="shared" si="12"/>
        <v>11.896406906206252</v>
      </c>
      <c r="P90" s="9"/>
    </row>
    <row r="91" spans="1:119" ht="15.75">
      <c r="A91" s="29" t="s">
        <v>53</v>
      </c>
      <c r="B91" s="30"/>
      <c r="C91" s="31"/>
      <c r="D91" s="32">
        <f t="shared" ref="D91:M91" si="16">SUM(D92:D92)</f>
        <v>22001</v>
      </c>
      <c r="E91" s="32">
        <f t="shared" si="16"/>
        <v>589507</v>
      </c>
      <c r="F91" s="32">
        <f t="shared" si="16"/>
        <v>0</v>
      </c>
      <c r="G91" s="32">
        <f t="shared" si="16"/>
        <v>0</v>
      </c>
      <c r="H91" s="32">
        <f t="shared" si="16"/>
        <v>0</v>
      </c>
      <c r="I91" s="32">
        <f t="shared" si="16"/>
        <v>0</v>
      </c>
      <c r="J91" s="32">
        <f t="shared" si="16"/>
        <v>0</v>
      </c>
      <c r="K91" s="32">
        <f t="shared" si="16"/>
        <v>0</v>
      </c>
      <c r="L91" s="32">
        <f t="shared" si="16"/>
        <v>0</v>
      </c>
      <c r="M91" s="32">
        <f t="shared" si="16"/>
        <v>0</v>
      </c>
      <c r="N91" s="32">
        <f t="shared" si="14"/>
        <v>611508</v>
      </c>
      <c r="O91" s="46">
        <f t="shared" si="12"/>
        <v>40.764482367842142</v>
      </c>
      <c r="P91" s="9"/>
    </row>
    <row r="92" spans="1:119" ht="15.75" thickBot="1">
      <c r="A92" s="12"/>
      <c r="B92" s="25">
        <v>381</v>
      </c>
      <c r="C92" s="20" t="s">
        <v>94</v>
      </c>
      <c r="D92" s="47">
        <v>22001</v>
      </c>
      <c r="E92" s="47">
        <v>589507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611508</v>
      </c>
      <c r="O92" s="48">
        <f t="shared" si="12"/>
        <v>40.764482367842142</v>
      </c>
      <c r="P92" s="9"/>
    </row>
    <row r="93" spans="1:119" ht="16.5" thickBot="1">
      <c r="A93" s="14" t="s">
        <v>65</v>
      </c>
      <c r="B93" s="23"/>
      <c r="C93" s="22"/>
      <c r="D93" s="15">
        <f t="shared" ref="D93:M93" si="17">SUM(D5,D12,D15,D46,D78,D85,D91)</f>
        <v>8389061</v>
      </c>
      <c r="E93" s="15">
        <f t="shared" si="17"/>
        <v>11185716</v>
      </c>
      <c r="F93" s="15">
        <f t="shared" si="17"/>
        <v>0</v>
      </c>
      <c r="G93" s="15">
        <f t="shared" si="17"/>
        <v>0</v>
      </c>
      <c r="H93" s="15">
        <f t="shared" si="17"/>
        <v>0</v>
      </c>
      <c r="I93" s="15">
        <f t="shared" si="17"/>
        <v>0</v>
      </c>
      <c r="J93" s="15">
        <f t="shared" si="17"/>
        <v>0</v>
      </c>
      <c r="K93" s="15">
        <f t="shared" si="17"/>
        <v>0</v>
      </c>
      <c r="L93" s="15">
        <f t="shared" si="17"/>
        <v>0</v>
      </c>
      <c r="M93" s="15">
        <f t="shared" si="17"/>
        <v>0</v>
      </c>
      <c r="N93" s="15">
        <f t="shared" si="14"/>
        <v>19574777</v>
      </c>
      <c r="O93" s="38">
        <f t="shared" si="12"/>
        <v>1304.8981401239917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9" t="s">
        <v>212</v>
      </c>
      <c r="M95" s="49"/>
      <c r="N95" s="49"/>
      <c r="O95" s="44">
        <v>15001</v>
      </c>
    </row>
    <row r="96" spans="1:119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</row>
    <row r="97" spans="1:15" ht="15.75" customHeight="1" thickBot="1">
      <c r="A97" s="53" t="s">
        <v>115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4651913</v>
      </c>
      <c r="E5" s="27">
        <f t="shared" si="0"/>
        <v>296309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4948222</v>
      </c>
      <c r="O5" s="33">
        <f t="shared" ref="O5:O36" si="2">(N5/O$96)</f>
        <v>339.38422496570644</v>
      </c>
      <c r="P5" s="6"/>
    </row>
    <row r="6" spans="1:133">
      <c r="A6" s="12"/>
      <c r="B6" s="25">
        <v>311</v>
      </c>
      <c r="C6" s="20" t="s">
        <v>2</v>
      </c>
      <c r="D6" s="47">
        <v>3880955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3880955</v>
      </c>
      <c r="O6" s="48">
        <f t="shared" si="2"/>
        <v>266.1834705075446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22868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22868</v>
      </c>
      <c r="O7" s="48">
        <f t="shared" si="2"/>
        <v>1.5684499314128943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273441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273441</v>
      </c>
      <c r="O8" s="48">
        <f t="shared" si="2"/>
        <v>18.754526748971195</v>
      </c>
      <c r="P8" s="9"/>
    </row>
    <row r="9" spans="1:133">
      <c r="A9" s="12"/>
      <c r="B9" s="25">
        <v>312.60000000000002</v>
      </c>
      <c r="C9" s="20" t="s">
        <v>105</v>
      </c>
      <c r="D9" s="47">
        <v>705186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705186</v>
      </c>
      <c r="O9" s="48">
        <f t="shared" si="2"/>
        <v>48.366666666666667</v>
      </c>
      <c r="P9" s="9"/>
    </row>
    <row r="10" spans="1:133">
      <c r="A10" s="12"/>
      <c r="B10" s="25">
        <v>315</v>
      </c>
      <c r="C10" s="20" t="s">
        <v>139</v>
      </c>
      <c r="D10" s="47">
        <v>59797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59797</v>
      </c>
      <c r="O10" s="48">
        <f t="shared" si="2"/>
        <v>4.1013031550068586</v>
      </c>
      <c r="P10" s="9"/>
    </row>
    <row r="11" spans="1:133">
      <c r="A11" s="12"/>
      <c r="B11" s="25">
        <v>316</v>
      </c>
      <c r="C11" s="20" t="s">
        <v>140</v>
      </c>
      <c r="D11" s="47">
        <v>5975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5975</v>
      </c>
      <c r="O11" s="48">
        <f t="shared" si="2"/>
        <v>0.40980795610425241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28695</v>
      </c>
      <c r="E12" s="32">
        <f t="shared" si="3"/>
        <v>4812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33507</v>
      </c>
      <c r="O12" s="46">
        <f t="shared" si="2"/>
        <v>2.2981481481481483</v>
      </c>
      <c r="P12" s="10"/>
    </row>
    <row r="13" spans="1:133">
      <c r="A13" s="12"/>
      <c r="B13" s="25">
        <v>322</v>
      </c>
      <c r="C13" s="20" t="s">
        <v>0</v>
      </c>
      <c r="D13" s="47">
        <v>27745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27745</v>
      </c>
      <c r="O13" s="48">
        <f t="shared" si="2"/>
        <v>1.9029492455418382</v>
      </c>
      <c r="P13" s="9"/>
    </row>
    <row r="14" spans="1:133">
      <c r="A14" s="12"/>
      <c r="B14" s="25">
        <v>329</v>
      </c>
      <c r="C14" s="20" t="s">
        <v>16</v>
      </c>
      <c r="D14" s="47">
        <v>950</v>
      </c>
      <c r="E14" s="47">
        <v>4812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5762</v>
      </c>
      <c r="O14" s="48">
        <f t="shared" si="2"/>
        <v>0.39519890260631002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SUM(D16:D45)</f>
        <v>3343623</v>
      </c>
      <c r="E15" s="32">
        <f t="shared" si="4"/>
        <v>14456741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17800364</v>
      </c>
      <c r="O15" s="46">
        <f t="shared" si="2"/>
        <v>1220.8754458161866</v>
      </c>
      <c r="P15" s="10"/>
    </row>
    <row r="16" spans="1:133">
      <c r="A16" s="12"/>
      <c r="B16" s="25">
        <v>331.2</v>
      </c>
      <c r="C16" s="20" t="s">
        <v>18</v>
      </c>
      <c r="D16" s="47">
        <v>147686</v>
      </c>
      <c r="E16" s="47">
        <v>33133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180819</v>
      </c>
      <c r="O16" s="48">
        <f t="shared" si="2"/>
        <v>12.401851851851852</v>
      </c>
      <c r="P16" s="9"/>
    </row>
    <row r="17" spans="1:16">
      <c r="A17" s="12"/>
      <c r="B17" s="25">
        <v>331.49</v>
      </c>
      <c r="C17" s="20" t="s">
        <v>24</v>
      </c>
      <c r="D17" s="47">
        <v>0</v>
      </c>
      <c r="E17" s="47">
        <v>6551820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3" si="5">SUM(D17:M17)</f>
        <v>6551820</v>
      </c>
      <c r="O17" s="48">
        <f t="shared" si="2"/>
        <v>449.37037037037038</v>
      </c>
      <c r="P17" s="9"/>
    </row>
    <row r="18" spans="1:16">
      <c r="A18" s="12"/>
      <c r="B18" s="25">
        <v>331.5</v>
      </c>
      <c r="C18" s="20" t="s">
        <v>20</v>
      </c>
      <c r="D18" s="47">
        <v>6602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6602</v>
      </c>
      <c r="O18" s="48">
        <f t="shared" si="2"/>
        <v>0.45281207133058987</v>
      </c>
      <c r="P18" s="9"/>
    </row>
    <row r="19" spans="1:16">
      <c r="A19" s="12"/>
      <c r="B19" s="25">
        <v>331.62</v>
      </c>
      <c r="C19" s="20" t="s">
        <v>25</v>
      </c>
      <c r="D19" s="47">
        <v>0</v>
      </c>
      <c r="E19" s="47">
        <v>23001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23001</v>
      </c>
      <c r="O19" s="48">
        <f t="shared" si="2"/>
        <v>1.5775720164609053</v>
      </c>
      <c r="P19" s="9"/>
    </row>
    <row r="20" spans="1:16">
      <c r="A20" s="12"/>
      <c r="B20" s="25">
        <v>331.65</v>
      </c>
      <c r="C20" s="20" t="s">
        <v>108</v>
      </c>
      <c r="D20" s="47">
        <v>94429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94429</v>
      </c>
      <c r="O20" s="48">
        <f t="shared" si="2"/>
        <v>6.4766117969821675</v>
      </c>
      <c r="P20" s="9"/>
    </row>
    <row r="21" spans="1:16">
      <c r="A21" s="12"/>
      <c r="B21" s="25">
        <v>333</v>
      </c>
      <c r="C21" s="20" t="s">
        <v>194</v>
      </c>
      <c r="D21" s="47">
        <v>1641</v>
      </c>
      <c r="E21" s="47">
        <v>739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2380</v>
      </c>
      <c r="O21" s="48">
        <f t="shared" si="2"/>
        <v>0.16323731138545952</v>
      </c>
      <c r="P21" s="9"/>
    </row>
    <row r="22" spans="1:16">
      <c r="A22" s="12"/>
      <c r="B22" s="25">
        <v>334.1</v>
      </c>
      <c r="C22" s="20" t="s">
        <v>129</v>
      </c>
      <c r="D22" s="47">
        <v>0</v>
      </c>
      <c r="E22" s="47">
        <v>1399353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1399353</v>
      </c>
      <c r="O22" s="48">
        <f t="shared" si="2"/>
        <v>95.977572016460911</v>
      </c>
      <c r="P22" s="9"/>
    </row>
    <row r="23" spans="1:16">
      <c r="A23" s="12"/>
      <c r="B23" s="25">
        <v>334.2</v>
      </c>
      <c r="C23" s="20" t="s">
        <v>22</v>
      </c>
      <c r="D23" s="47">
        <v>102301</v>
      </c>
      <c r="E23" s="47">
        <v>28375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130676</v>
      </c>
      <c r="O23" s="48">
        <f t="shared" si="2"/>
        <v>8.9626886145404665</v>
      </c>
      <c r="P23" s="9"/>
    </row>
    <row r="24" spans="1:16">
      <c r="A24" s="12"/>
      <c r="B24" s="25">
        <v>334.34</v>
      </c>
      <c r="C24" s="20" t="s">
        <v>27</v>
      </c>
      <c r="D24" s="47">
        <v>0</v>
      </c>
      <c r="E24" s="47">
        <v>88294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88294</v>
      </c>
      <c r="O24" s="48">
        <f t="shared" si="2"/>
        <v>6.0558299039780525</v>
      </c>
      <c r="P24" s="9"/>
    </row>
    <row r="25" spans="1:16">
      <c r="A25" s="12"/>
      <c r="B25" s="25">
        <v>334.36</v>
      </c>
      <c r="C25" s="20" t="s">
        <v>130</v>
      </c>
      <c r="D25" s="47">
        <v>210137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2" si="6">SUM(D25:M25)</f>
        <v>210137</v>
      </c>
      <c r="O25" s="48">
        <f t="shared" si="2"/>
        <v>14.412688614540466</v>
      </c>
      <c r="P25" s="9"/>
    </row>
    <row r="26" spans="1:16">
      <c r="A26" s="12"/>
      <c r="B26" s="25">
        <v>334.41</v>
      </c>
      <c r="C26" s="20" t="s">
        <v>28</v>
      </c>
      <c r="D26" s="47">
        <v>0</v>
      </c>
      <c r="E26" s="47">
        <v>1741349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1741349</v>
      </c>
      <c r="O26" s="48">
        <f t="shared" si="2"/>
        <v>119.4340877914952</v>
      </c>
      <c r="P26" s="9"/>
    </row>
    <row r="27" spans="1:16">
      <c r="A27" s="12"/>
      <c r="B27" s="25">
        <v>334.49</v>
      </c>
      <c r="C27" s="20" t="s">
        <v>29</v>
      </c>
      <c r="D27" s="47">
        <v>2201</v>
      </c>
      <c r="E27" s="47">
        <v>2664596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2666797</v>
      </c>
      <c r="O27" s="48">
        <f t="shared" si="2"/>
        <v>182.90788751714678</v>
      </c>
      <c r="P27" s="9"/>
    </row>
    <row r="28" spans="1:16">
      <c r="A28" s="12"/>
      <c r="B28" s="25">
        <v>334.61</v>
      </c>
      <c r="C28" s="20" t="s">
        <v>31</v>
      </c>
      <c r="D28" s="47">
        <v>0</v>
      </c>
      <c r="E28" s="47">
        <v>128037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128037</v>
      </c>
      <c r="O28" s="48">
        <f t="shared" si="2"/>
        <v>8.7816872427983537</v>
      </c>
      <c r="P28" s="9"/>
    </row>
    <row r="29" spans="1:16">
      <c r="A29" s="12"/>
      <c r="B29" s="25">
        <v>334.7</v>
      </c>
      <c r="C29" s="20" t="s">
        <v>32</v>
      </c>
      <c r="D29" s="47">
        <v>91214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91214</v>
      </c>
      <c r="O29" s="48">
        <f t="shared" si="2"/>
        <v>6.256104252400549</v>
      </c>
      <c r="P29" s="9"/>
    </row>
    <row r="30" spans="1:16">
      <c r="A30" s="12"/>
      <c r="B30" s="25">
        <v>334.82</v>
      </c>
      <c r="C30" s="20" t="s">
        <v>135</v>
      </c>
      <c r="D30" s="47">
        <v>0</v>
      </c>
      <c r="E30" s="47">
        <v>237173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237173</v>
      </c>
      <c r="O30" s="48">
        <f t="shared" si="2"/>
        <v>16.267009602194786</v>
      </c>
      <c r="P30" s="9"/>
    </row>
    <row r="31" spans="1:16">
      <c r="A31" s="12"/>
      <c r="B31" s="25">
        <v>335.12</v>
      </c>
      <c r="C31" s="20" t="s">
        <v>141</v>
      </c>
      <c r="D31" s="47">
        <v>274664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274664</v>
      </c>
      <c r="O31" s="48">
        <f t="shared" si="2"/>
        <v>18.838408779149521</v>
      </c>
      <c r="P31" s="9"/>
    </row>
    <row r="32" spans="1:16">
      <c r="A32" s="12"/>
      <c r="B32" s="25">
        <v>335.13</v>
      </c>
      <c r="C32" s="20" t="s">
        <v>142</v>
      </c>
      <c r="D32" s="47">
        <v>22571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22571</v>
      </c>
      <c r="O32" s="48">
        <f t="shared" si="2"/>
        <v>1.548079561042524</v>
      </c>
      <c r="P32" s="9"/>
    </row>
    <row r="33" spans="1:16">
      <c r="A33" s="12"/>
      <c r="B33" s="25">
        <v>335.14</v>
      </c>
      <c r="C33" s="20" t="s">
        <v>143</v>
      </c>
      <c r="D33" s="47">
        <v>4326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4326</v>
      </c>
      <c r="O33" s="48">
        <f t="shared" si="2"/>
        <v>0.29670781893004117</v>
      </c>
      <c r="P33" s="9"/>
    </row>
    <row r="34" spans="1:16">
      <c r="A34" s="12"/>
      <c r="B34" s="25">
        <v>335.15</v>
      </c>
      <c r="C34" s="20" t="s">
        <v>144</v>
      </c>
      <c r="D34" s="47">
        <v>863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863</v>
      </c>
      <c r="O34" s="48">
        <f t="shared" si="2"/>
        <v>5.9190672153635118E-2</v>
      </c>
      <c r="P34" s="9"/>
    </row>
    <row r="35" spans="1:16">
      <c r="A35" s="12"/>
      <c r="B35" s="25">
        <v>335.16</v>
      </c>
      <c r="C35" s="20" t="s">
        <v>145</v>
      </c>
      <c r="D35" s="47">
        <v>230750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230750</v>
      </c>
      <c r="O35" s="48">
        <f t="shared" si="2"/>
        <v>15.826474622770919</v>
      </c>
      <c r="P35" s="9"/>
    </row>
    <row r="36" spans="1:16">
      <c r="A36" s="12"/>
      <c r="B36" s="25">
        <v>335.18</v>
      </c>
      <c r="C36" s="20" t="s">
        <v>146</v>
      </c>
      <c r="D36" s="47">
        <v>1658095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1658095</v>
      </c>
      <c r="O36" s="48">
        <f t="shared" si="2"/>
        <v>113.72393689986282</v>
      </c>
      <c r="P36" s="9"/>
    </row>
    <row r="37" spans="1:16">
      <c r="A37" s="12"/>
      <c r="B37" s="25">
        <v>335.19</v>
      </c>
      <c r="C37" s="20" t="s">
        <v>147</v>
      </c>
      <c r="D37" s="47">
        <v>369765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369765</v>
      </c>
      <c r="O37" s="48">
        <f t="shared" ref="O37:O68" si="7">(N37/O$96)</f>
        <v>25.361111111111111</v>
      </c>
      <c r="P37" s="9"/>
    </row>
    <row r="38" spans="1:16">
      <c r="A38" s="12"/>
      <c r="B38" s="25">
        <v>335.22</v>
      </c>
      <c r="C38" s="20" t="s">
        <v>40</v>
      </c>
      <c r="D38" s="47">
        <v>17172</v>
      </c>
      <c r="E38" s="47">
        <v>94138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111310</v>
      </c>
      <c r="O38" s="48">
        <f t="shared" si="7"/>
        <v>7.6344307270233198</v>
      </c>
      <c r="P38" s="9"/>
    </row>
    <row r="39" spans="1:16">
      <c r="A39" s="12"/>
      <c r="B39" s="25">
        <v>335.49</v>
      </c>
      <c r="C39" s="20" t="s">
        <v>42</v>
      </c>
      <c r="D39" s="47">
        <v>0</v>
      </c>
      <c r="E39" s="47">
        <v>898924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898924</v>
      </c>
      <c r="O39" s="48">
        <f t="shared" si="7"/>
        <v>61.654595336076817</v>
      </c>
      <c r="P39" s="9"/>
    </row>
    <row r="40" spans="1:16">
      <c r="A40" s="12"/>
      <c r="B40" s="25">
        <v>335.5</v>
      </c>
      <c r="C40" s="20" t="s">
        <v>43</v>
      </c>
      <c r="D40" s="47">
        <v>0</v>
      </c>
      <c r="E40" s="47">
        <v>257065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257065</v>
      </c>
      <c r="O40" s="48">
        <f t="shared" si="7"/>
        <v>17.631344307270233</v>
      </c>
      <c r="P40" s="9"/>
    </row>
    <row r="41" spans="1:16">
      <c r="A41" s="12"/>
      <c r="B41" s="25">
        <v>335.9</v>
      </c>
      <c r="C41" s="20" t="s">
        <v>184</v>
      </c>
      <c r="D41" s="47">
        <v>0</v>
      </c>
      <c r="E41" s="47">
        <v>258564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258564</v>
      </c>
      <c r="O41" s="48">
        <f t="shared" si="7"/>
        <v>17.734156378600822</v>
      </c>
      <c r="P41" s="9"/>
    </row>
    <row r="42" spans="1:16">
      <c r="A42" s="12"/>
      <c r="B42" s="25">
        <v>336</v>
      </c>
      <c r="C42" s="20" t="s">
        <v>118</v>
      </c>
      <c r="D42" s="47">
        <v>142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142</v>
      </c>
      <c r="O42" s="48">
        <f t="shared" si="7"/>
        <v>9.7393689986282582E-3</v>
      </c>
      <c r="P42" s="9"/>
    </row>
    <row r="43" spans="1:16">
      <c r="A43" s="12"/>
      <c r="B43" s="25">
        <v>337.2</v>
      </c>
      <c r="C43" s="20" t="s">
        <v>45</v>
      </c>
      <c r="D43" s="47">
        <v>85069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6" si="8">SUM(D43:M43)</f>
        <v>85069</v>
      </c>
      <c r="O43" s="48">
        <f t="shared" si="7"/>
        <v>5.834636488340192</v>
      </c>
      <c r="P43" s="9"/>
    </row>
    <row r="44" spans="1:16">
      <c r="A44" s="12"/>
      <c r="B44" s="25">
        <v>337.7</v>
      </c>
      <c r="C44" s="20" t="s">
        <v>46</v>
      </c>
      <c r="D44" s="47">
        <v>20588</v>
      </c>
      <c r="E44" s="47">
        <v>52180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72768</v>
      </c>
      <c r="O44" s="48">
        <f t="shared" si="7"/>
        <v>4.9909465020576134</v>
      </c>
      <c r="P44" s="9"/>
    </row>
    <row r="45" spans="1:16">
      <c r="A45" s="12"/>
      <c r="B45" s="25">
        <v>339</v>
      </c>
      <c r="C45" s="20" t="s">
        <v>120</v>
      </c>
      <c r="D45" s="47">
        <v>3407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3407</v>
      </c>
      <c r="O45" s="48">
        <f t="shared" si="7"/>
        <v>0.23367626886145404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SUM(D47:D77)</f>
        <v>219980</v>
      </c>
      <c r="E46" s="32">
        <f t="shared" si="9"/>
        <v>219455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439435</v>
      </c>
      <c r="O46" s="46">
        <f t="shared" si="7"/>
        <v>30.13957475994513</v>
      </c>
      <c r="P46" s="10"/>
    </row>
    <row r="47" spans="1:16">
      <c r="A47" s="12"/>
      <c r="B47" s="25">
        <v>341.1</v>
      </c>
      <c r="C47" s="20" t="s">
        <v>148</v>
      </c>
      <c r="D47" s="47">
        <v>36747</v>
      </c>
      <c r="E47" s="47">
        <v>3849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40596</v>
      </c>
      <c r="O47" s="48">
        <f t="shared" si="7"/>
        <v>2.7843621399176954</v>
      </c>
      <c r="P47" s="9"/>
    </row>
    <row r="48" spans="1:16">
      <c r="A48" s="12"/>
      <c r="B48" s="25">
        <v>341.15</v>
      </c>
      <c r="C48" s="20" t="s">
        <v>149</v>
      </c>
      <c r="D48" s="47">
        <v>0</v>
      </c>
      <c r="E48" s="47">
        <v>10948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10948</v>
      </c>
      <c r="O48" s="48">
        <f t="shared" si="7"/>
        <v>0.75089163237311385</v>
      </c>
      <c r="P48" s="9"/>
    </row>
    <row r="49" spans="1:16">
      <c r="A49" s="12"/>
      <c r="B49" s="25">
        <v>341.51</v>
      </c>
      <c r="C49" s="20" t="s">
        <v>151</v>
      </c>
      <c r="D49" s="47">
        <v>95660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95660</v>
      </c>
      <c r="O49" s="48">
        <f t="shared" si="7"/>
        <v>6.5610425240054866</v>
      </c>
      <c r="P49" s="9"/>
    </row>
    <row r="50" spans="1:16">
      <c r="A50" s="12"/>
      <c r="B50" s="25">
        <v>341.52</v>
      </c>
      <c r="C50" s="20" t="s">
        <v>152</v>
      </c>
      <c r="D50" s="47">
        <v>16610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16610</v>
      </c>
      <c r="O50" s="48">
        <f t="shared" si="7"/>
        <v>1.1392318244170097</v>
      </c>
      <c r="P50" s="9"/>
    </row>
    <row r="51" spans="1:16">
      <c r="A51" s="12"/>
      <c r="B51" s="25">
        <v>341.56</v>
      </c>
      <c r="C51" s="20" t="s">
        <v>153</v>
      </c>
      <c r="D51" s="47">
        <v>1900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1900</v>
      </c>
      <c r="O51" s="48">
        <f t="shared" si="7"/>
        <v>0.13031550068587106</v>
      </c>
      <c r="P51" s="9"/>
    </row>
    <row r="52" spans="1:16">
      <c r="A52" s="12"/>
      <c r="B52" s="25">
        <v>341.9</v>
      </c>
      <c r="C52" s="20" t="s">
        <v>154</v>
      </c>
      <c r="D52" s="47">
        <v>13589</v>
      </c>
      <c r="E52" s="47">
        <v>7416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21005</v>
      </c>
      <c r="O52" s="48">
        <f t="shared" si="7"/>
        <v>1.4406721536351166</v>
      </c>
      <c r="P52" s="9"/>
    </row>
    <row r="53" spans="1:16">
      <c r="A53" s="12"/>
      <c r="B53" s="25">
        <v>342.1</v>
      </c>
      <c r="C53" s="20" t="s">
        <v>121</v>
      </c>
      <c r="D53" s="47">
        <v>14394</v>
      </c>
      <c r="E53" s="47">
        <v>35321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49715</v>
      </c>
      <c r="O53" s="48">
        <f t="shared" si="7"/>
        <v>3.4098079561042525</v>
      </c>
      <c r="P53" s="9"/>
    </row>
    <row r="54" spans="1:16">
      <c r="A54" s="12"/>
      <c r="B54" s="25">
        <v>342.9</v>
      </c>
      <c r="C54" s="20" t="s">
        <v>61</v>
      </c>
      <c r="D54" s="47">
        <v>11635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11635</v>
      </c>
      <c r="O54" s="48">
        <f t="shared" si="7"/>
        <v>0.7980109739368999</v>
      </c>
      <c r="P54" s="9"/>
    </row>
    <row r="55" spans="1:16">
      <c r="A55" s="12"/>
      <c r="B55" s="25">
        <v>347.2</v>
      </c>
      <c r="C55" s="20" t="s">
        <v>62</v>
      </c>
      <c r="D55" s="47">
        <v>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</v>
      </c>
      <c r="O55" s="48">
        <f t="shared" si="7"/>
        <v>6.8587105624142664E-5</v>
      </c>
      <c r="P55" s="9"/>
    </row>
    <row r="56" spans="1:16">
      <c r="A56" s="12"/>
      <c r="B56" s="25">
        <v>347.5</v>
      </c>
      <c r="C56" s="20" t="s">
        <v>196</v>
      </c>
      <c r="D56" s="47">
        <v>0</v>
      </c>
      <c r="E56" s="47">
        <v>7014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7014</v>
      </c>
      <c r="O56" s="48">
        <f t="shared" si="7"/>
        <v>0.48106995884773662</v>
      </c>
      <c r="P56" s="9"/>
    </row>
    <row r="57" spans="1:16">
      <c r="A57" s="12"/>
      <c r="B57" s="25">
        <v>348.12</v>
      </c>
      <c r="C57" s="20" t="s">
        <v>155</v>
      </c>
      <c r="D57" s="47">
        <v>0</v>
      </c>
      <c r="E57" s="47">
        <v>1623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2" si="10">SUM(D57:M57)</f>
        <v>1623</v>
      </c>
      <c r="O57" s="48">
        <f t="shared" si="7"/>
        <v>0.11131687242798353</v>
      </c>
      <c r="P57" s="9"/>
    </row>
    <row r="58" spans="1:16">
      <c r="A58" s="12"/>
      <c r="B58" s="25">
        <v>348.13</v>
      </c>
      <c r="C58" s="20" t="s">
        <v>156</v>
      </c>
      <c r="D58" s="47">
        <v>0</v>
      </c>
      <c r="E58" s="47">
        <v>5159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5159</v>
      </c>
      <c r="O58" s="48">
        <f t="shared" si="7"/>
        <v>0.353840877914952</v>
      </c>
      <c r="P58" s="9"/>
    </row>
    <row r="59" spans="1:16">
      <c r="A59" s="12"/>
      <c r="B59" s="25">
        <v>348.22</v>
      </c>
      <c r="C59" s="20" t="s">
        <v>157</v>
      </c>
      <c r="D59" s="47">
        <v>0</v>
      </c>
      <c r="E59" s="47">
        <v>1101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1101</v>
      </c>
      <c r="O59" s="48">
        <f t="shared" si="7"/>
        <v>7.5514403292181065E-2</v>
      </c>
      <c r="P59" s="9"/>
    </row>
    <row r="60" spans="1:16">
      <c r="A60" s="12"/>
      <c r="B60" s="25">
        <v>348.23</v>
      </c>
      <c r="C60" s="20" t="s">
        <v>158</v>
      </c>
      <c r="D60" s="47">
        <v>0</v>
      </c>
      <c r="E60" s="47">
        <v>11474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11474</v>
      </c>
      <c r="O60" s="48">
        <f t="shared" si="7"/>
        <v>0.78696844993141291</v>
      </c>
      <c r="P60" s="9"/>
    </row>
    <row r="61" spans="1:16">
      <c r="A61" s="12"/>
      <c r="B61" s="25">
        <v>348.31</v>
      </c>
      <c r="C61" s="20" t="s">
        <v>159</v>
      </c>
      <c r="D61" s="47">
        <v>0</v>
      </c>
      <c r="E61" s="47">
        <v>30430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30430</v>
      </c>
      <c r="O61" s="48">
        <f t="shared" si="7"/>
        <v>2.0871056241426613</v>
      </c>
      <c r="P61" s="9"/>
    </row>
    <row r="62" spans="1:16">
      <c r="A62" s="12"/>
      <c r="B62" s="25">
        <v>348.32</v>
      </c>
      <c r="C62" s="20" t="s">
        <v>160</v>
      </c>
      <c r="D62" s="47">
        <v>0</v>
      </c>
      <c r="E62" s="47">
        <v>389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389</v>
      </c>
      <c r="O62" s="48">
        <f t="shared" si="7"/>
        <v>2.6680384087791494E-2</v>
      </c>
      <c r="P62" s="9"/>
    </row>
    <row r="63" spans="1:16">
      <c r="A63" s="12"/>
      <c r="B63" s="25">
        <v>348.41</v>
      </c>
      <c r="C63" s="20" t="s">
        <v>161</v>
      </c>
      <c r="D63" s="47">
        <v>0</v>
      </c>
      <c r="E63" s="47">
        <v>22956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22956</v>
      </c>
      <c r="O63" s="48">
        <f t="shared" si="7"/>
        <v>1.5744855967078188</v>
      </c>
      <c r="P63" s="9"/>
    </row>
    <row r="64" spans="1:16">
      <c r="A64" s="12"/>
      <c r="B64" s="25">
        <v>348.42</v>
      </c>
      <c r="C64" s="20" t="s">
        <v>162</v>
      </c>
      <c r="D64" s="47">
        <v>0</v>
      </c>
      <c r="E64" s="47">
        <v>3267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3267</v>
      </c>
      <c r="O64" s="48">
        <f t="shared" si="7"/>
        <v>0.22407407407407406</v>
      </c>
      <c r="P64" s="9"/>
    </row>
    <row r="65" spans="1:16">
      <c r="A65" s="12"/>
      <c r="B65" s="25">
        <v>348.48</v>
      </c>
      <c r="C65" s="20" t="s">
        <v>163</v>
      </c>
      <c r="D65" s="47">
        <v>0</v>
      </c>
      <c r="E65" s="47">
        <v>1305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1305</v>
      </c>
      <c r="O65" s="48">
        <f t="shared" si="7"/>
        <v>8.9506172839506168E-2</v>
      </c>
      <c r="P65" s="9"/>
    </row>
    <row r="66" spans="1:16">
      <c r="A66" s="12"/>
      <c r="B66" s="25">
        <v>348.52</v>
      </c>
      <c r="C66" s="20" t="s">
        <v>164</v>
      </c>
      <c r="D66" s="47">
        <v>0</v>
      </c>
      <c r="E66" s="47">
        <v>4434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4434</v>
      </c>
      <c r="O66" s="48">
        <f t="shared" si="7"/>
        <v>0.30411522633744859</v>
      </c>
      <c r="P66" s="9"/>
    </row>
    <row r="67" spans="1:16">
      <c r="A67" s="12"/>
      <c r="B67" s="25">
        <v>348.53</v>
      </c>
      <c r="C67" s="20" t="s">
        <v>165</v>
      </c>
      <c r="D67" s="47">
        <v>0</v>
      </c>
      <c r="E67" s="47">
        <v>34270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34270</v>
      </c>
      <c r="O67" s="48">
        <f t="shared" si="7"/>
        <v>2.3504801097393688</v>
      </c>
      <c r="P67" s="9"/>
    </row>
    <row r="68" spans="1:16">
      <c r="A68" s="12"/>
      <c r="B68" s="25">
        <v>348.61</v>
      </c>
      <c r="C68" s="20" t="s">
        <v>180</v>
      </c>
      <c r="D68" s="47">
        <v>0</v>
      </c>
      <c r="E68" s="47">
        <v>195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195</v>
      </c>
      <c r="O68" s="48">
        <f t="shared" si="7"/>
        <v>1.3374485596707819E-2</v>
      </c>
      <c r="P68" s="9"/>
    </row>
    <row r="69" spans="1:16">
      <c r="A69" s="12"/>
      <c r="B69" s="25">
        <v>348.62</v>
      </c>
      <c r="C69" s="20" t="s">
        <v>166</v>
      </c>
      <c r="D69" s="47">
        <v>0</v>
      </c>
      <c r="E69" s="47">
        <v>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</v>
      </c>
      <c r="O69" s="48">
        <f t="shared" ref="O69:O94" si="11">(N69/O$96)</f>
        <v>2.0576131687242798E-4</v>
      </c>
      <c r="P69" s="9"/>
    </row>
    <row r="70" spans="1:16">
      <c r="A70" s="12"/>
      <c r="B70" s="25">
        <v>348.63</v>
      </c>
      <c r="C70" s="20" t="s">
        <v>197</v>
      </c>
      <c r="D70" s="47">
        <v>0</v>
      </c>
      <c r="E70" s="47">
        <v>100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100</v>
      </c>
      <c r="O70" s="48">
        <f t="shared" si="11"/>
        <v>6.8587105624142658E-3</v>
      </c>
      <c r="P70" s="9"/>
    </row>
    <row r="71" spans="1:16">
      <c r="A71" s="12"/>
      <c r="B71" s="25">
        <v>348.71</v>
      </c>
      <c r="C71" s="20" t="s">
        <v>167</v>
      </c>
      <c r="D71" s="47">
        <v>0</v>
      </c>
      <c r="E71" s="47">
        <v>9985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9985</v>
      </c>
      <c r="O71" s="48">
        <f t="shared" si="11"/>
        <v>0.68484224965706442</v>
      </c>
      <c r="P71" s="9"/>
    </row>
    <row r="72" spans="1:16">
      <c r="A72" s="12"/>
      <c r="B72" s="25">
        <v>348.72</v>
      </c>
      <c r="C72" s="20" t="s">
        <v>168</v>
      </c>
      <c r="D72" s="47">
        <v>0</v>
      </c>
      <c r="E72" s="47">
        <v>210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210</v>
      </c>
      <c r="O72" s="48">
        <f t="shared" si="11"/>
        <v>1.4403292181069959E-2</v>
      </c>
      <c r="P72" s="9"/>
    </row>
    <row r="73" spans="1:16">
      <c r="A73" s="12"/>
      <c r="B73" s="25">
        <v>348.88</v>
      </c>
      <c r="C73" s="20" t="s">
        <v>169</v>
      </c>
      <c r="D73" s="47">
        <v>29444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29444</v>
      </c>
      <c r="O73" s="48">
        <f t="shared" si="11"/>
        <v>2.0194787379972565</v>
      </c>
      <c r="P73" s="9"/>
    </row>
    <row r="74" spans="1:16">
      <c r="A74" s="12"/>
      <c r="B74" s="25">
        <v>348.92399999999998</v>
      </c>
      <c r="C74" s="20" t="s">
        <v>198</v>
      </c>
      <c r="D74" s="47">
        <v>0</v>
      </c>
      <c r="E74" s="47">
        <v>3375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3375</v>
      </c>
      <c r="O74" s="48">
        <f t="shared" si="11"/>
        <v>0.23148148148148148</v>
      </c>
      <c r="P74" s="9"/>
    </row>
    <row r="75" spans="1:16">
      <c r="A75" s="12"/>
      <c r="B75" s="25">
        <v>348.93</v>
      </c>
      <c r="C75" s="20" t="s">
        <v>170</v>
      </c>
      <c r="D75" s="47">
        <v>0</v>
      </c>
      <c r="E75" s="47">
        <v>16807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16807</v>
      </c>
      <c r="O75" s="48">
        <f t="shared" si="11"/>
        <v>1.1527434842249658</v>
      </c>
      <c r="P75" s="9"/>
    </row>
    <row r="76" spans="1:16">
      <c r="A76" s="12"/>
      <c r="B76" s="25">
        <v>348.93099999999998</v>
      </c>
      <c r="C76" s="20" t="s">
        <v>199</v>
      </c>
      <c r="D76" s="47">
        <v>0</v>
      </c>
      <c r="E76" s="47">
        <v>2352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2352</v>
      </c>
      <c r="O76" s="48">
        <f t="shared" si="11"/>
        <v>0.16131687242798354</v>
      </c>
      <c r="P76" s="9"/>
    </row>
    <row r="77" spans="1:16">
      <c r="A77" s="12"/>
      <c r="B77" s="25">
        <v>349</v>
      </c>
      <c r="C77" s="20" t="s">
        <v>122</v>
      </c>
      <c r="D77" s="47">
        <v>0</v>
      </c>
      <c r="E77" s="47">
        <v>5472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5472</v>
      </c>
      <c r="O77" s="48">
        <f t="shared" si="11"/>
        <v>0.37530864197530867</v>
      </c>
      <c r="P77" s="9"/>
    </row>
    <row r="78" spans="1:16" ht="15.75">
      <c r="A78" s="29" t="s">
        <v>52</v>
      </c>
      <c r="B78" s="30"/>
      <c r="C78" s="31"/>
      <c r="D78" s="32">
        <f t="shared" ref="D78:M78" si="12">SUM(D79:D84)</f>
        <v>0</v>
      </c>
      <c r="E78" s="32">
        <f t="shared" si="12"/>
        <v>69250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ref="N78:N94" si="13">SUM(D78:M78)</f>
        <v>69250</v>
      </c>
      <c r="O78" s="46">
        <f t="shared" si="11"/>
        <v>4.7496570644718794</v>
      </c>
      <c r="P78" s="10"/>
    </row>
    <row r="79" spans="1:16">
      <c r="A79" s="13"/>
      <c r="B79" s="40">
        <v>351.1</v>
      </c>
      <c r="C79" s="21" t="s">
        <v>82</v>
      </c>
      <c r="D79" s="47">
        <v>0</v>
      </c>
      <c r="E79" s="47">
        <v>5073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5073</v>
      </c>
      <c r="O79" s="48">
        <f t="shared" si="11"/>
        <v>0.34794238683127571</v>
      </c>
      <c r="P79" s="9"/>
    </row>
    <row r="80" spans="1:16">
      <c r="A80" s="13"/>
      <c r="B80" s="40">
        <v>351.2</v>
      </c>
      <c r="C80" s="21" t="s">
        <v>84</v>
      </c>
      <c r="D80" s="47">
        <v>0</v>
      </c>
      <c r="E80" s="47">
        <v>27670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27670</v>
      </c>
      <c r="O80" s="48">
        <f t="shared" si="11"/>
        <v>1.8978052126200273</v>
      </c>
      <c r="P80" s="9"/>
    </row>
    <row r="81" spans="1:119">
      <c r="A81" s="13"/>
      <c r="B81" s="40">
        <v>351.5</v>
      </c>
      <c r="C81" s="21" t="s">
        <v>85</v>
      </c>
      <c r="D81" s="47">
        <v>0</v>
      </c>
      <c r="E81" s="47">
        <v>18677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18677</v>
      </c>
      <c r="O81" s="48">
        <f t="shared" si="11"/>
        <v>1.2810013717421125</v>
      </c>
      <c r="P81" s="9"/>
    </row>
    <row r="82" spans="1:119">
      <c r="A82" s="13"/>
      <c r="B82" s="40">
        <v>351.7</v>
      </c>
      <c r="C82" s="21" t="s">
        <v>173</v>
      </c>
      <c r="D82" s="47">
        <v>0</v>
      </c>
      <c r="E82" s="47">
        <v>5282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5282</v>
      </c>
      <c r="O82" s="48">
        <f t="shared" si="11"/>
        <v>0.36227709190672153</v>
      </c>
      <c r="P82" s="9"/>
    </row>
    <row r="83" spans="1:119">
      <c r="A83" s="13"/>
      <c r="B83" s="40">
        <v>351.8</v>
      </c>
      <c r="C83" s="21" t="s">
        <v>174</v>
      </c>
      <c r="D83" s="47">
        <v>0</v>
      </c>
      <c r="E83" s="47">
        <v>12253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12253</v>
      </c>
      <c r="O83" s="48">
        <f t="shared" si="11"/>
        <v>0.84039780521261997</v>
      </c>
      <c r="P83" s="9"/>
    </row>
    <row r="84" spans="1:119">
      <c r="A84" s="13"/>
      <c r="B84" s="40">
        <v>351.9</v>
      </c>
      <c r="C84" s="21" t="s">
        <v>200</v>
      </c>
      <c r="D84" s="47">
        <v>0</v>
      </c>
      <c r="E84" s="47">
        <v>295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295</v>
      </c>
      <c r="O84" s="48">
        <f t="shared" si="11"/>
        <v>2.0233196159122085E-2</v>
      </c>
      <c r="P84" s="9"/>
    </row>
    <row r="85" spans="1:119" ht="15.75">
      <c r="A85" s="29" t="s">
        <v>3</v>
      </c>
      <c r="B85" s="30"/>
      <c r="C85" s="31"/>
      <c r="D85" s="32">
        <f t="shared" ref="D85:M85" si="14">SUM(D86:D91)</f>
        <v>36354</v>
      </c>
      <c r="E85" s="32">
        <f t="shared" si="14"/>
        <v>312277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3"/>
        <v>348631</v>
      </c>
      <c r="O85" s="46">
        <f t="shared" si="11"/>
        <v>23.911591220850479</v>
      </c>
      <c r="P85" s="10"/>
    </row>
    <row r="86" spans="1:119">
      <c r="A86" s="12"/>
      <c r="B86" s="25">
        <v>361.1</v>
      </c>
      <c r="C86" s="20" t="s">
        <v>88</v>
      </c>
      <c r="D86" s="47">
        <v>13779</v>
      </c>
      <c r="E86" s="47">
        <v>589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14368</v>
      </c>
      <c r="O86" s="48">
        <f t="shared" si="11"/>
        <v>0.98545953360768179</v>
      </c>
      <c r="P86" s="9"/>
    </row>
    <row r="87" spans="1:119">
      <c r="A87" s="12"/>
      <c r="B87" s="25">
        <v>362</v>
      </c>
      <c r="C87" s="20" t="s">
        <v>90</v>
      </c>
      <c r="D87" s="47">
        <v>900</v>
      </c>
      <c r="E87" s="47">
        <v>125494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126394</v>
      </c>
      <c r="O87" s="48">
        <f t="shared" si="11"/>
        <v>8.6689986282578868</v>
      </c>
      <c r="P87" s="9"/>
    </row>
    <row r="88" spans="1:119">
      <c r="A88" s="12"/>
      <c r="B88" s="25">
        <v>364</v>
      </c>
      <c r="C88" s="20" t="s">
        <v>181</v>
      </c>
      <c r="D88" s="47">
        <v>0</v>
      </c>
      <c r="E88" s="47">
        <v>54425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54425</v>
      </c>
      <c r="O88" s="48">
        <f t="shared" si="11"/>
        <v>3.7328532235939642</v>
      </c>
      <c r="P88" s="9"/>
    </row>
    <row r="89" spans="1:119">
      <c r="A89" s="12"/>
      <c r="B89" s="25">
        <v>365</v>
      </c>
      <c r="C89" s="20" t="s">
        <v>176</v>
      </c>
      <c r="D89" s="47">
        <v>0</v>
      </c>
      <c r="E89" s="47">
        <v>600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600</v>
      </c>
      <c r="O89" s="48">
        <f t="shared" si="11"/>
        <v>4.1152263374485597E-2</v>
      </c>
      <c r="P89" s="9"/>
    </row>
    <row r="90" spans="1:119">
      <c r="A90" s="12"/>
      <c r="B90" s="25">
        <v>366</v>
      </c>
      <c r="C90" s="20" t="s">
        <v>92</v>
      </c>
      <c r="D90" s="47">
        <v>1040</v>
      </c>
      <c r="E90" s="47">
        <v>26884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27924</v>
      </c>
      <c r="O90" s="48">
        <f t="shared" si="11"/>
        <v>1.9152263374485596</v>
      </c>
      <c r="P90" s="9"/>
    </row>
    <row r="91" spans="1:119">
      <c r="A91" s="12"/>
      <c r="B91" s="25">
        <v>369.9</v>
      </c>
      <c r="C91" s="20" t="s">
        <v>93</v>
      </c>
      <c r="D91" s="47">
        <v>20635</v>
      </c>
      <c r="E91" s="47">
        <v>104285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124920</v>
      </c>
      <c r="O91" s="48">
        <f t="shared" si="11"/>
        <v>8.567901234567902</v>
      </c>
      <c r="P91" s="9"/>
    </row>
    <row r="92" spans="1:119" ht="15.75">
      <c r="A92" s="29" t="s">
        <v>53</v>
      </c>
      <c r="B92" s="30"/>
      <c r="C92" s="31"/>
      <c r="D92" s="32">
        <f t="shared" ref="D92:M92" si="15">SUM(D93:D93)</f>
        <v>0</v>
      </c>
      <c r="E92" s="32">
        <f t="shared" si="15"/>
        <v>475856</v>
      </c>
      <c r="F92" s="32">
        <f t="shared" si="15"/>
        <v>0</v>
      </c>
      <c r="G92" s="32">
        <f t="shared" si="15"/>
        <v>0</v>
      </c>
      <c r="H92" s="32">
        <f t="shared" si="15"/>
        <v>0</v>
      </c>
      <c r="I92" s="32">
        <f t="shared" si="15"/>
        <v>0</v>
      </c>
      <c r="J92" s="32">
        <f t="shared" si="15"/>
        <v>0</v>
      </c>
      <c r="K92" s="32">
        <f t="shared" si="15"/>
        <v>0</v>
      </c>
      <c r="L92" s="32">
        <f t="shared" si="15"/>
        <v>0</v>
      </c>
      <c r="M92" s="32">
        <f t="shared" si="15"/>
        <v>0</v>
      </c>
      <c r="N92" s="32">
        <f t="shared" si="13"/>
        <v>475856</v>
      </c>
      <c r="O92" s="46">
        <f t="shared" si="11"/>
        <v>32.637585733882027</v>
      </c>
      <c r="P92" s="9"/>
    </row>
    <row r="93" spans="1:119" ht="15.75" thickBot="1">
      <c r="A93" s="12"/>
      <c r="B93" s="25">
        <v>381</v>
      </c>
      <c r="C93" s="20" t="s">
        <v>94</v>
      </c>
      <c r="D93" s="47">
        <v>0</v>
      </c>
      <c r="E93" s="47">
        <v>475856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475856</v>
      </c>
      <c r="O93" s="48">
        <f t="shared" si="11"/>
        <v>32.637585733882027</v>
      </c>
      <c r="P93" s="9"/>
    </row>
    <row r="94" spans="1:119" ht="16.5" thickBot="1">
      <c r="A94" s="14" t="s">
        <v>65</v>
      </c>
      <c r="B94" s="23"/>
      <c r="C94" s="22"/>
      <c r="D94" s="15">
        <f t="shared" ref="D94:M94" si="16">SUM(D5,D12,D15,D46,D78,D85,D92)</f>
        <v>8280565</v>
      </c>
      <c r="E94" s="15">
        <f t="shared" si="16"/>
        <v>15834700</v>
      </c>
      <c r="F94" s="15">
        <f t="shared" si="16"/>
        <v>0</v>
      </c>
      <c r="G94" s="15">
        <f t="shared" si="16"/>
        <v>0</v>
      </c>
      <c r="H94" s="15">
        <f t="shared" si="16"/>
        <v>0</v>
      </c>
      <c r="I94" s="15">
        <f t="shared" si="16"/>
        <v>0</v>
      </c>
      <c r="J94" s="15">
        <f t="shared" si="16"/>
        <v>0</v>
      </c>
      <c r="K94" s="15">
        <f t="shared" si="16"/>
        <v>0</v>
      </c>
      <c r="L94" s="15">
        <f t="shared" si="16"/>
        <v>0</v>
      </c>
      <c r="M94" s="15">
        <f t="shared" si="16"/>
        <v>0</v>
      </c>
      <c r="N94" s="15">
        <f t="shared" si="13"/>
        <v>24115265</v>
      </c>
      <c r="O94" s="38">
        <f t="shared" si="11"/>
        <v>1653.9962277091906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9" t="s">
        <v>201</v>
      </c>
      <c r="M96" s="49"/>
      <c r="N96" s="49"/>
      <c r="O96" s="44">
        <v>14580</v>
      </c>
    </row>
    <row r="97" spans="1:1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5.75" customHeight="1" thickBot="1">
      <c r="A98" s="53" t="s">
        <v>115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4529936</v>
      </c>
      <c r="E5" s="27">
        <f t="shared" si="0"/>
        <v>283816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4813752</v>
      </c>
      <c r="O5" s="33">
        <f t="shared" ref="O5:O36" si="2">(N5/O$91)</f>
        <v>330.86480170458452</v>
      </c>
      <c r="P5" s="6"/>
    </row>
    <row r="6" spans="1:133">
      <c r="A6" s="12"/>
      <c r="B6" s="25">
        <v>311</v>
      </c>
      <c r="C6" s="20" t="s">
        <v>2</v>
      </c>
      <c r="D6" s="47">
        <v>3763003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3763003</v>
      </c>
      <c r="O6" s="48">
        <f t="shared" si="2"/>
        <v>258.6434119183449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22459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22459</v>
      </c>
      <c r="O7" s="48">
        <f t="shared" si="2"/>
        <v>1.5436799780053612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261357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261357</v>
      </c>
      <c r="O8" s="48">
        <f t="shared" si="2"/>
        <v>17.963915045707608</v>
      </c>
      <c r="P8" s="9"/>
    </row>
    <row r="9" spans="1:133">
      <c r="A9" s="12"/>
      <c r="B9" s="25">
        <v>312.60000000000002</v>
      </c>
      <c r="C9" s="20" t="s">
        <v>105</v>
      </c>
      <c r="D9" s="47">
        <v>694148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694148</v>
      </c>
      <c r="O9" s="48">
        <f t="shared" si="2"/>
        <v>47.711045432675782</v>
      </c>
      <c r="P9" s="9"/>
    </row>
    <row r="10" spans="1:133">
      <c r="A10" s="12"/>
      <c r="B10" s="25">
        <v>315</v>
      </c>
      <c r="C10" s="20" t="s">
        <v>139</v>
      </c>
      <c r="D10" s="47">
        <v>63535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63535</v>
      </c>
      <c r="O10" s="48">
        <f t="shared" si="2"/>
        <v>4.3669668018420511</v>
      </c>
      <c r="P10" s="9"/>
    </row>
    <row r="11" spans="1:133">
      <c r="A11" s="12"/>
      <c r="B11" s="25">
        <v>316</v>
      </c>
      <c r="C11" s="20" t="s">
        <v>140</v>
      </c>
      <c r="D11" s="47">
        <v>9250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9250</v>
      </c>
      <c r="O11" s="48">
        <f t="shared" si="2"/>
        <v>0.63578252800879786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34443</v>
      </c>
      <c r="E12" s="32">
        <f t="shared" si="3"/>
        <v>4588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39031</v>
      </c>
      <c r="O12" s="46">
        <f t="shared" si="2"/>
        <v>2.682727335212042</v>
      </c>
      <c r="P12" s="10"/>
    </row>
    <row r="13" spans="1:133">
      <c r="A13" s="12"/>
      <c r="B13" s="25">
        <v>322</v>
      </c>
      <c r="C13" s="20" t="s">
        <v>0</v>
      </c>
      <c r="D13" s="47">
        <v>34143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34143</v>
      </c>
      <c r="O13" s="48">
        <f t="shared" si="2"/>
        <v>2.3467592274383118</v>
      </c>
      <c r="P13" s="9"/>
    </row>
    <row r="14" spans="1:133">
      <c r="A14" s="12"/>
      <c r="B14" s="25">
        <v>329</v>
      </c>
      <c r="C14" s="20" t="s">
        <v>16</v>
      </c>
      <c r="D14" s="47">
        <v>300</v>
      </c>
      <c r="E14" s="47">
        <v>4588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4888</v>
      </c>
      <c r="O14" s="48">
        <f t="shared" si="2"/>
        <v>0.33596810777373015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SUM(D16:D45)</f>
        <v>4495196</v>
      </c>
      <c r="E15" s="32">
        <f t="shared" si="4"/>
        <v>6477146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10972342</v>
      </c>
      <c r="O15" s="46">
        <f t="shared" si="2"/>
        <v>754.16468485806581</v>
      </c>
      <c r="P15" s="10"/>
    </row>
    <row r="16" spans="1:133">
      <c r="A16" s="12"/>
      <c r="B16" s="25">
        <v>331.2</v>
      </c>
      <c r="C16" s="20" t="s">
        <v>18</v>
      </c>
      <c r="D16" s="47">
        <v>130268</v>
      </c>
      <c r="E16" s="47">
        <v>40152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170420</v>
      </c>
      <c r="O16" s="48">
        <f t="shared" si="2"/>
        <v>11.71351982954155</v>
      </c>
      <c r="P16" s="9"/>
    </row>
    <row r="17" spans="1:16">
      <c r="A17" s="12"/>
      <c r="B17" s="25">
        <v>331.39</v>
      </c>
      <c r="C17" s="20" t="s">
        <v>23</v>
      </c>
      <c r="D17" s="47">
        <v>0</v>
      </c>
      <c r="E17" s="47">
        <v>124076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2" si="5">SUM(D17:M17)</f>
        <v>124076</v>
      </c>
      <c r="O17" s="48">
        <f t="shared" si="2"/>
        <v>8.5281462643480648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684152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684152</v>
      </c>
      <c r="O18" s="48">
        <f t="shared" si="2"/>
        <v>47.023987902948654</v>
      </c>
      <c r="P18" s="9"/>
    </row>
    <row r="19" spans="1:16">
      <c r="A19" s="12"/>
      <c r="B19" s="25">
        <v>331.5</v>
      </c>
      <c r="C19" s="20" t="s">
        <v>20</v>
      </c>
      <c r="D19" s="47">
        <v>518</v>
      </c>
      <c r="E19" s="47">
        <v>222364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222882</v>
      </c>
      <c r="O19" s="48">
        <f t="shared" si="2"/>
        <v>15.319403395422366</v>
      </c>
      <c r="P19" s="9"/>
    </row>
    <row r="20" spans="1:16">
      <c r="A20" s="12"/>
      <c r="B20" s="25">
        <v>331.62</v>
      </c>
      <c r="C20" s="20" t="s">
        <v>25</v>
      </c>
      <c r="D20" s="47">
        <v>0</v>
      </c>
      <c r="E20" s="47">
        <v>50676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50676</v>
      </c>
      <c r="O20" s="48">
        <f t="shared" si="2"/>
        <v>3.4831259880404151</v>
      </c>
      <c r="P20" s="9"/>
    </row>
    <row r="21" spans="1:16">
      <c r="A21" s="12"/>
      <c r="B21" s="25">
        <v>331.65</v>
      </c>
      <c r="C21" s="20" t="s">
        <v>108</v>
      </c>
      <c r="D21" s="47">
        <v>115397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115397</v>
      </c>
      <c r="O21" s="48">
        <f t="shared" si="2"/>
        <v>7.9316104199601352</v>
      </c>
      <c r="P21" s="9"/>
    </row>
    <row r="22" spans="1:16">
      <c r="A22" s="12"/>
      <c r="B22" s="25">
        <v>334.2</v>
      </c>
      <c r="C22" s="20" t="s">
        <v>22</v>
      </c>
      <c r="D22" s="47">
        <v>1283328</v>
      </c>
      <c r="E22" s="47">
        <v>47164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1330492</v>
      </c>
      <c r="O22" s="48">
        <f t="shared" si="2"/>
        <v>91.449034297889895</v>
      </c>
      <c r="P22" s="9"/>
    </row>
    <row r="23" spans="1:16">
      <c r="A23" s="12"/>
      <c r="B23" s="25">
        <v>334.34</v>
      </c>
      <c r="C23" s="20" t="s">
        <v>27</v>
      </c>
      <c r="D23" s="47">
        <v>0</v>
      </c>
      <c r="E23" s="47">
        <v>90909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90909</v>
      </c>
      <c r="O23" s="48">
        <f t="shared" si="2"/>
        <v>6.2484706852704655</v>
      </c>
      <c r="P23" s="9"/>
    </row>
    <row r="24" spans="1:16">
      <c r="A24" s="12"/>
      <c r="B24" s="25">
        <v>334.36</v>
      </c>
      <c r="C24" s="20" t="s">
        <v>130</v>
      </c>
      <c r="D24" s="47">
        <v>22863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1" si="6">SUM(D24:M24)</f>
        <v>22863</v>
      </c>
      <c r="O24" s="48">
        <f t="shared" si="2"/>
        <v>1.5714482094989346</v>
      </c>
      <c r="P24" s="9"/>
    </row>
    <row r="25" spans="1:16">
      <c r="A25" s="12"/>
      <c r="B25" s="25">
        <v>334.41</v>
      </c>
      <c r="C25" s="20" t="s">
        <v>28</v>
      </c>
      <c r="D25" s="47">
        <v>0</v>
      </c>
      <c r="E25" s="47">
        <v>447600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447600</v>
      </c>
      <c r="O25" s="48">
        <f t="shared" si="2"/>
        <v>30.765001030998693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3013523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3013523</v>
      </c>
      <c r="O26" s="48">
        <f t="shared" si="2"/>
        <v>207.12921850298989</v>
      </c>
      <c r="P26" s="9"/>
    </row>
    <row r="27" spans="1:16">
      <c r="A27" s="12"/>
      <c r="B27" s="25">
        <v>334.5</v>
      </c>
      <c r="C27" s="20" t="s">
        <v>30</v>
      </c>
      <c r="D27" s="47">
        <v>6144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6144</v>
      </c>
      <c r="O27" s="48">
        <f t="shared" si="2"/>
        <v>0.42229706509038423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223256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223256</v>
      </c>
      <c r="O28" s="48">
        <f t="shared" si="2"/>
        <v>15.345109629527803</v>
      </c>
      <c r="P28" s="9"/>
    </row>
    <row r="29" spans="1:16">
      <c r="A29" s="12"/>
      <c r="B29" s="25">
        <v>334.89</v>
      </c>
      <c r="C29" s="20" t="s">
        <v>33</v>
      </c>
      <c r="D29" s="47">
        <v>0</v>
      </c>
      <c r="E29" s="47">
        <v>20140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20140</v>
      </c>
      <c r="O29" s="48">
        <f t="shared" si="2"/>
        <v>1.3842875799023988</v>
      </c>
      <c r="P29" s="9"/>
    </row>
    <row r="30" spans="1:16">
      <c r="A30" s="12"/>
      <c r="B30" s="25">
        <v>335.12</v>
      </c>
      <c r="C30" s="20" t="s">
        <v>141</v>
      </c>
      <c r="D30" s="47">
        <v>269444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269444</v>
      </c>
      <c r="O30" s="48">
        <f t="shared" si="2"/>
        <v>18.519760808302976</v>
      </c>
      <c r="P30" s="9"/>
    </row>
    <row r="31" spans="1:16">
      <c r="A31" s="12"/>
      <c r="B31" s="25">
        <v>335.13</v>
      </c>
      <c r="C31" s="20" t="s">
        <v>142</v>
      </c>
      <c r="D31" s="47">
        <v>19775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19775</v>
      </c>
      <c r="O31" s="48">
        <f t="shared" si="2"/>
        <v>1.3591999450134029</v>
      </c>
      <c r="P31" s="9"/>
    </row>
    <row r="32" spans="1:16">
      <c r="A32" s="12"/>
      <c r="B32" s="25">
        <v>335.14</v>
      </c>
      <c r="C32" s="20" t="s">
        <v>143</v>
      </c>
      <c r="D32" s="47">
        <v>4361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4361</v>
      </c>
      <c r="O32" s="48">
        <f t="shared" si="2"/>
        <v>0.2997456869887965</v>
      </c>
      <c r="P32" s="9"/>
    </row>
    <row r="33" spans="1:16">
      <c r="A33" s="12"/>
      <c r="B33" s="25">
        <v>335.15</v>
      </c>
      <c r="C33" s="20" t="s">
        <v>144</v>
      </c>
      <c r="D33" s="47">
        <v>727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727</v>
      </c>
      <c r="O33" s="48">
        <f t="shared" si="2"/>
        <v>4.996907003917795E-2</v>
      </c>
      <c r="P33" s="9"/>
    </row>
    <row r="34" spans="1:16">
      <c r="A34" s="12"/>
      <c r="B34" s="25">
        <v>335.16</v>
      </c>
      <c r="C34" s="20" t="s">
        <v>145</v>
      </c>
      <c r="D34" s="47">
        <v>230750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230750</v>
      </c>
      <c r="O34" s="48">
        <f t="shared" si="2"/>
        <v>15.860196577084336</v>
      </c>
      <c r="P34" s="9"/>
    </row>
    <row r="35" spans="1:16">
      <c r="A35" s="12"/>
      <c r="B35" s="25">
        <v>335.18</v>
      </c>
      <c r="C35" s="20" t="s">
        <v>146</v>
      </c>
      <c r="D35" s="47">
        <v>1575328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1575328</v>
      </c>
      <c r="O35" s="48">
        <f t="shared" si="2"/>
        <v>108.27740738195065</v>
      </c>
      <c r="P35" s="9"/>
    </row>
    <row r="36" spans="1:16">
      <c r="A36" s="12"/>
      <c r="B36" s="25">
        <v>335.19</v>
      </c>
      <c r="C36" s="20" t="s">
        <v>147</v>
      </c>
      <c r="D36" s="47">
        <v>365028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365028</v>
      </c>
      <c r="O36" s="48">
        <f t="shared" si="2"/>
        <v>25.089559419891401</v>
      </c>
      <c r="P36" s="9"/>
    </row>
    <row r="37" spans="1:16">
      <c r="A37" s="12"/>
      <c r="B37" s="25">
        <v>335.22</v>
      </c>
      <c r="C37" s="20" t="s">
        <v>40</v>
      </c>
      <c r="D37" s="47">
        <v>20254</v>
      </c>
      <c r="E37" s="47">
        <v>88707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108961</v>
      </c>
      <c r="O37" s="48">
        <f t="shared" ref="O37:O68" si="7">(N37/O$91)</f>
        <v>7.4892432469585541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866803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866803</v>
      </c>
      <c r="O38" s="48">
        <f t="shared" si="7"/>
        <v>59.578184067633515</v>
      </c>
      <c r="P38" s="9"/>
    </row>
    <row r="39" spans="1:16">
      <c r="A39" s="12"/>
      <c r="B39" s="25">
        <v>335.5</v>
      </c>
      <c r="C39" s="20" t="s">
        <v>43</v>
      </c>
      <c r="D39" s="47">
        <v>0</v>
      </c>
      <c r="E39" s="47">
        <v>266176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266176</v>
      </c>
      <c r="O39" s="48">
        <f t="shared" si="7"/>
        <v>18.295140559488626</v>
      </c>
      <c r="P39" s="9"/>
    </row>
    <row r="40" spans="1:16">
      <c r="A40" s="12"/>
      <c r="B40" s="25">
        <v>335.9</v>
      </c>
      <c r="C40" s="20" t="s">
        <v>184</v>
      </c>
      <c r="D40" s="47">
        <v>0</v>
      </c>
      <c r="E40" s="47">
        <v>252448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252448</v>
      </c>
      <c r="O40" s="48">
        <f t="shared" si="7"/>
        <v>17.351570554677298</v>
      </c>
      <c r="P40" s="9"/>
    </row>
    <row r="41" spans="1:16">
      <c r="A41" s="12"/>
      <c r="B41" s="25">
        <v>336</v>
      </c>
      <c r="C41" s="20" t="s">
        <v>118</v>
      </c>
      <c r="D41" s="47">
        <v>148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148</v>
      </c>
      <c r="O41" s="48">
        <f t="shared" si="7"/>
        <v>1.0172520448140765E-2</v>
      </c>
      <c r="P41" s="9"/>
    </row>
    <row r="42" spans="1:16">
      <c r="A42" s="12"/>
      <c r="B42" s="25">
        <v>337.2</v>
      </c>
      <c r="C42" s="20" t="s">
        <v>45</v>
      </c>
      <c r="D42" s="47">
        <v>85069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8">SUM(D42:M42)</f>
        <v>85069</v>
      </c>
      <c r="O42" s="48">
        <f t="shared" si="7"/>
        <v>5.8470685270465328</v>
      </c>
      <c r="P42" s="9"/>
    </row>
    <row r="43" spans="1:16">
      <c r="A43" s="12"/>
      <c r="B43" s="25">
        <v>337.3</v>
      </c>
      <c r="C43" s="20" t="s">
        <v>119</v>
      </c>
      <c r="D43" s="47">
        <v>341925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341925</v>
      </c>
      <c r="O43" s="48">
        <f t="shared" si="7"/>
        <v>23.501615231287374</v>
      </c>
      <c r="P43" s="9"/>
    </row>
    <row r="44" spans="1:16">
      <c r="A44" s="12"/>
      <c r="B44" s="25">
        <v>337.7</v>
      </c>
      <c r="C44" s="20" t="s">
        <v>46</v>
      </c>
      <c r="D44" s="47">
        <v>20495</v>
      </c>
      <c r="E44" s="47">
        <v>39000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59495</v>
      </c>
      <c r="O44" s="48">
        <f t="shared" si="7"/>
        <v>4.0892844869063163</v>
      </c>
      <c r="P44" s="9"/>
    </row>
    <row r="45" spans="1:16">
      <c r="A45" s="12"/>
      <c r="B45" s="25">
        <v>339</v>
      </c>
      <c r="C45" s="20" t="s">
        <v>120</v>
      </c>
      <c r="D45" s="47">
        <v>3374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3374</v>
      </c>
      <c r="O45" s="48">
        <f t="shared" si="7"/>
        <v>0.23190597291910098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SUM(D47:D75)</f>
        <v>258290</v>
      </c>
      <c r="E46" s="32">
        <f t="shared" si="9"/>
        <v>263084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521374</v>
      </c>
      <c r="O46" s="46">
        <f t="shared" si="7"/>
        <v>35.835727541411778</v>
      </c>
      <c r="P46" s="10"/>
    </row>
    <row r="47" spans="1:16">
      <c r="A47" s="12"/>
      <c r="B47" s="25">
        <v>341.1</v>
      </c>
      <c r="C47" s="20" t="s">
        <v>148</v>
      </c>
      <c r="D47" s="47">
        <v>25730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25730</v>
      </c>
      <c r="O47" s="48">
        <f t="shared" si="7"/>
        <v>1.7685064265585264</v>
      </c>
      <c r="P47" s="9"/>
    </row>
    <row r="48" spans="1:16">
      <c r="A48" s="12"/>
      <c r="B48" s="25">
        <v>341.15</v>
      </c>
      <c r="C48" s="20" t="s">
        <v>149</v>
      </c>
      <c r="D48" s="47">
        <v>0</v>
      </c>
      <c r="E48" s="47">
        <v>15162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5" si="10">SUM(D48:M48)</f>
        <v>15162</v>
      </c>
      <c r="O48" s="48">
        <f t="shared" si="7"/>
        <v>1.0421334799642588</v>
      </c>
      <c r="P48" s="9"/>
    </row>
    <row r="49" spans="1:16">
      <c r="A49" s="12"/>
      <c r="B49" s="25">
        <v>341.16</v>
      </c>
      <c r="C49" s="20" t="s">
        <v>150</v>
      </c>
      <c r="D49" s="47">
        <v>11808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11808</v>
      </c>
      <c r="O49" s="48">
        <f t="shared" si="7"/>
        <v>0.81160217197058215</v>
      </c>
      <c r="P49" s="9"/>
    </row>
    <row r="50" spans="1:16">
      <c r="A50" s="12"/>
      <c r="B50" s="25">
        <v>341.51</v>
      </c>
      <c r="C50" s="20" t="s">
        <v>151</v>
      </c>
      <c r="D50" s="47">
        <v>132535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132535</v>
      </c>
      <c r="O50" s="48">
        <f t="shared" si="7"/>
        <v>9.1095607945563266</v>
      </c>
      <c r="P50" s="9"/>
    </row>
    <row r="51" spans="1:16">
      <c r="A51" s="12"/>
      <c r="B51" s="25">
        <v>341.52</v>
      </c>
      <c r="C51" s="20" t="s">
        <v>152</v>
      </c>
      <c r="D51" s="47">
        <v>37508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37508</v>
      </c>
      <c r="O51" s="48">
        <f t="shared" si="7"/>
        <v>2.5780466011409717</v>
      </c>
      <c r="P51" s="9"/>
    </row>
    <row r="52" spans="1:16">
      <c r="A52" s="12"/>
      <c r="B52" s="25">
        <v>341.54</v>
      </c>
      <c r="C52" s="20" t="s">
        <v>185</v>
      </c>
      <c r="D52" s="47">
        <v>0</v>
      </c>
      <c r="E52" s="47">
        <v>7771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7771</v>
      </c>
      <c r="O52" s="48">
        <f t="shared" si="7"/>
        <v>0.53412605677366143</v>
      </c>
      <c r="P52" s="9"/>
    </row>
    <row r="53" spans="1:16">
      <c r="A53" s="12"/>
      <c r="B53" s="25">
        <v>341.56</v>
      </c>
      <c r="C53" s="20" t="s">
        <v>153</v>
      </c>
      <c r="D53" s="47">
        <v>1303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1303</v>
      </c>
      <c r="O53" s="48">
        <f t="shared" si="7"/>
        <v>8.9559419891401468E-2</v>
      </c>
      <c r="P53" s="9"/>
    </row>
    <row r="54" spans="1:16">
      <c r="A54" s="12"/>
      <c r="B54" s="25">
        <v>341.9</v>
      </c>
      <c r="C54" s="20" t="s">
        <v>154</v>
      </c>
      <c r="D54" s="47">
        <v>12644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12644</v>
      </c>
      <c r="O54" s="48">
        <f t="shared" si="7"/>
        <v>0.86906316585332322</v>
      </c>
      <c r="P54" s="9"/>
    </row>
    <row r="55" spans="1:16">
      <c r="A55" s="12"/>
      <c r="B55" s="25">
        <v>342.1</v>
      </c>
      <c r="C55" s="20" t="s">
        <v>121</v>
      </c>
      <c r="D55" s="47">
        <v>0</v>
      </c>
      <c r="E55" s="47">
        <v>58603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58603</v>
      </c>
      <c r="O55" s="48">
        <f t="shared" si="7"/>
        <v>4.0279744312323871</v>
      </c>
      <c r="P55" s="9"/>
    </row>
    <row r="56" spans="1:16">
      <c r="A56" s="12"/>
      <c r="B56" s="25">
        <v>347.2</v>
      </c>
      <c r="C56" s="20" t="s">
        <v>62</v>
      </c>
      <c r="D56" s="47">
        <v>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</v>
      </c>
      <c r="O56" s="48">
        <f t="shared" si="7"/>
        <v>6.8733246271221387E-5</v>
      </c>
      <c r="P56" s="9"/>
    </row>
    <row r="57" spans="1:16">
      <c r="A57" s="12"/>
      <c r="B57" s="25">
        <v>348.12</v>
      </c>
      <c r="C57" s="20" t="s">
        <v>155</v>
      </c>
      <c r="D57" s="47">
        <v>0</v>
      </c>
      <c r="E57" s="47">
        <v>2283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0" si="11">SUM(D57:M57)</f>
        <v>2283</v>
      </c>
      <c r="O57" s="48">
        <f t="shared" si="7"/>
        <v>0.15691800123719843</v>
      </c>
      <c r="P57" s="9"/>
    </row>
    <row r="58" spans="1:16">
      <c r="A58" s="12"/>
      <c r="B58" s="25">
        <v>348.13</v>
      </c>
      <c r="C58" s="20" t="s">
        <v>156</v>
      </c>
      <c r="D58" s="47">
        <v>0</v>
      </c>
      <c r="E58" s="47">
        <v>6976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6976</v>
      </c>
      <c r="O58" s="48">
        <f t="shared" si="7"/>
        <v>0.47948312598804044</v>
      </c>
      <c r="P58" s="9"/>
    </row>
    <row r="59" spans="1:16">
      <c r="A59" s="12"/>
      <c r="B59" s="25">
        <v>348.22</v>
      </c>
      <c r="C59" s="20" t="s">
        <v>157</v>
      </c>
      <c r="D59" s="47">
        <v>0</v>
      </c>
      <c r="E59" s="47">
        <v>1568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1568</v>
      </c>
      <c r="O59" s="48">
        <f t="shared" si="7"/>
        <v>0.10777373015327514</v>
      </c>
      <c r="P59" s="9"/>
    </row>
    <row r="60" spans="1:16">
      <c r="A60" s="12"/>
      <c r="B60" s="25">
        <v>348.23</v>
      </c>
      <c r="C60" s="20" t="s">
        <v>158</v>
      </c>
      <c r="D60" s="47">
        <v>0</v>
      </c>
      <c r="E60" s="47">
        <v>9102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9102</v>
      </c>
      <c r="O60" s="48">
        <f t="shared" si="7"/>
        <v>0.6256100075606571</v>
      </c>
      <c r="P60" s="9"/>
    </row>
    <row r="61" spans="1:16">
      <c r="A61" s="12"/>
      <c r="B61" s="25">
        <v>348.31</v>
      </c>
      <c r="C61" s="20" t="s">
        <v>159</v>
      </c>
      <c r="D61" s="47">
        <v>0</v>
      </c>
      <c r="E61" s="47">
        <v>33930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33930</v>
      </c>
      <c r="O61" s="48">
        <f t="shared" si="7"/>
        <v>2.3321190459825418</v>
      </c>
      <c r="P61" s="9"/>
    </row>
    <row r="62" spans="1:16">
      <c r="A62" s="12"/>
      <c r="B62" s="25">
        <v>348.32</v>
      </c>
      <c r="C62" s="20" t="s">
        <v>160</v>
      </c>
      <c r="D62" s="47">
        <v>0</v>
      </c>
      <c r="E62" s="47">
        <v>762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762</v>
      </c>
      <c r="O62" s="48">
        <f t="shared" si="7"/>
        <v>5.2374733658670701E-2</v>
      </c>
      <c r="P62" s="9"/>
    </row>
    <row r="63" spans="1:16">
      <c r="A63" s="12"/>
      <c r="B63" s="25">
        <v>348.41</v>
      </c>
      <c r="C63" s="20" t="s">
        <v>161</v>
      </c>
      <c r="D63" s="47">
        <v>0</v>
      </c>
      <c r="E63" s="47">
        <v>31472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31472</v>
      </c>
      <c r="O63" s="48">
        <f t="shared" si="7"/>
        <v>2.1631727266478795</v>
      </c>
      <c r="P63" s="9"/>
    </row>
    <row r="64" spans="1:16">
      <c r="A64" s="12"/>
      <c r="B64" s="25">
        <v>348.42</v>
      </c>
      <c r="C64" s="20" t="s">
        <v>162</v>
      </c>
      <c r="D64" s="47">
        <v>0</v>
      </c>
      <c r="E64" s="47">
        <v>8618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8618</v>
      </c>
      <c r="O64" s="48">
        <f t="shared" si="7"/>
        <v>0.59234311636538595</v>
      </c>
      <c r="P64" s="9"/>
    </row>
    <row r="65" spans="1:16">
      <c r="A65" s="12"/>
      <c r="B65" s="25">
        <v>348.48</v>
      </c>
      <c r="C65" s="20" t="s">
        <v>163</v>
      </c>
      <c r="D65" s="47">
        <v>0</v>
      </c>
      <c r="E65" s="47">
        <v>1029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1029</v>
      </c>
      <c r="O65" s="48">
        <f t="shared" si="7"/>
        <v>7.0726510413086807E-2</v>
      </c>
      <c r="P65" s="9"/>
    </row>
    <row r="66" spans="1:16">
      <c r="A66" s="12"/>
      <c r="B66" s="25">
        <v>348.52</v>
      </c>
      <c r="C66" s="20" t="s">
        <v>164</v>
      </c>
      <c r="D66" s="47">
        <v>0</v>
      </c>
      <c r="E66" s="47">
        <v>5731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5731</v>
      </c>
      <c r="O66" s="48">
        <f t="shared" si="7"/>
        <v>0.39391023438036976</v>
      </c>
      <c r="P66" s="9"/>
    </row>
    <row r="67" spans="1:16">
      <c r="A67" s="12"/>
      <c r="B67" s="25">
        <v>348.53</v>
      </c>
      <c r="C67" s="20" t="s">
        <v>165</v>
      </c>
      <c r="D67" s="47">
        <v>0</v>
      </c>
      <c r="E67" s="47">
        <v>37748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37748</v>
      </c>
      <c r="O67" s="48">
        <f t="shared" si="7"/>
        <v>2.5945425802460651</v>
      </c>
      <c r="P67" s="9"/>
    </row>
    <row r="68" spans="1:16">
      <c r="A68" s="12"/>
      <c r="B68" s="25">
        <v>348.62</v>
      </c>
      <c r="C68" s="20" t="s">
        <v>166</v>
      </c>
      <c r="D68" s="47">
        <v>0</v>
      </c>
      <c r="E68" s="47">
        <v>10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</v>
      </c>
      <c r="O68" s="48">
        <f t="shared" si="7"/>
        <v>6.8733246271221395E-4</v>
      </c>
      <c r="P68" s="9"/>
    </row>
    <row r="69" spans="1:16">
      <c r="A69" s="12"/>
      <c r="B69" s="25">
        <v>348.71</v>
      </c>
      <c r="C69" s="20" t="s">
        <v>167</v>
      </c>
      <c r="D69" s="47">
        <v>0</v>
      </c>
      <c r="E69" s="47">
        <v>8755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8755</v>
      </c>
      <c r="O69" s="48">
        <f t="shared" ref="O69:O89" si="12">(N69/O$91)</f>
        <v>0.60175957110454326</v>
      </c>
      <c r="P69" s="9"/>
    </row>
    <row r="70" spans="1:16">
      <c r="A70" s="12"/>
      <c r="B70" s="25">
        <v>348.72</v>
      </c>
      <c r="C70" s="20" t="s">
        <v>168</v>
      </c>
      <c r="D70" s="47">
        <v>0</v>
      </c>
      <c r="E70" s="47">
        <v>176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176</v>
      </c>
      <c r="O70" s="48">
        <f t="shared" si="12"/>
        <v>1.2097051343734965E-2</v>
      </c>
      <c r="P70" s="9"/>
    </row>
    <row r="71" spans="1:16">
      <c r="A71" s="12"/>
      <c r="B71" s="25">
        <v>348.88</v>
      </c>
      <c r="C71" s="20" t="s">
        <v>169</v>
      </c>
      <c r="D71" s="47">
        <v>36761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36761</v>
      </c>
      <c r="O71" s="48">
        <f t="shared" si="12"/>
        <v>2.5267028661763695</v>
      </c>
      <c r="P71" s="9"/>
    </row>
    <row r="72" spans="1:16">
      <c r="A72" s="12"/>
      <c r="B72" s="25">
        <v>348.93</v>
      </c>
      <c r="C72" s="20" t="s">
        <v>170</v>
      </c>
      <c r="D72" s="47">
        <v>0</v>
      </c>
      <c r="E72" s="47">
        <v>19615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19615</v>
      </c>
      <c r="O72" s="48">
        <f t="shared" si="12"/>
        <v>1.3482026256100075</v>
      </c>
      <c r="P72" s="9"/>
    </row>
    <row r="73" spans="1:16">
      <c r="A73" s="12"/>
      <c r="B73" s="25">
        <v>348.93200000000002</v>
      </c>
      <c r="C73" s="20" t="s">
        <v>171</v>
      </c>
      <c r="D73" s="47">
        <v>0</v>
      </c>
      <c r="E73" s="47">
        <v>1384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1384</v>
      </c>
      <c r="O73" s="48">
        <f t="shared" si="12"/>
        <v>9.5126812839370398E-2</v>
      </c>
      <c r="P73" s="9"/>
    </row>
    <row r="74" spans="1:16">
      <c r="A74" s="12"/>
      <c r="B74" s="25">
        <v>348.99</v>
      </c>
      <c r="C74" s="20" t="s">
        <v>172</v>
      </c>
      <c r="D74" s="47">
        <v>0</v>
      </c>
      <c r="E74" s="47">
        <v>9618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9618</v>
      </c>
      <c r="O74" s="48">
        <f t="shared" si="12"/>
        <v>0.6610763626366073</v>
      </c>
      <c r="P74" s="9"/>
    </row>
    <row r="75" spans="1:16">
      <c r="A75" s="12"/>
      <c r="B75" s="25">
        <v>349</v>
      </c>
      <c r="C75" s="20" t="s">
        <v>122</v>
      </c>
      <c r="D75" s="47">
        <v>0</v>
      </c>
      <c r="E75" s="47">
        <v>2771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2771</v>
      </c>
      <c r="O75" s="48">
        <f t="shared" si="12"/>
        <v>0.19045982541755446</v>
      </c>
      <c r="P75" s="9"/>
    </row>
    <row r="76" spans="1:16" ht="15.75">
      <c r="A76" s="29" t="s">
        <v>52</v>
      </c>
      <c r="B76" s="30"/>
      <c r="C76" s="31"/>
      <c r="D76" s="32">
        <f t="shared" ref="D76:M76" si="13">SUM(D77:D81)</f>
        <v>0</v>
      </c>
      <c r="E76" s="32">
        <f t="shared" si="13"/>
        <v>69260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ref="N76:N89" si="14">SUM(D76:M76)</f>
        <v>69260</v>
      </c>
      <c r="O76" s="46">
        <f t="shared" si="12"/>
        <v>4.7604646367447936</v>
      </c>
      <c r="P76" s="10"/>
    </row>
    <row r="77" spans="1:16">
      <c r="A77" s="13"/>
      <c r="B77" s="40">
        <v>351.1</v>
      </c>
      <c r="C77" s="21" t="s">
        <v>82</v>
      </c>
      <c r="D77" s="47">
        <v>0</v>
      </c>
      <c r="E77" s="47">
        <v>12212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12212</v>
      </c>
      <c r="O77" s="48">
        <f t="shared" si="12"/>
        <v>0.83937040346415559</v>
      </c>
      <c r="P77" s="9"/>
    </row>
    <row r="78" spans="1:16">
      <c r="A78" s="13"/>
      <c r="B78" s="40">
        <v>351.2</v>
      </c>
      <c r="C78" s="21" t="s">
        <v>84</v>
      </c>
      <c r="D78" s="47">
        <v>0</v>
      </c>
      <c r="E78" s="47">
        <v>19769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19769</v>
      </c>
      <c r="O78" s="48">
        <f t="shared" si="12"/>
        <v>1.3587875455357756</v>
      </c>
      <c r="P78" s="9"/>
    </row>
    <row r="79" spans="1:16">
      <c r="A79" s="13"/>
      <c r="B79" s="40">
        <v>351.5</v>
      </c>
      <c r="C79" s="21" t="s">
        <v>85</v>
      </c>
      <c r="D79" s="47">
        <v>0</v>
      </c>
      <c r="E79" s="47">
        <v>20327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20327</v>
      </c>
      <c r="O79" s="48">
        <f t="shared" si="12"/>
        <v>1.3971406969551172</v>
      </c>
      <c r="P79" s="9"/>
    </row>
    <row r="80" spans="1:16">
      <c r="A80" s="13"/>
      <c r="B80" s="40">
        <v>351.7</v>
      </c>
      <c r="C80" s="21" t="s">
        <v>173</v>
      </c>
      <c r="D80" s="47">
        <v>0</v>
      </c>
      <c r="E80" s="47">
        <v>5381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5381</v>
      </c>
      <c r="O80" s="48">
        <f t="shared" si="12"/>
        <v>0.36985359818544228</v>
      </c>
      <c r="P80" s="9"/>
    </row>
    <row r="81" spans="1:119">
      <c r="A81" s="13"/>
      <c r="B81" s="40">
        <v>351.8</v>
      </c>
      <c r="C81" s="21" t="s">
        <v>174</v>
      </c>
      <c r="D81" s="47">
        <v>0</v>
      </c>
      <c r="E81" s="47">
        <v>11571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11571</v>
      </c>
      <c r="O81" s="48">
        <f t="shared" si="12"/>
        <v>0.79531239260430275</v>
      </c>
      <c r="P81" s="9"/>
    </row>
    <row r="82" spans="1:119" ht="15.75">
      <c r="A82" s="29" t="s">
        <v>3</v>
      </c>
      <c r="B82" s="30"/>
      <c r="C82" s="31"/>
      <c r="D82" s="32">
        <f t="shared" ref="D82:M82" si="15">SUM(D83:D86)</f>
        <v>89556</v>
      </c>
      <c r="E82" s="32">
        <f t="shared" si="15"/>
        <v>298474</v>
      </c>
      <c r="F82" s="32">
        <f t="shared" si="15"/>
        <v>0</v>
      </c>
      <c r="G82" s="32">
        <f t="shared" si="15"/>
        <v>0</v>
      </c>
      <c r="H82" s="32">
        <f t="shared" si="15"/>
        <v>0</v>
      </c>
      <c r="I82" s="32">
        <f t="shared" si="15"/>
        <v>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si="14"/>
        <v>388030</v>
      </c>
      <c r="O82" s="46">
        <f t="shared" si="12"/>
        <v>26.670561550622036</v>
      </c>
      <c r="P82" s="10"/>
    </row>
    <row r="83" spans="1:119">
      <c r="A83" s="12"/>
      <c r="B83" s="25">
        <v>361.1</v>
      </c>
      <c r="C83" s="20" t="s">
        <v>88</v>
      </c>
      <c r="D83" s="47">
        <v>4090</v>
      </c>
      <c r="E83" s="47">
        <v>2396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6486</v>
      </c>
      <c r="O83" s="48">
        <f t="shared" si="12"/>
        <v>0.44580383531514195</v>
      </c>
      <c r="P83" s="9"/>
    </row>
    <row r="84" spans="1:119">
      <c r="A84" s="12"/>
      <c r="B84" s="25">
        <v>362</v>
      </c>
      <c r="C84" s="20" t="s">
        <v>90</v>
      </c>
      <c r="D84" s="47">
        <v>1200</v>
      </c>
      <c r="E84" s="47">
        <v>106351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107551</v>
      </c>
      <c r="O84" s="48">
        <f t="shared" si="12"/>
        <v>7.3923293697161316</v>
      </c>
      <c r="P84" s="9"/>
    </row>
    <row r="85" spans="1:119">
      <c r="A85" s="12"/>
      <c r="B85" s="25">
        <v>366</v>
      </c>
      <c r="C85" s="20" t="s">
        <v>92</v>
      </c>
      <c r="D85" s="47">
        <v>2872</v>
      </c>
      <c r="E85" s="47">
        <v>4151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7023</v>
      </c>
      <c r="O85" s="48">
        <f t="shared" si="12"/>
        <v>0.48271358856278784</v>
      </c>
      <c r="P85" s="9"/>
    </row>
    <row r="86" spans="1:119">
      <c r="A86" s="12"/>
      <c r="B86" s="25">
        <v>369.9</v>
      </c>
      <c r="C86" s="20" t="s">
        <v>93</v>
      </c>
      <c r="D86" s="47">
        <v>81394</v>
      </c>
      <c r="E86" s="47">
        <v>185576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266970</v>
      </c>
      <c r="O86" s="48">
        <f t="shared" si="12"/>
        <v>18.349714757027975</v>
      </c>
      <c r="P86" s="9"/>
    </row>
    <row r="87" spans="1:119" ht="15.75">
      <c r="A87" s="29" t="s">
        <v>53</v>
      </c>
      <c r="B87" s="30"/>
      <c r="C87" s="31"/>
      <c r="D87" s="32">
        <f t="shared" ref="D87:M87" si="16">SUM(D88:D88)</f>
        <v>0</v>
      </c>
      <c r="E87" s="32">
        <f t="shared" si="16"/>
        <v>456449</v>
      </c>
      <c r="F87" s="32">
        <f t="shared" si="16"/>
        <v>0</v>
      </c>
      <c r="G87" s="32">
        <f t="shared" si="16"/>
        <v>0</v>
      </c>
      <c r="H87" s="32">
        <f t="shared" si="16"/>
        <v>0</v>
      </c>
      <c r="I87" s="32">
        <f t="shared" si="16"/>
        <v>0</v>
      </c>
      <c r="J87" s="32">
        <f t="shared" si="16"/>
        <v>0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4"/>
        <v>456449</v>
      </c>
      <c r="O87" s="46">
        <f t="shared" si="12"/>
        <v>31.373221527252731</v>
      </c>
      <c r="P87" s="9"/>
    </row>
    <row r="88" spans="1:119" ht="15.75" thickBot="1">
      <c r="A88" s="12"/>
      <c r="B88" s="25">
        <v>381</v>
      </c>
      <c r="C88" s="20" t="s">
        <v>94</v>
      </c>
      <c r="D88" s="47">
        <v>0</v>
      </c>
      <c r="E88" s="47">
        <v>456449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456449</v>
      </c>
      <c r="O88" s="48">
        <f t="shared" si="12"/>
        <v>31.373221527252731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7">SUM(D5,D12,D15,D46,D76,D82,D87)</f>
        <v>9407421</v>
      </c>
      <c r="E89" s="15">
        <f t="shared" si="17"/>
        <v>7852817</v>
      </c>
      <c r="F89" s="15">
        <f t="shared" si="17"/>
        <v>0</v>
      </c>
      <c r="G89" s="15">
        <f t="shared" si="17"/>
        <v>0</v>
      </c>
      <c r="H89" s="15">
        <f t="shared" si="17"/>
        <v>0</v>
      </c>
      <c r="I89" s="15">
        <f t="shared" si="17"/>
        <v>0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0</v>
      </c>
      <c r="N89" s="15">
        <f t="shared" si="14"/>
        <v>17260238</v>
      </c>
      <c r="O89" s="38">
        <f t="shared" si="12"/>
        <v>1186.3521891538937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186</v>
      </c>
      <c r="M91" s="49"/>
      <c r="N91" s="49"/>
      <c r="O91" s="44">
        <v>14549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2024-09-11T17:17:44Z</cp:lastPrinted>
  <dcterms:created xsi:type="dcterms:W3CDTF">2000-08-31T21:26:31Z</dcterms:created>
  <dcterms:modified xsi:type="dcterms:W3CDTF">2024-09-23T16:17:49Z</dcterms:modified>
</cp:coreProperties>
</file>