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CAIN.STEVE\Documents\EDR\AFR Data\EDR County Revenues\"/>
    </mc:Choice>
  </mc:AlternateContent>
  <bookViews>
    <workbookView xWindow="360" yWindow="315" windowWidth="15480" windowHeight="6090" tabRatio="786"/>
  </bookViews>
  <sheets>
    <sheet name="2023" sheetId="51" r:id="rId1"/>
    <sheet name="2022" sheetId="50" r:id="rId2"/>
    <sheet name="2021" sheetId="49" r:id="rId3"/>
    <sheet name="2020" sheetId="47" r:id="rId4"/>
    <sheet name="2019" sheetId="46" r:id="rId5"/>
    <sheet name="2018" sheetId="45" r:id="rId6"/>
    <sheet name="2017" sheetId="44" r:id="rId7"/>
    <sheet name="2016" sheetId="42" r:id="rId8"/>
    <sheet name="2015" sheetId="40" r:id="rId9"/>
    <sheet name="2014" sheetId="39" r:id="rId10"/>
    <sheet name="2013" sheetId="38" r:id="rId11"/>
    <sheet name="2012" sheetId="37" r:id="rId12"/>
    <sheet name="2011" sheetId="35" r:id="rId13"/>
    <sheet name="2010" sheetId="34" r:id="rId14"/>
    <sheet name="2009" sheetId="33" r:id="rId15"/>
    <sheet name="2008" sheetId="36" r:id="rId16"/>
    <sheet name="2007" sheetId="41" r:id="rId17"/>
    <sheet name="2006" sheetId="43" r:id="rId18"/>
  </sheets>
  <definedNames>
    <definedName name="_xlnm.Print_Area" localSheetId="17">'2006'!$A$1:$O$94</definedName>
    <definedName name="_xlnm.Print_Area" localSheetId="16">'2007'!$A$1:$O$92</definedName>
    <definedName name="_xlnm.Print_Area" localSheetId="15">'2008'!$A$1:$O$94</definedName>
    <definedName name="_xlnm.Print_Area" localSheetId="14">'2009'!$A$1:$O$93</definedName>
    <definedName name="_xlnm.Print_Area" localSheetId="13">'2010'!$A$1:$O$78</definedName>
    <definedName name="_xlnm.Print_Area" localSheetId="12">'2011'!$A$1:$O$83</definedName>
    <definedName name="_xlnm.Print_Area" localSheetId="11">'2012'!$A$1:$O$80</definedName>
    <definedName name="_xlnm.Print_Area" localSheetId="10">'2013'!$A$1:$O$99</definedName>
    <definedName name="_xlnm.Print_Area" localSheetId="9">'2014'!$A$1:$O$96</definedName>
    <definedName name="_xlnm.Print_Area" localSheetId="8">'2015'!$A$1:$O$93</definedName>
    <definedName name="_xlnm.Print_Area" localSheetId="7">'2016'!$A$1:$O$98</definedName>
    <definedName name="_xlnm.Print_Area" localSheetId="6">'2017'!$A$1:$O$97</definedName>
    <definedName name="_xlnm.Print_Area" localSheetId="5">'2018'!$A$1:$O$93</definedName>
    <definedName name="_xlnm.Print_Area" localSheetId="4">'2019'!$A$1:$O$93</definedName>
    <definedName name="_xlnm.Print_Area" localSheetId="3">'2020'!$A$1:$O$93</definedName>
    <definedName name="_xlnm.Print_Area" localSheetId="2">'2021'!$A$1:$P$96</definedName>
    <definedName name="_xlnm.Print_Area" localSheetId="1">'2022'!$A$1:$P$95</definedName>
    <definedName name="_xlnm.Print_Area" localSheetId="0">'2023'!$A$1:$P$93</definedName>
    <definedName name="_xlnm.Print_Titles" localSheetId="17">'2006'!$1:$4</definedName>
    <definedName name="_xlnm.Print_Titles" localSheetId="16">'2007'!$1:$4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62913"/>
</workbook>
</file>

<file path=xl/calcChain.xml><?xml version="1.0" encoding="utf-8"?>
<calcChain xmlns="http://schemas.openxmlformats.org/spreadsheetml/2006/main">
  <c r="O88" i="51" l="1"/>
  <c r="P88" i="51" s="1"/>
  <c r="N87" i="51"/>
  <c r="M87" i="51"/>
  <c r="L87" i="51"/>
  <c r="K87" i="51"/>
  <c r="J87" i="51"/>
  <c r="I87" i="51"/>
  <c r="H87" i="51"/>
  <c r="G87" i="51"/>
  <c r="F87" i="51"/>
  <c r="E87" i="51"/>
  <c r="D87" i="51"/>
  <c r="O86" i="51"/>
  <c r="P86" i="51" s="1"/>
  <c r="O85" i="51"/>
  <c r="P85" i="51" s="1"/>
  <c r="O84" i="51"/>
  <c r="P84" i="51" s="1"/>
  <c r="O83" i="51"/>
  <c r="P83" i="51" s="1"/>
  <c r="O82" i="51"/>
  <c r="P82" i="51" s="1"/>
  <c r="O81" i="51"/>
  <c r="P81" i="51" s="1"/>
  <c r="N80" i="51"/>
  <c r="M80" i="51"/>
  <c r="L80" i="51"/>
  <c r="K80" i="51"/>
  <c r="J80" i="51"/>
  <c r="I80" i="51"/>
  <c r="H80" i="51"/>
  <c r="G80" i="51"/>
  <c r="F80" i="51"/>
  <c r="E80" i="51"/>
  <c r="D80" i="51"/>
  <c r="O79" i="51"/>
  <c r="P79" i="51" s="1"/>
  <c r="O78" i="51"/>
  <c r="P78" i="51" s="1"/>
  <c r="O77" i="51"/>
  <c r="P77" i="51" s="1"/>
  <c r="O76" i="51"/>
  <c r="P76" i="51" s="1"/>
  <c r="N75" i="51"/>
  <c r="M75" i="51"/>
  <c r="L75" i="51"/>
  <c r="K75" i="51"/>
  <c r="J75" i="51"/>
  <c r="I75" i="51"/>
  <c r="H75" i="51"/>
  <c r="G75" i="51"/>
  <c r="F75" i="51"/>
  <c r="E75" i="51"/>
  <c r="D75" i="51"/>
  <c r="O74" i="51"/>
  <c r="P74" i="51" s="1"/>
  <c r="O73" i="51"/>
  <c r="P73" i="51" s="1"/>
  <c r="O72" i="51"/>
  <c r="P72" i="51" s="1"/>
  <c r="O71" i="51"/>
  <c r="P71" i="51" s="1"/>
  <c r="O70" i="51"/>
  <c r="P70" i="51" s="1"/>
  <c r="O69" i="51"/>
  <c r="P69" i="51" s="1"/>
  <c r="O68" i="51"/>
  <c r="P68" i="51" s="1"/>
  <c r="O67" i="51"/>
  <c r="P67" i="51" s="1"/>
  <c r="O66" i="51"/>
  <c r="P66" i="51" s="1"/>
  <c r="O65" i="51"/>
  <c r="P65" i="51" s="1"/>
  <c r="O64" i="51"/>
  <c r="P64" i="51" s="1"/>
  <c r="O63" i="51"/>
  <c r="P63" i="51" s="1"/>
  <c r="O62" i="51"/>
  <c r="P62" i="51" s="1"/>
  <c r="O61" i="51"/>
  <c r="P61" i="51" s="1"/>
  <c r="O60" i="51"/>
  <c r="P60" i="51" s="1"/>
  <c r="O59" i="51"/>
  <c r="P59" i="51" s="1"/>
  <c r="O58" i="51"/>
  <c r="P58" i="51" s="1"/>
  <c r="O57" i="51"/>
  <c r="P57" i="51" s="1"/>
  <c r="O56" i="51"/>
  <c r="P56" i="51" s="1"/>
  <c r="O55" i="51"/>
  <c r="P55" i="51" s="1"/>
  <c r="O54" i="51"/>
  <c r="P54" i="51" s="1"/>
  <c r="O53" i="51"/>
  <c r="P53" i="51" s="1"/>
  <c r="O52" i="51"/>
  <c r="P52" i="51" s="1"/>
  <c r="O51" i="51"/>
  <c r="P51" i="51" s="1"/>
  <c r="O50" i="51"/>
  <c r="P50" i="51" s="1"/>
  <c r="O49" i="51"/>
  <c r="P49" i="51" s="1"/>
  <c r="O48" i="51"/>
  <c r="P48" i="51" s="1"/>
  <c r="O47" i="51"/>
  <c r="P47" i="51" s="1"/>
  <c r="O46" i="51"/>
  <c r="P46" i="51" s="1"/>
  <c r="N45" i="51"/>
  <c r="M45" i="51"/>
  <c r="L45" i="51"/>
  <c r="K45" i="51"/>
  <c r="J45" i="51"/>
  <c r="I45" i="51"/>
  <c r="H45" i="51"/>
  <c r="G45" i="51"/>
  <c r="F45" i="51"/>
  <c r="E45" i="51"/>
  <c r="D45" i="51"/>
  <c r="O44" i="51"/>
  <c r="P44" i="51" s="1"/>
  <c r="O43" i="51"/>
  <c r="P43" i="51" s="1"/>
  <c r="O42" i="51"/>
  <c r="P42" i="51" s="1"/>
  <c r="O41" i="51"/>
  <c r="P41" i="51" s="1"/>
  <c r="O40" i="51"/>
  <c r="P40" i="51" s="1"/>
  <c r="O39" i="51"/>
  <c r="P39" i="51" s="1"/>
  <c r="O38" i="51"/>
  <c r="P38" i="51" s="1"/>
  <c r="O37" i="51"/>
  <c r="P37" i="51" s="1"/>
  <c r="O36" i="51"/>
  <c r="P36" i="51" s="1"/>
  <c r="O35" i="51"/>
  <c r="P35" i="51" s="1"/>
  <c r="O34" i="51"/>
  <c r="P34" i="51" s="1"/>
  <c r="O33" i="51"/>
  <c r="P33" i="51" s="1"/>
  <c r="O32" i="51"/>
  <c r="P32" i="51" s="1"/>
  <c r="O31" i="51"/>
  <c r="P31" i="51" s="1"/>
  <c r="O30" i="51"/>
  <c r="P30" i="51" s="1"/>
  <c r="O29" i="51"/>
  <c r="P29" i="51" s="1"/>
  <c r="O28" i="51"/>
  <c r="P28" i="51" s="1"/>
  <c r="O27" i="51"/>
  <c r="P27" i="51" s="1"/>
  <c r="O26" i="51"/>
  <c r="P26" i="51" s="1"/>
  <c r="O25" i="51"/>
  <c r="P25" i="51" s="1"/>
  <c r="O24" i="51"/>
  <c r="P24" i="51" s="1"/>
  <c r="O23" i="51"/>
  <c r="P23" i="51" s="1"/>
  <c r="O22" i="51"/>
  <c r="P22" i="51" s="1"/>
  <c r="O21" i="51"/>
  <c r="P21" i="51" s="1"/>
  <c r="O20" i="51"/>
  <c r="P20" i="51" s="1"/>
  <c r="O19" i="51"/>
  <c r="P19" i="51" s="1"/>
  <c r="O18" i="51"/>
  <c r="P18" i="51" s="1"/>
  <c r="O17" i="51"/>
  <c r="P17" i="51" s="1"/>
  <c r="N16" i="51"/>
  <c r="M16" i="51"/>
  <c r="L16" i="51"/>
  <c r="K16" i="51"/>
  <c r="J16" i="51"/>
  <c r="I16" i="51"/>
  <c r="H16" i="51"/>
  <c r="G16" i="51"/>
  <c r="F16" i="51"/>
  <c r="E16" i="51"/>
  <c r="D16" i="51"/>
  <c r="O15" i="51"/>
  <c r="P15" i="51" s="1"/>
  <c r="O14" i="51"/>
  <c r="P14" i="51" s="1"/>
  <c r="O13" i="51"/>
  <c r="P13" i="51" s="1"/>
  <c r="N12" i="51"/>
  <c r="M12" i="51"/>
  <c r="L12" i="51"/>
  <c r="K12" i="51"/>
  <c r="J12" i="51"/>
  <c r="I12" i="51"/>
  <c r="H12" i="51"/>
  <c r="G12" i="51"/>
  <c r="F12" i="51"/>
  <c r="E12" i="51"/>
  <c r="D12" i="51"/>
  <c r="O11" i="51"/>
  <c r="P11" i="51" s="1"/>
  <c r="O10" i="51"/>
  <c r="P10" i="51" s="1"/>
  <c r="O9" i="51"/>
  <c r="P9" i="51" s="1"/>
  <c r="O8" i="51"/>
  <c r="P8" i="51" s="1"/>
  <c r="O7" i="51"/>
  <c r="P7" i="51" s="1"/>
  <c r="O6" i="51"/>
  <c r="P6" i="51" s="1"/>
  <c r="N5" i="51"/>
  <c r="M5" i="51"/>
  <c r="L5" i="51"/>
  <c r="K5" i="51"/>
  <c r="J5" i="51"/>
  <c r="I5" i="51"/>
  <c r="H5" i="51"/>
  <c r="G5" i="51"/>
  <c r="F5" i="51"/>
  <c r="E5" i="51"/>
  <c r="D5" i="51"/>
  <c r="O87" i="51" l="1"/>
  <c r="P87" i="51" s="1"/>
  <c r="O80" i="51"/>
  <c r="P80" i="51" s="1"/>
  <c r="O75" i="51"/>
  <c r="P75" i="51" s="1"/>
  <c r="F89" i="51"/>
  <c r="O16" i="51"/>
  <c r="P16" i="51" s="1"/>
  <c r="M89" i="51"/>
  <c r="G89" i="51"/>
  <c r="L89" i="51"/>
  <c r="I89" i="51"/>
  <c r="H89" i="51"/>
  <c r="K89" i="51"/>
  <c r="O12" i="51"/>
  <c r="P12" i="51" s="1"/>
  <c r="D89" i="51"/>
  <c r="E89" i="51"/>
  <c r="J89" i="51"/>
  <c r="N89" i="51"/>
  <c r="O5" i="51"/>
  <c r="P5" i="51" s="1"/>
  <c r="O45" i="51"/>
  <c r="P45" i="51" s="1"/>
  <c r="O90" i="50"/>
  <c r="P90" i="50" s="1"/>
  <c r="O89" i="50"/>
  <c r="P89" i="50" s="1"/>
  <c r="N88" i="50"/>
  <c r="M88" i="50"/>
  <c r="L88" i="50"/>
  <c r="K88" i="50"/>
  <c r="J88" i="50"/>
  <c r="I88" i="50"/>
  <c r="H88" i="50"/>
  <c r="G88" i="50"/>
  <c r="F88" i="50"/>
  <c r="E88" i="50"/>
  <c r="D88" i="50"/>
  <c r="O87" i="50"/>
  <c r="P87" i="50" s="1"/>
  <c r="O86" i="50"/>
  <c r="P86" i="50" s="1"/>
  <c r="O85" i="50"/>
  <c r="P85" i="50" s="1"/>
  <c r="O84" i="50"/>
  <c r="P84" i="50" s="1"/>
  <c r="O83" i="50"/>
  <c r="P83" i="50" s="1"/>
  <c r="N82" i="50"/>
  <c r="M82" i="50"/>
  <c r="L82" i="50"/>
  <c r="K82" i="50"/>
  <c r="J82" i="50"/>
  <c r="I82" i="50"/>
  <c r="H82" i="50"/>
  <c r="G82" i="50"/>
  <c r="F82" i="50"/>
  <c r="E82" i="50"/>
  <c r="D82" i="50"/>
  <c r="O81" i="50"/>
  <c r="P81" i="50" s="1"/>
  <c r="O80" i="50"/>
  <c r="P80" i="50" s="1"/>
  <c r="O79" i="50"/>
  <c r="P79" i="50" s="1"/>
  <c r="O78" i="50"/>
  <c r="P78" i="50" s="1"/>
  <c r="N77" i="50"/>
  <c r="M77" i="50"/>
  <c r="L77" i="50"/>
  <c r="K77" i="50"/>
  <c r="J77" i="50"/>
  <c r="I77" i="50"/>
  <c r="H77" i="50"/>
  <c r="G77" i="50"/>
  <c r="F77" i="50"/>
  <c r="E77" i="50"/>
  <c r="D77" i="50"/>
  <c r="O76" i="50"/>
  <c r="P76" i="50" s="1"/>
  <c r="O75" i="50"/>
  <c r="P75" i="50" s="1"/>
  <c r="O74" i="50"/>
  <c r="P74" i="50" s="1"/>
  <c r="O73" i="50"/>
  <c r="P73" i="50" s="1"/>
  <c r="O72" i="50"/>
  <c r="P72" i="50" s="1"/>
  <c r="O71" i="50"/>
  <c r="P71" i="50" s="1"/>
  <c r="O70" i="50"/>
  <c r="P70" i="50" s="1"/>
  <c r="O69" i="50"/>
  <c r="P69" i="50" s="1"/>
  <c r="O68" i="50"/>
  <c r="P68" i="50" s="1"/>
  <c r="O67" i="50"/>
  <c r="P67" i="50" s="1"/>
  <c r="O66" i="50"/>
  <c r="P66" i="50" s="1"/>
  <c r="O65" i="50"/>
  <c r="P65" i="50" s="1"/>
  <c r="O64" i="50"/>
  <c r="P64" i="50" s="1"/>
  <c r="O63" i="50"/>
  <c r="P63" i="50" s="1"/>
  <c r="O62" i="50"/>
  <c r="P62" i="50" s="1"/>
  <c r="O61" i="50"/>
  <c r="P61" i="50" s="1"/>
  <c r="O60" i="50"/>
  <c r="P60" i="50" s="1"/>
  <c r="O59" i="50"/>
  <c r="P59" i="50" s="1"/>
  <c r="O58" i="50"/>
  <c r="P58" i="50" s="1"/>
  <c r="O57" i="50"/>
  <c r="P57" i="50" s="1"/>
  <c r="O56" i="50"/>
  <c r="P56" i="50" s="1"/>
  <c r="O55" i="50"/>
  <c r="P55" i="50" s="1"/>
  <c r="O54" i="50"/>
  <c r="P54" i="50" s="1"/>
  <c r="O53" i="50"/>
  <c r="P53" i="50" s="1"/>
  <c r="O52" i="50"/>
  <c r="P52" i="50" s="1"/>
  <c r="O51" i="50"/>
  <c r="P51" i="50" s="1"/>
  <c r="O50" i="50"/>
  <c r="P50" i="50" s="1"/>
  <c r="O49" i="50"/>
  <c r="P49" i="50" s="1"/>
  <c r="O48" i="50"/>
  <c r="P48" i="50" s="1"/>
  <c r="N47" i="50"/>
  <c r="M47" i="50"/>
  <c r="L47" i="50"/>
  <c r="K47" i="50"/>
  <c r="J47" i="50"/>
  <c r="I47" i="50"/>
  <c r="H47" i="50"/>
  <c r="G47" i="50"/>
  <c r="F47" i="50"/>
  <c r="E47" i="50"/>
  <c r="D47" i="50"/>
  <c r="O46" i="50"/>
  <c r="P46" i="50" s="1"/>
  <c r="O45" i="50"/>
  <c r="P45" i="50" s="1"/>
  <c r="O44" i="50"/>
  <c r="P44" i="50" s="1"/>
  <c r="O43" i="50"/>
  <c r="P43" i="50" s="1"/>
  <c r="O42" i="50"/>
  <c r="P42" i="50" s="1"/>
  <c r="O41" i="50"/>
  <c r="P41" i="50" s="1"/>
  <c r="O40" i="50"/>
  <c r="P40" i="50" s="1"/>
  <c r="O39" i="50"/>
  <c r="P39" i="50" s="1"/>
  <c r="O38" i="50"/>
  <c r="P38" i="50" s="1"/>
  <c r="O37" i="50"/>
  <c r="P37" i="50" s="1"/>
  <c r="O36" i="50"/>
  <c r="P36" i="50" s="1"/>
  <c r="O35" i="50"/>
  <c r="P35" i="50" s="1"/>
  <c r="O34" i="50"/>
  <c r="P34" i="50" s="1"/>
  <c r="O33" i="50"/>
  <c r="P33" i="50" s="1"/>
  <c r="O32" i="50"/>
  <c r="P32" i="50" s="1"/>
  <c r="O31" i="50"/>
  <c r="P31" i="50" s="1"/>
  <c r="O30" i="50"/>
  <c r="P30" i="50" s="1"/>
  <c r="O29" i="50"/>
  <c r="P29" i="50" s="1"/>
  <c r="O28" i="50"/>
  <c r="P28" i="50" s="1"/>
  <c r="O27" i="50"/>
  <c r="P27" i="50" s="1"/>
  <c r="O26" i="50"/>
  <c r="P26" i="50" s="1"/>
  <c r="O25" i="50"/>
  <c r="P25" i="50" s="1"/>
  <c r="O24" i="50"/>
  <c r="P24" i="50" s="1"/>
  <c r="O23" i="50"/>
  <c r="P23" i="50" s="1"/>
  <c r="O22" i="50"/>
  <c r="P22" i="50" s="1"/>
  <c r="O21" i="50"/>
  <c r="P21" i="50" s="1"/>
  <c r="O20" i="50"/>
  <c r="P20" i="50" s="1"/>
  <c r="O19" i="50"/>
  <c r="P19" i="50" s="1"/>
  <c r="O18" i="50"/>
  <c r="P18" i="50" s="1"/>
  <c r="O17" i="50"/>
  <c r="P17" i="50" s="1"/>
  <c r="N16" i="50"/>
  <c r="M16" i="50"/>
  <c r="L16" i="50"/>
  <c r="K16" i="50"/>
  <c r="J16" i="50"/>
  <c r="I16" i="50"/>
  <c r="H16" i="50"/>
  <c r="G16" i="50"/>
  <c r="F16" i="50"/>
  <c r="E16" i="50"/>
  <c r="D16" i="50"/>
  <c r="O15" i="50"/>
  <c r="P15" i="50" s="1"/>
  <c r="O14" i="50"/>
  <c r="P14" i="50" s="1"/>
  <c r="O13" i="50"/>
  <c r="P13" i="50" s="1"/>
  <c r="N12" i="50"/>
  <c r="M12" i="50"/>
  <c r="L12" i="50"/>
  <c r="K12" i="50"/>
  <c r="J12" i="50"/>
  <c r="I12" i="50"/>
  <c r="H12" i="50"/>
  <c r="G12" i="50"/>
  <c r="F12" i="50"/>
  <c r="E12" i="50"/>
  <c r="D12" i="50"/>
  <c r="O11" i="50"/>
  <c r="P11" i="50" s="1"/>
  <c r="O10" i="50"/>
  <c r="P10" i="50" s="1"/>
  <c r="O9" i="50"/>
  <c r="P9" i="50" s="1"/>
  <c r="O8" i="50"/>
  <c r="P8" i="50" s="1"/>
  <c r="O7" i="50"/>
  <c r="P7" i="50" s="1"/>
  <c r="O6" i="50"/>
  <c r="P6" i="50" s="1"/>
  <c r="N5" i="50"/>
  <c r="M5" i="50"/>
  <c r="L5" i="50"/>
  <c r="K5" i="50"/>
  <c r="J5" i="50"/>
  <c r="I5" i="50"/>
  <c r="H5" i="50"/>
  <c r="G5" i="50"/>
  <c r="F5" i="50"/>
  <c r="E5" i="50"/>
  <c r="D5" i="50"/>
  <c r="O89" i="51" l="1"/>
  <c r="P89" i="51" s="1"/>
  <c r="O88" i="50"/>
  <c r="P88" i="50" s="1"/>
  <c r="O82" i="50"/>
  <c r="P82" i="50" s="1"/>
  <c r="O77" i="50"/>
  <c r="P77" i="50" s="1"/>
  <c r="O47" i="50"/>
  <c r="P47" i="50" s="1"/>
  <c r="K91" i="50"/>
  <c r="L91" i="50"/>
  <c r="O16" i="50"/>
  <c r="P16" i="50" s="1"/>
  <c r="M91" i="50"/>
  <c r="I91" i="50"/>
  <c r="J91" i="50"/>
  <c r="N91" i="50"/>
  <c r="D91" i="50"/>
  <c r="H91" i="50"/>
  <c r="F91" i="50"/>
  <c r="G91" i="50"/>
  <c r="O5" i="50"/>
  <c r="P5" i="50" s="1"/>
  <c r="O12" i="50"/>
  <c r="P12" i="50" s="1"/>
  <c r="E91" i="50"/>
  <c r="O91" i="49"/>
  <c r="P91" i="49" s="1"/>
  <c r="O90" i="49"/>
  <c r="P90" i="49"/>
  <c r="N89" i="49"/>
  <c r="M89" i="49"/>
  <c r="L89" i="49"/>
  <c r="K89" i="49"/>
  <c r="J89" i="49"/>
  <c r="I89" i="49"/>
  <c r="H89" i="49"/>
  <c r="G89" i="49"/>
  <c r="F89" i="49"/>
  <c r="E89" i="49"/>
  <c r="D89" i="49"/>
  <c r="O88" i="49"/>
  <c r="P88" i="49" s="1"/>
  <c r="O87" i="49"/>
  <c r="P87" i="49"/>
  <c r="O86" i="49"/>
  <c r="P86" i="49" s="1"/>
  <c r="O85" i="49"/>
  <c r="P85" i="49"/>
  <c r="O84" i="49"/>
  <c r="P84" i="49"/>
  <c r="O83" i="49"/>
  <c r="P83" i="49" s="1"/>
  <c r="N82" i="49"/>
  <c r="M82" i="49"/>
  <c r="L82" i="49"/>
  <c r="K82" i="49"/>
  <c r="J82" i="49"/>
  <c r="I82" i="49"/>
  <c r="H82" i="49"/>
  <c r="G82" i="49"/>
  <c r="F82" i="49"/>
  <c r="E82" i="49"/>
  <c r="D82" i="49"/>
  <c r="O81" i="49"/>
  <c r="P81" i="49"/>
  <c r="O80" i="49"/>
  <c r="P80" i="49" s="1"/>
  <c r="O79" i="49"/>
  <c r="P79" i="49" s="1"/>
  <c r="O78" i="49"/>
  <c r="P78" i="49" s="1"/>
  <c r="N77" i="49"/>
  <c r="M77" i="49"/>
  <c r="L77" i="49"/>
  <c r="K77" i="49"/>
  <c r="J77" i="49"/>
  <c r="I77" i="49"/>
  <c r="H77" i="49"/>
  <c r="G77" i="49"/>
  <c r="F77" i="49"/>
  <c r="E77" i="49"/>
  <c r="D77" i="49"/>
  <c r="O76" i="49"/>
  <c r="P76" i="49"/>
  <c r="O75" i="49"/>
  <c r="P75" i="49"/>
  <c r="O74" i="49"/>
  <c r="P74" i="49" s="1"/>
  <c r="O73" i="49"/>
  <c r="P73" i="49" s="1"/>
  <c r="O72" i="49"/>
  <c r="P72" i="49"/>
  <c r="O71" i="49"/>
  <c r="P71" i="49" s="1"/>
  <c r="O70" i="49"/>
  <c r="P70" i="49"/>
  <c r="O69" i="49"/>
  <c r="P69" i="49"/>
  <c r="O68" i="49"/>
  <c r="P68" i="49" s="1"/>
  <c r="O67" i="49"/>
  <c r="P67" i="49" s="1"/>
  <c r="O66" i="49"/>
  <c r="P66" i="49"/>
  <c r="O65" i="49"/>
  <c r="P65" i="49" s="1"/>
  <c r="O64" i="49"/>
  <c r="P64" i="49"/>
  <c r="O63" i="49"/>
  <c r="P63" i="49"/>
  <c r="O62" i="49"/>
  <c r="P62" i="49" s="1"/>
  <c r="O61" i="49"/>
  <c r="P61" i="49" s="1"/>
  <c r="O60" i="49"/>
  <c r="P60" i="49"/>
  <c r="O59" i="49"/>
  <c r="P59" i="49" s="1"/>
  <c r="O58" i="49"/>
  <c r="P58" i="49"/>
  <c r="O57" i="49"/>
  <c r="P57" i="49"/>
  <c r="O56" i="49"/>
  <c r="P56" i="49" s="1"/>
  <c r="O55" i="49"/>
  <c r="P55" i="49" s="1"/>
  <c r="O54" i="49"/>
  <c r="P54" i="49"/>
  <c r="O53" i="49"/>
  <c r="P53" i="49" s="1"/>
  <c r="O52" i="49"/>
  <c r="P52" i="49"/>
  <c r="O51" i="49"/>
  <c r="P51" i="49"/>
  <c r="O50" i="49"/>
  <c r="P50" i="49" s="1"/>
  <c r="O49" i="49"/>
  <c r="P49" i="49" s="1"/>
  <c r="O48" i="49"/>
  <c r="P48" i="49"/>
  <c r="O47" i="49"/>
  <c r="P47" i="49" s="1"/>
  <c r="N46" i="49"/>
  <c r="M46" i="49"/>
  <c r="L46" i="49"/>
  <c r="K46" i="49"/>
  <c r="J46" i="49"/>
  <c r="I46" i="49"/>
  <c r="H46" i="49"/>
  <c r="G46" i="49"/>
  <c r="F46" i="49"/>
  <c r="E46" i="49"/>
  <c r="D46" i="49"/>
  <c r="O45" i="49"/>
  <c r="P45" i="49"/>
  <c r="O44" i="49"/>
  <c r="P44" i="49"/>
  <c r="O43" i="49"/>
  <c r="P43" i="49" s="1"/>
  <c r="O42" i="49"/>
  <c r="P42" i="49"/>
  <c r="O41" i="49"/>
  <c r="P41" i="49" s="1"/>
  <c r="O40" i="49"/>
  <c r="P40" i="49" s="1"/>
  <c r="O39" i="49"/>
  <c r="P39" i="49"/>
  <c r="O38" i="49"/>
  <c r="P38" i="49"/>
  <c r="O37" i="49"/>
  <c r="P37" i="49" s="1"/>
  <c r="O36" i="49"/>
  <c r="P36" i="49"/>
  <c r="O35" i="49"/>
  <c r="P35" i="49" s="1"/>
  <c r="O34" i="49"/>
  <c r="P34" i="49" s="1"/>
  <c r="O33" i="49"/>
  <c r="P33" i="49"/>
  <c r="O32" i="49"/>
  <c r="P32" i="49"/>
  <c r="O31" i="49"/>
  <c r="P31" i="49" s="1"/>
  <c r="O30" i="49"/>
  <c r="P30" i="49"/>
  <c r="O29" i="49"/>
  <c r="P29" i="49" s="1"/>
  <c r="O28" i="49"/>
  <c r="P28" i="49" s="1"/>
  <c r="O27" i="49"/>
  <c r="P27" i="49" s="1"/>
  <c r="O26" i="49"/>
  <c r="P26" i="49"/>
  <c r="O25" i="49"/>
  <c r="P25" i="49" s="1"/>
  <c r="O24" i="49"/>
  <c r="P24" i="49"/>
  <c r="O23" i="49"/>
  <c r="P23" i="49" s="1"/>
  <c r="O22" i="49"/>
  <c r="P22" i="49" s="1"/>
  <c r="O21" i="49"/>
  <c r="P21" i="49" s="1"/>
  <c r="O20" i="49"/>
  <c r="P20" i="49"/>
  <c r="O19" i="49"/>
  <c r="P19" i="49" s="1"/>
  <c r="O18" i="49"/>
  <c r="P18" i="49"/>
  <c r="O17" i="49"/>
  <c r="P17" i="49" s="1"/>
  <c r="O16" i="49"/>
  <c r="P16" i="49" s="1"/>
  <c r="N15" i="49"/>
  <c r="M15" i="49"/>
  <c r="L15" i="49"/>
  <c r="K15" i="49"/>
  <c r="J15" i="49"/>
  <c r="I15" i="49"/>
  <c r="H15" i="49"/>
  <c r="G15" i="49"/>
  <c r="F15" i="49"/>
  <c r="E15" i="49"/>
  <c r="D15" i="49"/>
  <c r="O14" i="49"/>
  <c r="P14" i="49" s="1"/>
  <c r="O13" i="49"/>
  <c r="P13" i="49" s="1"/>
  <c r="O12" i="49"/>
  <c r="P12" i="49"/>
  <c r="N11" i="49"/>
  <c r="M11" i="49"/>
  <c r="L11" i="49"/>
  <c r="L92" i="49" s="1"/>
  <c r="K11" i="49"/>
  <c r="J11" i="49"/>
  <c r="I11" i="49"/>
  <c r="H11" i="49"/>
  <c r="G11" i="49"/>
  <c r="F11" i="49"/>
  <c r="E11" i="49"/>
  <c r="D11" i="49"/>
  <c r="O10" i="49"/>
  <c r="P10" i="49" s="1"/>
  <c r="O9" i="49"/>
  <c r="P9" i="49"/>
  <c r="O8" i="49"/>
  <c r="P8" i="49" s="1"/>
  <c r="O7" i="49"/>
  <c r="P7" i="49" s="1"/>
  <c r="O6" i="49"/>
  <c r="P6" i="49" s="1"/>
  <c r="N5" i="49"/>
  <c r="M5" i="49"/>
  <c r="L5" i="49"/>
  <c r="K5" i="49"/>
  <c r="J5" i="49"/>
  <c r="I5" i="49"/>
  <c r="H5" i="49"/>
  <c r="G5" i="49"/>
  <c r="F5" i="49"/>
  <c r="E5" i="49"/>
  <c r="D5" i="49"/>
  <c r="N88" i="47"/>
  <c r="O88" i="47" s="1"/>
  <c r="M87" i="47"/>
  <c r="L87" i="47"/>
  <c r="K87" i="47"/>
  <c r="J87" i="47"/>
  <c r="I87" i="47"/>
  <c r="H87" i="47"/>
  <c r="G87" i="47"/>
  <c r="F87" i="47"/>
  <c r="E87" i="47"/>
  <c r="D87" i="47"/>
  <c r="N86" i="47"/>
  <c r="O86" i="47" s="1"/>
  <c r="N85" i="47"/>
  <c r="O85" i="47"/>
  <c r="N84" i="47"/>
  <c r="O84" i="47" s="1"/>
  <c r="N83" i="47"/>
  <c r="O83" i="47" s="1"/>
  <c r="N82" i="47"/>
  <c r="O82" i="47"/>
  <c r="M81" i="47"/>
  <c r="L81" i="47"/>
  <c r="K81" i="47"/>
  <c r="J81" i="47"/>
  <c r="I81" i="47"/>
  <c r="H81" i="47"/>
  <c r="G81" i="47"/>
  <c r="F81" i="47"/>
  <c r="E81" i="47"/>
  <c r="D81" i="47"/>
  <c r="N80" i="47"/>
  <c r="O80" i="47"/>
  <c r="N79" i="47"/>
  <c r="O79" i="47" s="1"/>
  <c r="N78" i="47"/>
  <c r="O78" i="47" s="1"/>
  <c r="N77" i="47"/>
  <c r="O77" i="47"/>
  <c r="M76" i="47"/>
  <c r="L76" i="47"/>
  <c r="K76" i="47"/>
  <c r="J76" i="47"/>
  <c r="I76" i="47"/>
  <c r="H76" i="47"/>
  <c r="G76" i="47"/>
  <c r="F76" i="47"/>
  <c r="E76" i="47"/>
  <c r="D76" i="47"/>
  <c r="N75" i="47"/>
  <c r="O75" i="47"/>
  <c r="N74" i="47"/>
  <c r="O74" i="47" s="1"/>
  <c r="N73" i="47"/>
  <c r="O73" i="47" s="1"/>
  <c r="N72" i="47"/>
  <c r="O72" i="47"/>
  <c r="N71" i="47"/>
  <c r="O71" i="47" s="1"/>
  <c r="N70" i="47"/>
  <c r="O70" i="47" s="1"/>
  <c r="N69" i="47"/>
  <c r="O69" i="47"/>
  <c r="N68" i="47"/>
  <c r="O68" i="47" s="1"/>
  <c r="N67" i="47"/>
  <c r="O67" i="47" s="1"/>
  <c r="N66" i="47"/>
  <c r="O66" i="47"/>
  <c r="N65" i="47"/>
  <c r="O65" i="47" s="1"/>
  <c r="N64" i="47"/>
  <c r="O64" i="47" s="1"/>
  <c r="N63" i="47"/>
  <c r="O63" i="47"/>
  <c r="N62" i="47"/>
  <c r="O62" i="47" s="1"/>
  <c r="N61" i="47"/>
  <c r="O61" i="47" s="1"/>
  <c r="N60" i="47"/>
  <c r="O60" i="47"/>
  <c r="N59" i="47"/>
  <c r="O59" i="47" s="1"/>
  <c r="N58" i="47"/>
  <c r="O58" i="47" s="1"/>
  <c r="N57" i="47"/>
  <c r="O57" i="47"/>
  <c r="N56" i="47"/>
  <c r="O56" i="47" s="1"/>
  <c r="N55" i="47"/>
  <c r="O55" i="47" s="1"/>
  <c r="N54" i="47"/>
  <c r="O54" i="47"/>
  <c r="N53" i="47"/>
  <c r="O53" i="47" s="1"/>
  <c r="N52" i="47"/>
  <c r="O52" i="47" s="1"/>
  <c r="N51" i="47"/>
  <c r="O51" i="47"/>
  <c r="N50" i="47"/>
  <c r="O50" i="47" s="1"/>
  <c r="N49" i="47"/>
  <c r="O49" i="47" s="1"/>
  <c r="N48" i="47"/>
  <c r="O48" i="47"/>
  <c r="N47" i="47"/>
  <c r="O47" i="47" s="1"/>
  <c r="N46" i="47"/>
  <c r="O46" i="47" s="1"/>
  <c r="M45" i="47"/>
  <c r="L45" i="47"/>
  <c r="K45" i="47"/>
  <c r="J45" i="47"/>
  <c r="I45" i="47"/>
  <c r="H45" i="47"/>
  <c r="G45" i="47"/>
  <c r="F45" i="47"/>
  <c r="E45" i="47"/>
  <c r="D45" i="47"/>
  <c r="N44" i="47"/>
  <c r="O44" i="47" s="1"/>
  <c r="N43" i="47"/>
  <c r="O43" i="47"/>
  <c r="N42" i="47"/>
  <c r="O42" i="47" s="1"/>
  <c r="N41" i="47"/>
  <c r="O41" i="47" s="1"/>
  <c r="N40" i="47"/>
  <c r="O40" i="47"/>
  <c r="N39" i="47"/>
  <c r="O39" i="47" s="1"/>
  <c r="N38" i="47"/>
  <c r="O38" i="47" s="1"/>
  <c r="N37" i="47"/>
  <c r="O37" i="47"/>
  <c r="N36" i="47"/>
  <c r="O36" i="47" s="1"/>
  <c r="N35" i="47"/>
  <c r="O35" i="47" s="1"/>
  <c r="N34" i="47"/>
  <c r="O34" i="47"/>
  <c r="N33" i="47"/>
  <c r="O33" i="47" s="1"/>
  <c r="N32" i="47"/>
  <c r="O32" i="47" s="1"/>
  <c r="N31" i="47"/>
  <c r="O31" i="47"/>
  <c r="N30" i="47"/>
  <c r="O30" i="47" s="1"/>
  <c r="N29" i="47"/>
  <c r="O29" i="47" s="1"/>
  <c r="N28" i="47"/>
  <c r="O28" i="47"/>
  <c r="N27" i="47"/>
  <c r="O27" i="47" s="1"/>
  <c r="N26" i="47"/>
  <c r="O26" i="47" s="1"/>
  <c r="N25" i="47"/>
  <c r="O25" i="47"/>
  <c r="N24" i="47"/>
  <c r="O24" i="47" s="1"/>
  <c r="N23" i="47"/>
  <c r="O23" i="47" s="1"/>
  <c r="N22" i="47"/>
  <c r="O22" i="47"/>
  <c r="N21" i="47"/>
  <c r="O21" i="47" s="1"/>
  <c r="N20" i="47"/>
  <c r="O20" i="47" s="1"/>
  <c r="N19" i="47"/>
  <c r="O19" i="47"/>
  <c r="N18" i="47"/>
  <c r="O18" i="47" s="1"/>
  <c r="N17" i="47"/>
  <c r="O17" i="47" s="1"/>
  <c r="N16" i="47"/>
  <c r="O16" i="47"/>
  <c r="M15" i="47"/>
  <c r="L15" i="47"/>
  <c r="K15" i="47"/>
  <c r="J15" i="47"/>
  <c r="I15" i="47"/>
  <c r="H15" i="47"/>
  <c r="G15" i="47"/>
  <c r="F15" i="47"/>
  <c r="E15" i="47"/>
  <c r="D15" i="47"/>
  <c r="N14" i="47"/>
  <c r="O14" i="47"/>
  <c r="N13" i="47"/>
  <c r="O13" i="47" s="1"/>
  <c r="M12" i="47"/>
  <c r="L12" i="47"/>
  <c r="K12" i="47"/>
  <c r="J12" i="47"/>
  <c r="I12" i="47"/>
  <c r="H12" i="47"/>
  <c r="G12" i="47"/>
  <c r="F12" i="47"/>
  <c r="E12" i="47"/>
  <c r="D12" i="47"/>
  <c r="N11" i="47"/>
  <c r="O11" i="47" s="1"/>
  <c r="N10" i="47"/>
  <c r="O10" i="47" s="1"/>
  <c r="N9" i="47"/>
  <c r="O9" i="47"/>
  <c r="N8" i="47"/>
  <c r="O8" i="47" s="1"/>
  <c r="N7" i="47"/>
  <c r="O7" i="47" s="1"/>
  <c r="N6" i="47"/>
  <c r="O6" i="47"/>
  <c r="M5" i="47"/>
  <c r="L5" i="47"/>
  <c r="K5" i="47"/>
  <c r="J5" i="47"/>
  <c r="I5" i="47"/>
  <c r="H5" i="47"/>
  <c r="G5" i="47"/>
  <c r="F5" i="47"/>
  <c r="E5" i="47"/>
  <c r="D5" i="47"/>
  <c r="N88" i="46"/>
  <c r="O88" i="46"/>
  <c r="M87" i="46"/>
  <c r="L87" i="46"/>
  <c r="K87" i="46"/>
  <c r="J87" i="46"/>
  <c r="I87" i="46"/>
  <c r="H87" i="46"/>
  <c r="G87" i="46"/>
  <c r="F87" i="46"/>
  <c r="E87" i="46"/>
  <c r="D87" i="46"/>
  <c r="N86" i="46"/>
  <c r="O86" i="46"/>
  <c r="N85" i="46"/>
  <c r="O85" i="46" s="1"/>
  <c r="N84" i="46"/>
  <c r="O84" i="46" s="1"/>
  <c r="N83" i="46"/>
  <c r="O83" i="46"/>
  <c r="N82" i="46"/>
  <c r="O82" i="46" s="1"/>
  <c r="M81" i="46"/>
  <c r="L81" i="46"/>
  <c r="K81" i="46"/>
  <c r="J81" i="46"/>
  <c r="I81" i="46"/>
  <c r="H81" i="46"/>
  <c r="G81" i="46"/>
  <c r="F81" i="46"/>
  <c r="E81" i="46"/>
  <c r="D81" i="46"/>
  <c r="N80" i="46"/>
  <c r="O80" i="46" s="1"/>
  <c r="N79" i="46"/>
  <c r="O79" i="46" s="1"/>
  <c r="N78" i="46"/>
  <c r="O78" i="46"/>
  <c r="N77" i="46"/>
  <c r="O77" i="46" s="1"/>
  <c r="N76" i="46"/>
  <c r="O76" i="46" s="1"/>
  <c r="M75" i="46"/>
  <c r="L75" i="46"/>
  <c r="K75" i="46"/>
  <c r="J75" i="46"/>
  <c r="I75" i="46"/>
  <c r="H75" i="46"/>
  <c r="G75" i="46"/>
  <c r="F75" i="46"/>
  <c r="E75" i="46"/>
  <c r="D75" i="46"/>
  <c r="N74" i="46"/>
  <c r="O74" i="46" s="1"/>
  <c r="N73" i="46"/>
  <c r="O73" i="46"/>
  <c r="N72" i="46"/>
  <c r="O72" i="46" s="1"/>
  <c r="N71" i="46"/>
  <c r="O71" i="46" s="1"/>
  <c r="N70" i="46"/>
  <c r="O70" i="46"/>
  <c r="N69" i="46"/>
  <c r="O69" i="46" s="1"/>
  <c r="N68" i="46"/>
  <c r="O68" i="46" s="1"/>
  <c r="N67" i="46"/>
  <c r="O67" i="46"/>
  <c r="N66" i="46"/>
  <c r="O66" i="46" s="1"/>
  <c r="N65" i="46"/>
  <c r="O65" i="46" s="1"/>
  <c r="N64" i="46"/>
  <c r="O64" i="46"/>
  <c r="N63" i="46"/>
  <c r="O63" i="46" s="1"/>
  <c r="N62" i="46"/>
  <c r="O62" i="46" s="1"/>
  <c r="N61" i="46"/>
  <c r="O61" i="46"/>
  <c r="N60" i="46"/>
  <c r="O60" i="46" s="1"/>
  <c r="N59" i="46"/>
  <c r="O59" i="46" s="1"/>
  <c r="N58" i="46"/>
  <c r="O58" i="46"/>
  <c r="N57" i="46"/>
  <c r="O57" i="46" s="1"/>
  <c r="N56" i="46"/>
  <c r="O56" i="46" s="1"/>
  <c r="N55" i="46"/>
  <c r="O55" i="46"/>
  <c r="N54" i="46"/>
  <c r="O54" i="46" s="1"/>
  <c r="N53" i="46"/>
  <c r="O53" i="46" s="1"/>
  <c r="N52" i="46"/>
  <c r="O52" i="46"/>
  <c r="N51" i="46"/>
  <c r="O51" i="46" s="1"/>
  <c r="N50" i="46"/>
  <c r="O50" i="46" s="1"/>
  <c r="N49" i="46"/>
  <c r="O49" i="46"/>
  <c r="N48" i="46"/>
  <c r="O48" i="46" s="1"/>
  <c r="N47" i="46"/>
  <c r="O47" i="46" s="1"/>
  <c r="N46" i="46"/>
  <c r="O46" i="46"/>
  <c r="N45" i="46"/>
  <c r="O45" i="46" s="1"/>
  <c r="M44" i="46"/>
  <c r="L44" i="46"/>
  <c r="K44" i="46"/>
  <c r="J44" i="46"/>
  <c r="I44" i="46"/>
  <c r="H44" i="46"/>
  <c r="G44" i="46"/>
  <c r="F44" i="46"/>
  <c r="E44" i="46"/>
  <c r="D44" i="46"/>
  <c r="N43" i="46"/>
  <c r="O43" i="46" s="1"/>
  <c r="N42" i="46"/>
  <c r="O42" i="46" s="1"/>
  <c r="N41" i="46"/>
  <c r="O41" i="46"/>
  <c r="N40" i="46"/>
  <c r="O40" i="46" s="1"/>
  <c r="N39" i="46"/>
  <c r="O39" i="46" s="1"/>
  <c r="N38" i="46"/>
  <c r="O38" i="46" s="1"/>
  <c r="N37" i="46"/>
  <c r="O37" i="46" s="1"/>
  <c r="N36" i="46"/>
  <c r="O36" i="46" s="1"/>
  <c r="N35" i="46"/>
  <c r="O35" i="46"/>
  <c r="N34" i="46"/>
  <c r="O34" i="46" s="1"/>
  <c r="N33" i="46"/>
  <c r="O33" i="46" s="1"/>
  <c r="N32" i="46"/>
  <c r="O32" i="46"/>
  <c r="N31" i="46"/>
  <c r="O31" i="46" s="1"/>
  <c r="N30" i="46"/>
  <c r="O30" i="46" s="1"/>
  <c r="N29" i="46"/>
  <c r="O29" i="46"/>
  <c r="N28" i="46"/>
  <c r="O28" i="46" s="1"/>
  <c r="N27" i="46"/>
  <c r="O27" i="46" s="1"/>
  <c r="N26" i="46"/>
  <c r="O26" i="46"/>
  <c r="N25" i="46"/>
  <c r="O25" i="46" s="1"/>
  <c r="N24" i="46"/>
  <c r="O24" i="46" s="1"/>
  <c r="N23" i="46"/>
  <c r="O23" i="46"/>
  <c r="N22" i="46"/>
  <c r="O22" i="46" s="1"/>
  <c r="N21" i="46"/>
  <c r="O21" i="46" s="1"/>
  <c r="N20" i="46"/>
  <c r="O20" i="46"/>
  <c r="N19" i="46"/>
  <c r="O19" i="46" s="1"/>
  <c r="N18" i="46"/>
  <c r="O18" i="46" s="1"/>
  <c r="N17" i="46"/>
  <c r="O17" i="46"/>
  <c r="N16" i="46"/>
  <c r="O16" i="46" s="1"/>
  <c r="M15" i="46"/>
  <c r="L15" i="46"/>
  <c r="K15" i="46"/>
  <c r="J15" i="46"/>
  <c r="I15" i="46"/>
  <c r="H15" i="46"/>
  <c r="G15" i="46"/>
  <c r="F15" i="46"/>
  <c r="E15" i="46"/>
  <c r="D15" i="46"/>
  <c r="N14" i="46"/>
  <c r="O14" i="46" s="1"/>
  <c r="N13" i="46"/>
  <c r="O13" i="46" s="1"/>
  <c r="M12" i="46"/>
  <c r="L12" i="46"/>
  <c r="K12" i="46"/>
  <c r="J12" i="46"/>
  <c r="I12" i="46"/>
  <c r="H12" i="46"/>
  <c r="G12" i="46"/>
  <c r="F12" i="46"/>
  <c r="E12" i="46"/>
  <c r="D12" i="46"/>
  <c r="N11" i="46"/>
  <c r="O11" i="46" s="1"/>
  <c r="N10" i="46"/>
  <c r="O10" i="46" s="1"/>
  <c r="N9" i="46"/>
  <c r="O9" i="46" s="1"/>
  <c r="N8" i="46"/>
  <c r="O8" i="46" s="1"/>
  <c r="N7" i="46"/>
  <c r="O7" i="46"/>
  <c r="N6" i="46"/>
  <c r="O6" i="46" s="1"/>
  <c r="M5" i="46"/>
  <c r="L5" i="46"/>
  <c r="K5" i="46"/>
  <c r="J5" i="46"/>
  <c r="I5" i="46"/>
  <c r="H5" i="46"/>
  <c r="G5" i="46"/>
  <c r="F5" i="46"/>
  <c r="E5" i="46"/>
  <c r="D5" i="46"/>
  <c r="N88" i="45"/>
  <c r="O88" i="45" s="1"/>
  <c r="M87" i="45"/>
  <c r="L87" i="45"/>
  <c r="K87" i="45"/>
  <c r="J87" i="45"/>
  <c r="I87" i="45"/>
  <c r="H87" i="45"/>
  <c r="G87" i="45"/>
  <c r="F87" i="45"/>
  <c r="E87" i="45"/>
  <c r="D87" i="45"/>
  <c r="N86" i="45"/>
  <c r="O86" i="45" s="1"/>
  <c r="N85" i="45"/>
  <c r="O85" i="45" s="1"/>
  <c r="N84" i="45"/>
  <c r="O84" i="45" s="1"/>
  <c r="N83" i="45"/>
  <c r="O83" i="45" s="1"/>
  <c r="M82" i="45"/>
  <c r="L82" i="45"/>
  <c r="K82" i="45"/>
  <c r="J82" i="45"/>
  <c r="I82" i="45"/>
  <c r="H82" i="45"/>
  <c r="G82" i="45"/>
  <c r="F82" i="45"/>
  <c r="E82" i="45"/>
  <c r="D82" i="45"/>
  <c r="N81" i="45"/>
  <c r="O81" i="45" s="1"/>
  <c r="N80" i="45"/>
  <c r="O80" i="45" s="1"/>
  <c r="N79" i="45"/>
  <c r="O79" i="45"/>
  <c r="N78" i="45"/>
  <c r="O78" i="45" s="1"/>
  <c r="N77" i="45"/>
  <c r="O77" i="45" s="1"/>
  <c r="M76" i="45"/>
  <c r="L76" i="45"/>
  <c r="K76" i="45"/>
  <c r="J76" i="45"/>
  <c r="I76" i="45"/>
  <c r="H76" i="45"/>
  <c r="G76" i="45"/>
  <c r="F76" i="45"/>
  <c r="E76" i="45"/>
  <c r="D76" i="45"/>
  <c r="N75" i="45"/>
  <c r="O75" i="45" s="1"/>
  <c r="N74" i="45"/>
  <c r="O74" i="45" s="1"/>
  <c r="N73" i="45"/>
  <c r="O73" i="45" s="1"/>
  <c r="N72" i="45"/>
  <c r="O72" i="45" s="1"/>
  <c r="N71" i="45"/>
  <c r="O71" i="45"/>
  <c r="N70" i="45"/>
  <c r="O70" i="45" s="1"/>
  <c r="N69" i="45"/>
  <c r="O69" i="45" s="1"/>
  <c r="N68" i="45"/>
  <c r="O68" i="45" s="1"/>
  <c r="N67" i="45"/>
  <c r="O67" i="45" s="1"/>
  <c r="N66" i="45"/>
  <c r="O66" i="45" s="1"/>
  <c r="N65" i="45"/>
  <c r="O65" i="45"/>
  <c r="N64" i="45"/>
  <c r="O64" i="45" s="1"/>
  <c r="N63" i="45"/>
  <c r="O63" i="45" s="1"/>
  <c r="N62" i="45"/>
  <c r="O62" i="45" s="1"/>
  <c r="N61" i="45"/>
  <c r="O61" i="45" s="1"/>
  <c r="N60" i="45"/>
  <c r="O60" i="45" s="1"/>
  <c r="N59" i="45"/>
  <c r="O59" i="45"/>
  <c r="N58" i="45"/>
  <c r="O58" i="45" s="1"/>
  <c r="N57" i="45"/>
  <c r="O57" i="45" s="1"/>
  <c r="N56" i="45"/>
  <c r="O56" i="45" s="1"/>
  <c r="N55" i="45"/>
  <c r="O55" i="45" s="1"/>
  <c r="N54" i="45"/>
  <c r="O54" i="45" s="1"/>
  <c r="N53" i="45"/>
  <c r="O53" i="45"/>
  <c r="N52" i="45"/>
  <c r="O52" i="45" s="1"/>
  <c r="N51" i="45"/>
  <c r="O51" i="45" s="1"/>
  <c r="N50" i="45"/>
  <c r="O50" i="45" s="1"/>
  <c r="N49" i="45"/>
  <c r="O49" i="45" s="1"/>
  <c r="N48" i="45"/>
  <c r="O48" i="45" s="1"/>
  <c r="N47" i="45"/>
  <c r="O47" i="45"/>
  <c r="N46" i="45"/>
  <c r="O46" i="45" s="1"/>
  <c r="M45" i="45"/>
  <c r="L45" i="45"/>
  <c r="K45" i="45"/>
  <c r="J45" i="45"/>
  <c r="I45" i="45"/>
  <c r="H45" i="45"/>
  <c r="G45" i="45"/>
  <c r="F45" i="45"/>
  <c r="E45" i="45"/>
  <c r="D45" i="45"/>
  <c r="N44" i="45"/>
  <c r="O44" i="45" s="1"/>
  <c r="N43" i="45"/>
  <c r="O43" i="45" s="1"/>
  <c r="N42" i="45"/>
  <c r="O42" i="45" s="1"/>
  <c r="N41" i="45"/>
  <c r="O41" i="45" s="1"/>
  <c r="N40" i="45"/>
  <c r="O40" i="45" s="1"/>
  <c r="N39" i="45"/>
  <c r="O39" i="45"/>
  <c r="N38" i="45"/>
  <c r="O38" i="45" s="1"/>
  <c r="N37" i="45"/>
  <c r="O37" i="45" s="1"/>
  <c r="N36" i="45"/>
  <c r="O36" i="45" s="1"/>
  <c r="N35" i="45"/>
  <c r="O35" i="45" s="1"/>
  <c r="N34" i="45"/>
  <c r="O34" i="45" s="1"/>
  <c r="N33" i="45"/>
  <c r="O33" i="45"/>
  <c r="N32" i="45"/>
  <c r="O32" i="45" s="1"/>
  <c r="N31" i="45"/>
  <c r="O31" i="45" s="1"/>
  <c r="N30" i="45"/>
  <c r="O30" i="45" s="1"/>
  <c r="N29" i="45"/>
  <c r="O29" i="45" s="1"/>
  <c r="N28" i="45"/>
  <c r="O28" i="45" s="1"/>
  <c r="N27" i="45"/>
  <c r="O27" i="45"/>
  <c r="N26" i="45"/>
  <c r="O26" i="45" s="1"/>
  <c r="N25" i="45"/>
  <c r="O25" i="45" s="1"/>
  <c r="N24" i="45"/>
  <c r="O24" i="45" s="1"/>
  <c r="N23" i="45"/>
  <c r="O23" i="45" s="1"/>
  <c r="N22" i="45"/>
  <c r="O22" i="45" s="1"/>
  <c r="N21" i="45"/>
  <c r="O21" i="45"/>
  <c r="N20" i="45"/>
  <c r="O20" i="45" s="1"/>
  <c r="N19" i="45"/>
  <c r="O19" i="45" s="1"/>
  <c r="N18" i="45"/>
  <c r="O18" i="45" s="1"/>
  <c r="N17" i="45"/>
  <c r="O17" i="45" s="1"/>
  <c r="N16" i="45"/>
  <c r="O16" i="45" s="1"/>
  <c r="M15" i="45"/>
  <c r="L15" i="45"/>
  <c r="K15" i="45"/>
  <c r="J15" i="45"/>
  <c r="I15" i="45"/>
  <c r="H15" i="45"/>
  <c r="G15" i="45"/>
  <c r="F15" i="45"/>
  <c r="E15" i="45"/>
  <c r="D15" i="45"/>
  <c r="N14" i="45"/>
  <c r="O14" i="45" s="1"/>
  <c r="N13" i="45"/>
  <c r="O13" i="45"/>
  <c r="M12" i="45"/>
  <c r="L12" i="45"/>
  <c r="K12" i="45"/>
  <c r="N12" i="45" s="1"/>
  <c r="O12" i="45" s="1"/>
  <c r="J12" i="45"/>
  <c r="I12" i="45"/>
  <c r="H12" i="45"/>
  <c r="G12" i="45"/>
  <c r="F12" i="45"/>
  <c r="E12" i="45"/>
  <c r="D12" i="45"/>
  <c r="N11" i="45"/>
  <c r="O11" i="45"/>
  <c r="N10" i="45"/>
  <c r="O10" i="45" s="1"/>
  <c r="N9" i="45"/>
  <c r="O9" i="45" s="1"/>
  <c r="N8" i="45"/>
  <c r="O8" i="45" s="1"/>
  <c r="N7" i="45"/>
  <c r="O7" i="45" s="1"/>
  <c r="N6" i="45"/>
  <c r="O6" i="45" s="1"/>
  <c r="M5" i="45"/>
  <c r="L5" i="45"/>
  <c r="K5" i="45"/>
  <c r="J5" i="45"/>
  <c r="I5" i="45"/>
  <c r="H5" i="45"/>
  <c r="G5" i="45"/>
  <c r="F5" i="45"/>
  <c r="E5" i="45"/>
  <c r="D5" i="45"/>
  <c r="N92" i="44"/>
  <c r="O92" i="44" s="1"/>
  <c r="M91" i="44"/>
  <c r="L91" i="44"/>
  <c r="K91" i="44"/>
  <c r="J91" i="44"/>
  <c r="I91" i="44"/>
  <c r="H91" i="44"/>
  <c r="G91" i="44"/>
  <c r="F91" i="44"/>
  <c r="E91" i="44"/>
  <c r="D91" i="44"/>
  <c r="N90" i="44"/>
  <c r="O90" i="44" s="1"/>
  <c r="N89" i="44"/>
  <c r="O89" i="44"/>
  <c r="N88" i="44"/>
  <c r="O88" i="44" s="1"/>
  <c r="N87" i="44"/>
  <c r="O87" i="44" s="1"/>
  <c r="N86" i="44"/>
  <c r="O86" i="44" s="1"/>
  <c r="M85" i="44"/>
  <c r="L85" i="44"/>
  <c r="K85" i="44"/>
  <c r="J85" i="44"/>
  <c r="I85" i="44"/>
  <c r="H85" i="44"/>
  <c r="G85" i="44"/>
  <c r="N85" i="44" s="1"/>
  <c r="O85" i="44" s="1"/>
  <c r="F85" i="44"/>
  <c r="E85" i="44"/>
  <c r="D85" i="44"/>
  <c r="N84" i="44"/>
  <c r="O84" i="44" s="1"/>
  <c r="N83" i="44"/>
  <c r="O83" i="44" s="1"/>
  <c r="N82" i="44"/>
  <c r="O82" i="44" s="1"/>
  <c r="N81" i="44"/>
  <c r="O81" i="44"/>
  <c r="N80" i="44"/>
  <c r="O80" i="44" s="1"/>
  <c r="N79" i="44"/>
  <c r="O79" i="44" s="1"/>
  <c r="M78" i="44"/>
  <c r="L78" i="44"/>
  <c r="K78" i="44"/>
  <c r="J78" i="44"/>
  <c r="I78" i="44"/>
  <c r="H78" i="44"/>
  <c r="G78" i="44"/>
  <c r="F78" i="44"/>
  <c r="E78" i="44"/>
  <c r="D78" i="44"/>
  <c r="N77" i="44"/>
  <c r="O77" i="44" s="1"/>
  <c r="N76" i="44"/>
  <c r="O76" i="44" s="1"/>
  <c r="N75" i="44"/>
  <c r="O75" i="44" s="1"/>
  <c r="N74" i="44"/>
  <c r="O74" i="44" s="1"/>
  <c r="N73" i="44"/>
  <c r="O73" i="44"/>
  <c r="N72" i="44"/>
  <c r="O72" i="44" s="1"/>
  <c r="N71" i="44"/>
  <c r="O71" i="44" s="1"/>
  <c r="N70" i="44"/>
  <c r="O70" i="44" s="1"/>
  <c r="N69" i="44"/>
  <c r="O69" i="44" s="1"/>
  <c r="N68" i="44"/>
  <c r="O68" i="44" s="1"/>
  <c r="N67" i="44"/>
  <c r="O67" i="44"/>
  <c r="N66" i="44"/>
  <c r="O66" i="44" s="1"/>
  <c r="N65" i="44"/>
  <c r="O65" i="44" s="1"/>
  <c r="N64" i="44"/>
  <c r="O64" i="44" s="1"/>
  <c r="N63" i="44"/>
  <c r="O63" i="44" s="1"/>
  <c r="N62" i="44"/>
  <c r="O62" i="44" s="1"/>
  <c r="N61" i="44"/>
  <c r="O61" i="44"/>
  <c r="N60" i="44"/>
  <c r="O60" i="44" s="1"/>
  <c r="N59" i="44"/>
  <c r="O59" i="44" s="1"/>
  <c r="N58" i="44"/>
  <c r="O58" i="44" s="1"/>
  <c r="N57" i="44"/>
  <c r="O57" i="44" s="1"/>
  <c r="N56" i="44"/>
  <c r="O56" i="44" s="1"/>
  <c r="N55" i="44"/>
  <c r="O55" i="44"/>
  <c r="N54" i="44"/>
  <c r="O54" i="44" s="1"/>
  <c r="N53" i="44"/>
  <c r="O53" i="44" s="1"/>
  <c r="N52" i="44"/>
  <c r="O52" i="44" s="1"/>
  <c r="N51" i="44"/>
  <c r="O51" i="44" s="1"/>
  <c r="N50" i="44"/>
  <c r="O50" i="44" s="1"/>
  <c r="N49" i="44"/>
  <c r="O49" i="44"/>
  <c r="N48" i="44"/>
  <c r="O48" i="44" s="1"/>
  <c r="N47" i="44"/>
  <c r="O47" i="44" s="1"/>
  <c r="M46" i="44"/>
  <c r="L46" i="44"/>
  <c r="K46" i="44"/>
  <c r="J46" i="44"/>
  <c r="I46" i="44"/>
  <c r="H46" i="44"/>
  <c r="G46" i="44"/>
  <c r="F46" i="44"/>
  <c r="E46" i="44"/>
  <c r="D46" i="44"/>
  <c r="N45" i="44"/>
  <c r="O45" i="44" s="1"/>
  <c r="N44" i="44"/>
  <c r="O44" i="44" s="1"/>
  <c r="N43" i="44"/>
  <c r="O43" i="44" s="1"/>
  <c r="N42" i="44"/>
  <c r="O42" i="44" s="1"/>
  <c r="N41" i="44"/>
  <c r="O41" i="44"/>
  <c r="N40" i="44"/>
  <c r="O40" i="44" s="1"/>
  <c r="N39" i="44"/>
  <c r="O39" i="44" s="1"/>
  <c r="N38" i="44"/>
  <c r="O38" i="44" s="1"/>
  <c r="N37" i="44"/>
  <c r="O37" i="44" s="1"/>
  <c r="N36" i="44"/>
  <c r="O36" i="44" s="1"/>
  <c r="N35" i="44"/>
  <c r="O35" i="44"/>
  <c r="N34" i="44"/>
  <c r="O34" i="44" s="1"/>
  <c r="N33" i="44"/>
  <c r="O33" i="44" s="1"/>
  <c r="N32" i="44"/>
  <c r="O32" i="44" s="1"/>
  <c r="N31" i="44"/>
  <c r="O31" i="44" s="1"/>
  <c r="N30" i="44"/>
  <c r="O30" i="44" s="1"/>
  <c r="N29" i="44"/>
  <c r="O29" i="44"/>
  <c r="N28" i="44"/>
  <c r="O28" i="44" s="1"/>
  <c r="N27" i="44"/>
  <c r="O27" i="44" s="1"/>
  <c r="N26" i="44"/>
  <c r="O26" i="44" s="1"/>
  <c r="N25" i="44"/>
  <c r="O25" i="44" s="1"/>
  <c r="N24" i="44"/>
  <c r="O24" i="44" s="1"/>
  <c r="N23" i="44"/>
  <c r="O23" i="44"/>
  <c r="N22" i="44"/>
  <c r="O22" i="44" s="1"/>
  <c r="N21" i="44"/>
  <c r="O21" i="44" s="1"/>
  <c r="N20" i="44"/>
  <c r="O20" i="44" s="1"/>
  <c r="N19" i="44"/>
  <c r="O19" i="44" s="1"/>
  <c r="N18" i="44"/>
  <c r="O18" i="44" s="1"/>
  <c r="N17" i="44"/>
  <c r="O17" i="44"/>
  <c r="N16" i="44"/>
  <c r="O16" i="44" s="1"/>
  <c r="M15" i="44"/>
  <c r="L15" i="44"/>
  <c r="K15" i="44"/>
  <c r="J15" i="44"/>
  <c r="I15" i="44"/>
  <c r="H15" i="44"/>
  <c r="G15" i="44"/>
  <c r="F15" i="44"/>
  <c r="E15" i="44"/>
  <c r="D15" i="44"/>
  <c r="N14" i="44"/>
  <c r="O14" i="44" s="1"/>
  <c r="N13" i="44"/>
  <c r="O13" i="44" s="1"/>
  <c r="M12" i="44"/>
  <c r="L12" i="44"/>
  <c r="K12" i="44"/>
  <c r="J12" i="44"/>
  <c r="I12" i="44"/>
  <c r="H12" i="44"/>
  <c r="G12" i="44"/>
  <c r="F12" i="44"/>
  <c r="E12" i="44"/>
  <c r="D12" i="44"/>
  <c r="N11" i="44"/>
  <c r="O11" i="44" s="1"/>
  <c r="N10" i="44"/>
  <c r="O10" i="44" s="1"/>
  <c r="N9" i="44"/>
  <c r="O9" i="44" s="1"/>
  <c r="N8" i="44"/>
  <c r="O8" i="44" s="1"/>
  <c r="N7" i="44"/>
  <c r="O7" i="44"/>
  <c r="N6" i="44"/>
  <c r="O6" i="44" s="1"/>
  <c r="M5" i="44"/>
  <c r="L5" i="44"/>
  <c r="K5" i="44"/>
  <c r="J5" i="44"/>
  <c r="I5" i="44"/>
  <c r="H5" i="44"/>
  <c r="G5" i="44"/>
  <c r="F5" i="44"/>
  <c r="E5" i="44"/>
  <c r="D5" i="44"/>
  <c r="N89" i="43"/>
  <c r="O89" i="43" s="1"/>
  <c r="N88" i="43"/>
  <c r="O88" i="43" s="1"/>
  <c r="N87" i="43"/>
  <c r="O87" i="43" s="1"/>
  <c r="M86" i="43"/>
  <c r="L86" i="43"/>
  <c r="K86" i="43"/>
  <c r="J86" i="43"/>
  <c r="I86" i="43"/>
  <c r="H86" i="43"/>
  <c r="G86" i="43"/>
  <c r="F86" i="43"/>
  <c r="E86" i="43"/>
  <c r="D86" i="43"/>
  <c r="N85" i="43"/>
  <c r="O85" i="43" s="1"/>
  <c r="N84" i="43"/>
  <c r="O84" i="43" s="1"/>
  <c r="N83" i="43"/>
  <c r="O83" i="43" s="1"/>
  <c r="N82" i="43"/>
  <c r="O82" i="43"/>
  <c r="N81" i="43"/>
  <c r="O81" i="43" s="1"/>
  <c r="M80" i="43"/>
  <c r="L80" i="43"/>
  <c r="K80" i="43"/>
  <c r="J80" i="43"/>
  <c r="I80" i="43"/>
  <c r="H80" i="43"/>
  <c r="G80" i="43"/>
  <c r="F80" i="43"/>
  <c r="E80" i="43"/>
  <c r="D80" i="43"/>
  <c r="N79" i="43"/>
  <c r="O79" i="43" s="1"/>
  <c r="N78" i="43"/>
  <c r="O78" i="43" s="1"/>
  <c r="N77" i="43"/>
  <c r="O77" i="43" s="1"/>
  <c r="N76" i="43"/>
  <c r="O76" i="43" s="1"/>
  <c r="M75" i="43"/>
  <c r="L75" i="43"/>
  <c r="K75" i="43"/>
  <c r="J75" i="43"/>
  <c r="I75" i="43"/>
  <c r="H75" i="43"/>
  <c r="G75" i="43"/>
  <c r="F75" i="43"/>
  <c r="E75" i="43"/>
  <c r="D75" i="43"/>
  <c r="N74" i="43"/>
  <c r="O74" i="43" s="1"/>
  <c r="N73" i="43"/>
  <c r="O73" i="43" s="1"/>
  <c r="N72" i="43"/>
  <c r="O72" i="43"/>
  <c r="N71" i="43"/>
  <c r="O71" i="43" s="1"/>
  <c r="N70" i="43"/>
  <c r="O70" i="43" s="1"/>
  <c r="N69" i="43"/>
  <c r="O69" i="43" s="1"/>
  <c r="N68" i="43"/>
  <c r="O68" i="43" s="1"/>
  <c r="N67" i="43"/>
  <c r="O67" i="43" s="1"/>
  <c r="N66" i="43"/>
  <c r="O66" i="43"/>
  <c r="N65" i="43"/>
  <c r="O65" i="43" s="1"/>
  <c r="N64" i="43"/>
  <c r="O64" i="43" s="1"/>
  <c r="N63" i="43"/>
  <c r="O63" i="43" s="1"/>
  <c r="N62" i="43"/>
  <c r="O62" i="43" s="1"/>
  <c r="N61" i="43"/>
  <c r="O61" i="43" s="1"/>
  <c r="N60" i="43"/>
  <c r="O60" i="43"/>
  <c r="N59" i="43"/>
  <c r="O59" i="43" s="1"/>
  <c r="N58" i="43"/>
  <c r="O58" i="43" s="1"/>
  <c r="N57" i="43"/>
  <c r="O57" i="43" s="1"/>
  <c r="N56" i="43"/>
  <c r="O56" i="43" s="1"/>
  <c r="N55" i="43"/>
  <c r="O55" i="43" s="1"/>
  <c r="N54" i="43"/>
  <c r="O54" i="43"/>
  <c r="N53" i="43"/>
  <c r="O53" i="43" s="1"/>
  <c r="N52" i="43"/>
  <c r="O52" i="43" s="1"/>
  <c r="N51" i="43"/>
  <c r="O51" i="43" s="1"/>
  <c r="N50" i="43"/>
  <c r="O50" i="43" s="1"/>
  <c r="N49" i="43"/>
  <c r="O49" i="43" s="1"/>
  <c r="N48" i="43"/>
  <c r="O48" i="43"/>
  <c r="N47" i="43"/>
  <c r="O47" i="43" s="1"/>
  <c r="M46" i="43"/>
  <c r="L46" i="43"/>
  <c r="K46" i="43"/>
  <c r="J46" i="43"/>
  <c r="I46" i="43"/>
  <c r="H46" i="43"/>
  <c r="G46" i="43"/>
  <c r="F46" i="43"/>
  <c r="E46" i="43"/>
  <c r="D46" i="43"/>
  <c r="N45" i="43"/>
  <c r="O45" i="43" s="1"/>
  <c r="N44" i="43"/>
  <c r="O44" i="43" s="1"/>
  <c r="N43" i="43"/>
  <c r="O43" i="43" s="1"/>
  <c r="N42" i="43"/>
  <c r="O42" i="43" s="1"/>
  <c r="N41" i="43"/>
  <c r="O41" i="43" s="1"/>
  <c r="N40" i="43"/>
  <c r="O40" i="43"/>
  <c r="N39" i="43"/>
  <c r="O39" i="43" s="1"/>
  <c r="N38" i="43"/>
  <c r="O38" i="43" s="1"/>
  <c r="N37" i="43"/>
  <c r="O37" i="43" s="1"/>
  <c r="N36" i="43"/>
  <c r="O36" i="43" s="1"/>
  <c r="N35" i="43"/>
  <c r="O35" i="43" s="1"/>
  <c r="N34" i="43"/>
  <c r="O34" i="43"/>
  <c r="N33" i="43"/>
  <c r="O33" i="43" s="1"/>
  <c r="N32" i="43"/>
  <c r="O32" i="43" s="1"/>
  <c r="N31" i="43"/>
  <c r="O31" i="43" s="1"/>
  <c r="N30" i="43"/>
  <c r="O30" i="43" s="1"/>
  <c r="N29" i="43"/>
  <c r="O29" i="43" s="1"/>
  <c r="N28" i="43"/>
  <c r="O28" i="43"/>
  <c r="N27" i="43"/>
  <c r="O27" i="43" s="1"/>
  <c r="N26" i="43"/>
  <c r="O26" i="43" s="1"/>
  <c r="N25" i="43"/>
  <c r="O25" i="43" s="1"/>
  <c r="N24" i="43"/>
  <c r="O24" i="43" s="1"/>
  <c r="N23" i="43"/>
  <c r="O23" i="43" s="1"/>
  <c r="N22" i="43"/>
  <c r="O22" i="43"/>
  <c r="N21" i="43"/>
  <c r="O21" i="43" s="1"/>
  <c r="N20" i="43"/>
  <c r="O20" i="43" s="1"/>
  <c r="N19" i="43"/>
  <c r="O19" i="43" s="1"/>
  <c r="N18" i="43"/>
  <c r="O18" i="43" s="1"/>
  <c r="N17" i="43"/>
  <c r="O17" i="43" s="1"/>
  <c r="N16" i="43"/>
  <c r="O16" i="43"/>
  <c r="M15" i="43"/>
  <c r="L15" i="43"/>
  <c r="K15" i="43"/>
  <c r="K90" i="43" s="1"/>
  <c r="J15" i="43"/>
  <c r="I15" i="43"/>
  <c r="H15" i="43"/>
  <c r="G15" i="43"/>
  <c r="F15" i="43"/>
  <c r="E15" i="43"/>
  <c r="D15" i="43"/>
  <c r="N14" i="43"/>
  <c r="O14" i="43"/>
  <c r="N13" i="43"/>
  <c r="O13" i="43" s="1"/>
  <c r="M12" i="43"/>
  <c r="L12" i="43"/>
  <c r="K12" i="43"/>
  <c r="J12" i="43"/>
  <c r="I12" i="43"/>
  <c r="H12" i="43"/>
  <c r="G12" i="43"/>
  <c r="F12" i="43"/>
  <c r="E12" i="43"/>
  <c r="D12" i="43"/>
  <c r="N11" i="43"/>
  <c r="O11" i="43" s="1"/>
  <c r="N10" i="43"/>
  <c r="O10" i="43" s="1"/>
  <c r="N9" i="43"/>
  <c r="O9" i="43" s="1"/>
  <c r="N8" i="43"/>
  <c r="O8" i="43" s="1"/>
  <c r="N7" i="43"/>
  <c r="O7" i="43" s="1"/>
  <c r="N6" i="43"/>
  <c r="O6" i="43"/>
  <c r="M5" i="43"/>
  <c r="L5" i="43"/>
  <c r="K5" i="43"/>
  <c r="J5" i="43"/>
  <c r="I5" i="43"/>
  <c r="H5" i="43"/>
  <c r="G5" i="43"/>
  <c r="F5" i="43"/>
  <c r="E5" i="43"/>
  <c r="D5" i="43"/>
  <c r="N93" i="42"/>
  <c r="O93" i="42"/>
  <c r="M92" i="42"/>
  <c r="L92" i="42"/>
  <c r="K92" i="42"/>
  <c r="J92" i="42"/>
  <c r="I92" i="42"/>
  <c r="H92" i="42"/>
  <c r="G92" i="42"/>
  <c r="F92" i="42"/>
  <c r="E92" i="42"/>
  <c r="D92" i="42"/>
  <c r="N91" i="42"/>
  <c r="O91" i="42"/>
  <c r="N90" i="42"/>
  <c r="O90" i="42" s="1"/>
  <c r="N89" i="42"/>
  <c r="O89" i="42" s="1"/>
  <c r="N88" i="42"/>
  <c r="O88" i="42" s="1"/>
  <c r="N87" i="42"/>
  <c r="O87" i="42" s="1"/>
  <c r="N86" i="42"/>
  <c r="O86" i="42" s="1"/>
  <c r="M85" i="42"/>
  <c r="L85" i="42"/>
  <c r="K85" i="42"/>
  <c r="J85" i="42"/>
  <c r="I85" i="42"/>
  <c r="H85" i="42"/>
  <c r="G85" i="42"/>
  <c r="F85" i="42"/>
  <c r="E85" i="42"/>
  <c r="D85" i="42"/>
  <c r="N84" i="42"/>
  <c r="O84" i="42" s="1"/>
  <c r="N83" i="42"/>
  <c r="O83" i="42"/>
  <c r="N82" i="42"/>
  <c r="O82" i="42" s="1"/>
  <c r="N81" i="42"/>
  <c r="O81" i="42" s="1"/>
  <c r="N80" i="42"/>
  <c r="O80" i="42" s="1"/>
  <c r="N79" i="42"/>
  <c r="O79" i="42" s="1"/>
  <c r="M78" i="42"/>
  <c r="L78" i="42"/>
  <c r="K78" i="42"/>
  <c r="J78" i="42"/>
  <c r="I78" i="42"/>
  <c r="H78" i="42"/>
  <c r="G78" i="42"/>
  <c r="F78" i="42"/>
  <c r="E78" i="42"/>
  <c r="D78" i="42"/>
  <c r="N77" i="42"/>
  <c r="O77" i="42" s="1"/>
  <c r="N76" i="42"/>
  <c r="O76" i="42" s="1"/>
  <c r="N75" i="42"/>
  <c r="O75" i="42"/>
  <c r="N74" i="42"/>
  <c r="O74" i="42" s="1"/>
  <c r="N73" i="42"/>
  <c r="O73" i="42" s="1"/>
  <c r="N72" i="42"/>
  <c r="O72" i="42" s="1"/>
  <c r="N71" i="42"/>
  <c r="O71" i="42" s="1"/>
  <c r="N70" i="42"/>
  <c r="O70" i="42" s="1"/>
  <c r="N69" i="42"/>
  <c r="O69" i="42"/>
  <c r="N68" i="42"/>
  <c r="O68" i="42" s="1"/>
  <c r="N67" i="42"/>
  <c r="O67" i="42" s="1"/>
  <c r="N66" i="42"/>
  <c r="O66" i="42" s="1"/>
  <c r="N65" i="42"/>
  <c r="O65" i="42" s="1"/>
  <c r="N64" i="42"/>
  <c r="O64" i="42" s="1"/>
  <c r="N63" i="42"/>
  <c r="O63" i="42"/>
  <c r="N62" i="42"/>
  <c r="O62" i="42" s="1"/>
  <c r="N61" i="42"/>
  <c r="O61" i="42" s="1"/>
  <c r="N60" i="42"/>
  <c r="O60" i="42" s="1"/>
  <c r="N59" i="42"/>
  <c r="O59" i="42" s="1"/>
  <c r="N58" i="42"/>
  <c r="O58" i="42" s="1"/>
  <c r="N57" i="42"/>
  <c r="O57" i="42"/>
  <c r="N56" i="42"/>
  <c r="O56" i="42" s="1"/>
  <c r="N55" i="42"/>
  <c r="O55" i="42" s="1"/>
  <c r="N54" i="42"/>
  <c r="O54" i="42" s="1"/>
  <c r="N53" i="42"/>
  <c r="O53" i="42" s="1"/>
  <c r="N52" i="42"/>
  <c r="O52" i="42" s="1"/>
  <c r="N51" i="42"/>
  <c r="O51" i="42"/>
  <c r="N50" i="42"/>
  <c r="O50" i="42" s="1"/>
  <c r="N49" i="42"/>
  <c r="O49" i="42" s="1"/>
  <c r="N48" i="42"/>
  <c r="O48" i="42" s="1"/>
  <c r="N47" i="42"/>
  <c r="O47" i="42" s="1"/>
  <c r="M46" i="42"/>
  <c r="L46" i="42"/>
  <c r="K46" i="42"/>
  <c r="J46" i="42"/>
  <c r="I46" i="42"/>
  <c r="H46" i="42"/>
  <c r="G46" i="42"/>
  <c r="F46" i="42"/>
  <c r="E46" i="42"/>
  <c r="D46" i="42"/>
  <c r="N45" i="42"/>
  <c r="O45" i="42" s="1"/>
  <c r="N44" i="42"/>
  <c r="O44" i="42" s="1"/>
  <c r="N43" i="42"/>
  <c r="O43" i="42" s="1"/>
  <c r="N42" i="42"/>
  <c r="O42" i="42" s="1"/>
  <c r="N41" i="42"/>
  <c r="O41" i="42" s="1"/>
  <c r="N40" i="42"/>
  <c r="O40" i="42" s="1"/>
  <c r="N39" i="42"/>
  <c r="O39" i="42" s="1"/>
  <c r="N38" i="42"/>
  <c r="O38" i="42" s="1"/>
  <c r="N37" i="42"/>
  <c r="O37" i="42"/>
  <c r="N36" i="42"/>
  <c r="O36" i="42" s="1"/>
  <c r="N35" i="42"/>
  <c r="O35" i="42" s="1"/>
  <c r="N34" i="42"/>
  <c r="O34" i="42" s="1"/>
  <c r="N33" i="42"/>
  <c r="O33" i="42" s="1"/>
  <c r="N32" i="42"/>
  <c r="O32" i="42" s="1"/>
  <c r="N31" i="42"/>
  <c r="O31" i="42"/>
  <c r="N30" i="42"/>
  <c r="O30" i="42" s="1"/>
  <c r="N29" i="42"/>
  <c r="O29" i="42" s="1"/>
  <c r="N28" i="42"/>
  <c r="O28" i="42" s="1"/>
  <c r="N27" i="42"/>
  <c r="O27" i="42" s="1"/>
  <c r="N26" i="42"/>
  <c r="O26" i="42" s="1"/>
  <c r="N25" i="42"/>
  <c r="O25" i="42" s="1"/>
  <c r="N24" i="42"/>
  <c r="O24" i="42" s="1"/>
  <c r="N23" i="42"/>
  <c r="O23" i="42"/>
  <c r="N22" i="42"/>
  <c r="O22" i="42" s="1"/>
  <c r="N21" i="42"/>
  <c r="O21" i="42" s="1"/>
  <c r="N20" i="42"/>
  <c r="O20" i="42"/>
  <c r="N19" i="42"/>
  <c r="O19" i="42"/>
  <c r="N18" i="42"/>
  <c r="O18" i="42"/>
  <c r="N17" i="42"/>
  <c r="O17" i="42"/>
  <c r="N16" i="42"/>
  <c r="O16" i="42" s="1"/>
  <c r="M15" i="42"/>
  <c r="L15" i="42"/>
  <c r="K15" i="42"/>
  <c r="J15" i="42"/>
  <c r="I15" i="42"/>
  <c r="H15" i="42"/>
  <c r="G15" i="42"/>
  <c r="F15" i="42"/>
  <c r="F94" i="42" s="1"/>
  <c r="E15" i="42"/>
  <c r="D15" i="42"/>
  <c r="N14" i="42"/>
  <c r="O14" i="42" s="1"/>
  <c r="N13" i="42"/>
  <c r="O13" i="42"/>
  <c r="M12" i="42"/>
  <c r="L12" i="42"/>
  <c r="K12" i="42"/>
  <c r="J12" i="42"/>
  <c r="I12" i="42"/>
  <c r="H12" i="42"/>
  <c r="G12" i="42"/>
  <c r="F12" i="42"/>
  <c r="E12" i="42"/>
  <c r="D12" i="42"/>
  <c r="N11" i="42"/>
  <c r="O11" i="42"/>
  <c r="N10" i="42"/>
  <c r="O10" i="42"/>
  <c r="N9" i="42"/>
  <c r="O9" i="42"/>
  <c r="N8" i="42"/>
  <c r="O8" i="42"/>
  <c r="N7" i="42"/>
  <c r="O7" i="42"/>
  <c r="N6" i="42"/>
  <c r="O6" i="42" s="1"/>
  <c r="M5" i="42"/>
  <c r="L5" i="42"/>
  <c r="K5" i="42"/>
  <c r="J5" i="42"/>
  <c r="I5" i="42"/>
  <c r="H5" i="42"/>
  <c r="G5" i="42"/>
  <c r="F5" i="42"/>
  <c r="E5" i="42"/>
  <c r="D5" i="42"/>
  <c r="N32" i="41"/>
  <c r="O32" i="41" s="1"/>
  <c r="N87" i="41"/>
  <c r="O87" i="41"/>
  <c r="N86" i="41"/>
  <c r="O86" i="41"/>
  <c r="M85" i="41"/>
  <c r="L85" i="41"/>
  <c r="K85" i="41"/>
  <c r="J85" i="41"/>
  <c r="I85" i="41"/>
  <c r="H85" i="41"/>
  <c r="G85" i="41"/>
  <c r="F85" i="41"/>
  <c r="E85" i="41"/>
  <c r="D85" i="41"/>
  <c r="N84" i="41"/>
  <c r="O84" i="41"/>
  <c r="N83" i="41"/>
  <c r="O83" i="41"/>
  <c r="N82" i="41"/>
  <c r="O82" i="41"/>
  <c r="N81" i="41"/>
  <c r="O81" i="41"/>
  <c r="N80" i="41"/>
  <c r="O80" i="41" s="1"/>
  <c r="N79" i="41"/>
  <c r="O79" i="41"/>
  <c r="M78" i="41"/>
  <c r="L78" i="41"/>
  <c r="K78" i="41"/>
  <c r="J78" i="41"/>
  <c r="I78" i="41"/>
  <c r="H78" i="41"/>
  <c r="G78" i="41"/>
  <c r="F78" i="41"/>
  <c r="E78" i="41"/>
  <c r="D78" i="41"/>
  <c r="N77" i="41"/>
  <c r="O77" i="41"/>
  <c r="N76" i="41"/>
  <c r="O76" i="41"/>
  <c r="N75" i="41"/>
  <c r="O75" i="41"/>
  <c r="N74" i="41"/>
  <c r="O74" i="41"/>
  <c r="N73" i="41"/>
  <c r="O73" i="41"/>
  <c r="M72" i="41"/>
  <c r="L72" i="41"/>
  <c r="K72" i="41"/>
  <c r="J72" i="41"/>
  <c r="I72" i="41"/>
  <c r="H72" i="41"/>
  <c r="G72" i="41"/>
  <c r="F72" i="41"/>
  <c r="E72" i="41"/>
  <c r="D72" i="41"/>
  <c r="N71" i="41"/>
  <c r="O71" i="41"/>
  <c r="N70" i="41"/>
  <c r="O70" i="41" s="1"/>
  <c r="N69" i="41"/>
  <c r="O69" i="41"/>
  <c r="N68" i="41"/>
  <c r="O68" i="41"/>
  <c r="N67" i="41"/>
  <c r="O67" i="41"/>
  <c r="N66" i="41"/>
  <c r="O66" i="41"/>
  <c r="N65" i="41"/>
  <c r="O65" i="41"/>
  <c r="N64" i="41"/>
  <c r="O64" i="41" s="1"/>
  <c r="N63" i="41"/>
  <c r="O63" i="41"/>
  <c r="N62" i="41"/>
  <c r="O62" i="41"/>
  <c r="N61" i="41"/>
  <c r="O61" i="41"/>
  <c r="N60" i="41"/>
  <c r="O60" i="41"/>
  <c r="N59" i="41"/>
  <c r="O59" i="41"/>
  <c r="N58" i="41"/>
  <c r="O58" i="41" s="1"/>
  <c r="N57" i="41"/>
  <c r="O57" i="41"/>
  <c r="N56" i="41"/>
  <c r="O56" i="41"/>
  <c r="N55" i="41"/>
  <c r="O55" i="41"/>
  <c r="N54" i="41"/>
  <c r="O54" i="41"/>
  <c r="N53" i="41"/>
  <c r="O53" i="41"/>
  <c r="N52" i="41"/>
  <c r="O52" i="41" s="1"/>
  <c r="N51" i="41"/>
  <c r="O51" i="41"/>
  <c r="N50" i="41"/>
  <c r="O50" i="41"/>
  <c r="N49" i="41"/>
  <c r="O49" i="41"/>
  <c r="N48" i="41"/>
  <c r="O48" i="41"/>
  <c r="N47" i="41"/>
  <c r="O47" i="41"/>
  <c r="N46" i="41"/>
  <c r="O46" i="41" s="1"/>
  <c r="M45" i="41"/>
  <c r="L45" i="41"/>
  <c r="K45" i="41"/>
  <c r="J45" i="41"/>
  <c r="I45" i="41"/>
  <c r="H45" i="41"/>
  <c r="G45" i="41"/>
  <c r="F45" i="41"/>
  <c r="N45" i="41" s="1"/>
  <c r="O45" i="41" s="1"/>
  <c r="E45" i="41"/>
  <c r="D45" i="41"/>
  <c r="N44" i="41"/>
  <c r="O44" i="41" s="1"/>
  <c r="N43" i="41"/>
  <c r="O43" i="41"/>
  <c r="N42" i="41"/>
  <c r="O42" i="41"/>
  <c r="N41" i="41"/>
  <c r="O41" i="41"/>
  <c r="N40" i="41"/>
  <c r="O40" i="41"/>
  <c r="N39" i="41"/>
  <c r="O39" i="41"/>
  <c r="N38" i="41"/>
  <c r="O38" i="41" s="1"/>
  <c r="N37" i="41"/>
  <c r="O37" i="41"/>
  <c r="N36" i="41"/>
  <c r="O36" i="41"/>
  <c r="N35" i="41"/>
  <c r="O35" i="41"/>
  <c r="N34" i="41"/>
  <c r="O34" i="41"/>
  <c r="N33" i="41"/>
  <c r="O33" i="41" s="1"/>
  <c r="N31" i="41"/>
  <c r="O31" i="41" s="1"/>
  <c r="N30" i="41"/>
  <c r="O30" i="41"/>
  <c r="N29" i="41"/>
  <c r="O29" i="41"/>
  <c r="N28" i="41"/>
  <c r="O28" i="41"/>
  <c r="N27" i="41"/>
  <c r="O27" i="41"/>
  <c r="N26" i="41"/>
  <c r="O26" i="41"/>
  <c r="N25" i="41"/>
  <c r="O25" i="41" s="1"/>
  <c r="N24" i="41"/>
  <c r="O24" i="41"/>
  <c r="N23" i="41"/>
  <c r="O23" i="41" s="1"/>
  <c r="N22" i="41"/>
  <c r="O22" i="41" s="1"/>
  <c r="N21" i="41"/>
  <c r="O21" i="41"/>
  <c r="N20" i="41"/>
  <c r="O20" i="41" s="1"/>
  <c r="N19" i="41"/>
  <c r="O19" i="41" s="1"/>
  <c r="N18" i="41"/>
  <c r="O18" i="41"/>
  <c r="N17" i="41"/>
  <c r="O17" i="41" s="1"/>
  <c r="N16" i="41"/>
  <c r="O16" i="41" s="1"/>
  <c r="M15" i="41"/>
  <c r="L15" i="41"/>
  <c r="K15" i="41"/>
  <c r="J15" i="41"/>
  <c r="I15" i="41"/>
  <c r="H15" i="41"/>
  <c r="G15" i="41"/>
  <c r="F15" i="41"/>
  <c r="E15" i="41"/>
  <c r="D15" i="41"/>
  <c r="N14" i="41"/>
  <c r="O14" i="41" s="1"/>
  <c r="N13" i="41"/>
  <c r="O13" i="41"/>
  <c r="M12" i="41"/>
  <c r="L12" i="41"/>
  <c r="K12" i="41"/>
  <c r="J12" i="41"/>
  <c r="I12" i="41"/>
  <c r="H12" i="41"/>
  <c r="G12" i="41"/>
  <c r="F12" i="41"/>
  <c r="E12" i="41"/>
  <c r="D12" i="41"/>
  <c r="N11" i="41"/>
  <c r="O11" i="41"/>
  <c r="N10" i="41"/>
  <c r="O10" i="41"/>
  <c r="N9" i="41"/>
  <c r="O9" i="41" s="1"/>
  <c r="N8" i="41"/>
  <c r="O8" i="41"/>
  <c r="N7" i="41"/>
  <c r="O7" i="41" s="1"/>
  <c r="N6" i="41"/>
  <c r="O6" i="41" s="1"/>
  <c r="M5" i="41"/>
  <c r="L5" i="41"/>
  <c r="N5" i="41" s="1"/>
  <c r="O5" i="41" s="1"/>
  <c r="K5" i="41"/>
  <c r="J5" i="41"/>
  <c r="I5" i="41"/>
  <c r="H5" i="41"/>
  <c r="G5" i="41"/>
  <c r="F5" i="41"/>
  <c r="E5" i="41"/>
  <c r="D5" i="41"/>
  <c r="N88" i="40"/>
  <c r="O88" i="40" s="1"/>
  <c r="M87" i="40"/>
  <c r="L87" i="40"/>
  <c r="K87" i="40"/>
  <c r="J87" i="40"/>
  <c r="I87" i="40"/>
  <c r="H87" i="40"/>
  <c r="G87" i="40"/>
  <c r="F87" i="40"/>
  <c r="E87" i="40"/>
  <c r="D87" i="40"/>
  <c r="N86" i="40"/>
  <c r="O86" i="40" s="1"/>
  <c r="N85" i="40"/>
  <c r="O85" i="40"/>
  <c r="N84" i="40"/>
  <c r="O84" i="40" s="1"/>
  <c r="N83" i="40"/>
  <c r="O83" i="40" s="1"/>
  <c r="M82" i="40"/>
  <c r="L82" i="40"/>
  <c r="K82" i="40"/>
  <c r="J82" i="40"/>
  <c r="I82" i="40"/>
  <c r="H82" i="40"/>
  <c r="G82" i="40"/>
  <c r="F82" i="40"/>
  <c r="N82" i="40" s="1"/>
  <c r="O82" i="40" s="1"/>
  <c r="E82" i="40"/>
  <c r="D82" i="40"/>
  <c r="N81" i="40"/>
  <c r="O81" i="40" s="1"/>
  <c r="N80" i="40"/>
  <c r="O80" i="40"/>
  <c r="N79" i="40"/>
  <c r="O79" i="40" s="1"/>
  <c r="N78" i="40"/>
  <c r="O78" i="40" s="1"/>
  <c r="N77" i="40"/>
  <c r="O77" i="40"/>
  <c r="M76" i="40"/>
  <c r="L76" i="40"/>
  <c r="K76" i="40"/>
  <c r="J76" i="40"/>
  <c r="I76" i="40"/>
  <c r="H76" i="40"/>
  <c r="G76" i="40"/>
  <c r="F76" i="40"/>
  <c r="E76" i="40"/>
  <c r="D76" i="40"/>
  <c r="N75" i="40"/>
  <c r="O75" i="40"/>
  <c r="N74" i="40"/>
  <c r="O74" i="40" s="1"/>
  <c r="N73" i="40"/>
  <c r="O73" i="40" s="1"/>
  <c r="N72" i="40"/>
  <c r="O72" i="40"/>
  <c r="N71" i="40"/>
  <c r="O71" i="40" s="1"/>
  <c r="N70" i="40"/>
  <c r="O70" i="40" s="1"/>
  <c r="N69" i="40"/>
  <c r="O69" i="40"/>
  <c r="N68" i="40"/>
  <c r="O68" i="40" s="1"/>
  <c r="N67" i="40"/>
  <c r="O67" i="40" s="1"/>
  <c r="N66" i="40"/>
  <c r="O66" i="40"/>
  <c r="N65" i="40"/>
  <c r="O65" i="40" s="1"/>
  <c r="N64" i="40"/>
  <c r="O64" i="40" s="1"/>
  <c r="N63" i="40"/>
  <c r="O63" i="40"/>
  <c r="N62" i="40"/>
  <c r="O62" i="40" s="1"/>
  <c r="N61" i="40"/>
  <c r="O61" i="40" s="1"/>
  <c r="N60" i="40"/>
  <c r="O60" i="40"/>
  <c r="N59" i="40"/>
  <c r="O59" i="40" s="1"/>
  <c r="N58" i="40"/>
  <c r="O58" i="40" s="1"/>
  <c r="N57" i="40"/>
  <c r="O57" i="40"/>
  <c r="N56" i="40"/>
  <c r="O56" i="40" s="1"/>
  <c r="N55" i="40"/>
  <c r="O55" i="40" s="1"/>
  <c r="N54" i="40"/>
  <c r="O54" i="40"/>
  <c r="N53" i="40"/>
  <c r="O53" i="40" s="1"/>
  <c r="N52" i="40"/>
  <c r="O52" i="40" s="1"/>
  <c r="N51" i="40"/>
  <c r="O51" i="40"/>
  <c r="N50" i="40"/>
  <c r="O50" i="40" s="1"/>
  <c r="N49" i="40"/>
  <c r="O49" i="40" s="1"/>
  <c r="N48" i="40"/>
  <c r="O48" i="40"/>
  <c r="N47" i="40"/>
  <c r="O47" i="40" s="1"/>
  <c r="M46" i="40"/>
  <c r="L46" i="40"/>
  <c r="K46" i="40"/>
  <c r="J46" i="40"/>
  <c r="I46" i="40"/>
  <c r="H46" i="40"/>
  <c r="G46" i="40"/>
  <c r="F46" i="40"/>
  <c r="E46" i="40"/>
  <c r="D46" i="40"/>
  <c r="N45" i="40"/>
  <c r="O45" i="40" s="1"/>
  <c r="N44" i="40"/>
  <c r="O44" i="40" s="1"/>
  <c r="N43" i="40"/>
  <c r="O43" i="40"/>
  <c r="N42" i="40"/>
  <c r="O42" i="40" s="1"/>
  <c r="N41" i="40"/>
  <c r="O41" i="40" s="1"/>
  <c r="N40" i="40"/>
  <c r="O40" i="40"/>
  <c r="N39" i="40"/>
  <c r="O39" i="40" s="1"/>
  <c r="N38" i="40"/>
  <c r="O38" i="40" s="1"/>
  <c r="N37" i="40"/>
  <c r="O37" i="40"/>
  <c r="N36" i="40"/>
  <c r="O36" i="40" s="1"/>
  <c r="N35" i="40"/>
  <c r="O35" i="40" s="1"/>
  <c r="N34" i="40"/>
  <c r="O34" i="40"/>
  <c r="N33" i="40"/>
  <c r="O33" i="40" s="1"/>
  <c r="N32" i="40"/>
  <c r="O32" i="40" s="1"/>
  <c r="N31" i="40"/>
  <c r="O31" i="40"/>
  <c r="N30" i="40"/>
  <c r="O30" i="40" s="1"/>
  <c r="N29" i="40"/>
  <c r="O29" i="40" s="1"/>
  <c r="N28" i="40"/>
  <c r="O28" i="40"/>
  <c r="N27" i="40"/>
  <c r="O27" i="40" s="1"/>
  <c r="N26" i="40"/>
  <c r="O26" i="40" s="1"/>
  <c r="N25" i="40"/>
  <c r="O25" i="40"/>
  <c r="N24" i="40"/>
  <c r="O24" i="40" s="1"/>
  <c r="N23" i="40"/>
  <c r="O23" i="40" s="1"/>
  <c r="N22" i="40"/>
  <c r="O22" i="40"/>
  <c r="N21" i="40"/>
  <c r="O21" i="40" s="1"/>
  <c r="N20" i="40"/>
  <c r="O20" i="40" s="1"/>
  <c r="N19" i="40"/>
  <c r="O19" i="40"/>
  <c r="N18" i="40"/>
  <c r="O18" i="40" s="1"/>
  <c r="N17" i="40"/>
  <c r="O17" i="40" s="1"/>
  <c r="N16" i="40"/>
  <c r="O16" i="40"/>
  <c r="M15" i="40"/>
  <c r="L15" i="40"/>
  <c r="K15" i="40"/>
  <c r="J15" i="40"/>
  <c r="I15" i="40"/>
  <c r="H15" i="40"/>
  <c r="G15" i="40"/>
  <c r="F15" i="40"/>
  <c r="E15" i="40"/>
  <c r="D15" i="40"/>
  <c r="N14" i="40"/>
  <c r="O14" i="40"/>
  <c r="N13" i="40"/>
  <c r="O13" i="40" s="1"/>
  <c r="M12" i="40"/>
  <c r="L12" i="40"/>
  <c r="K12" i="40"/>
  <c r="J12" i="40"/>
  <c r="I12" i="40"/>
  <c r="H12" i="40"/>
  <c r="G12" i="40"/>
  <c r="F12" i="40"/>
  <c r="E12" i="40"/>
  <c r="D12" i="40"/>
  <c r="N11" i="40"/>
  <c r="O11" i="40" s="1"/>
  <c r="N10" i="40"/>
  <c r="O10" i="40" s="1"/>
  <c r="N9" i="40"/>
  <c r="O9" i="40"/>
  <c r="N8" i="40"/>
  <c r="O8" i="40" s="1"/>
  <c r="N7" i="40"/>
  <c r="O7" i="40" s="1"/>
  <c r="N6" i="40"/>
  <c r="O6" i="40"/>
  <c r="M5" i="40"/>
  <c r="L5" i="40"/>
  <c r="K5" i="40"/>
  <c r="J5" i="40"/>
  <c r="I5" i="40"/>
  <c r="H5" i="40"/>
  <c r="H89" i="40" s="1"/>
  <c r="G5" i="40"/>
  <c r="F5" i="40"/>
  <c r="E5" i="40"/>
  <c r="D5" i="40"/>
  <c r="N91" i="39"/>
  <c r="O91" i="39"/>
  <c r="M90" i="39"/>
  <c r="L90" i="39"/>
  <c r="K90" i="39"/>
  <c r="J90" i="39"/>
  <c r="I90" i="39"/>
  <c r="H90" i="39"/>
  <c r="H92" i="39" s="1"/>
  <c r="G90" i="39"/>
  <c r="F90" i="39"/>
  <c r="E90" i="39"/>
  <c r="D90" i="39"/>
  <c r="N89" i="39"/>
  <c r="O89" i="39"/>
  <c r="N88" i="39"/>
  <c r="O88" i="39" s="1"/>
  <c r="N87" i="39"/>
  <c r="O87" i="39" s="1"/>
  <c r="N86" i="39"/>
  <c r="O86" i="39"/>
  <c r="N85" i="39"/>
  <c r="O85" i="39" s="1"/>
  <c r="N84" i="39"/>
  <c r="O84" i="39" s="1"/>
  <c r="M83" i="39"/>
  <c r="L83" i="39"/>
  <c r="K83" i="39"/>
  <c r="J83" i="39"/>
  <c r="I83" i="39"/>
  <c r="H83" i="39"/>
  <c r="G83" i="39"/>
  <c r="F83" i="39"/>
  <c r="E83" i="39"/>
  <c r="D83" i="39"/>
  <c r="N82" i="39"/>
  <c r="O82" i="39" s="1"/>
  <c r="N81" i="39"/>
  <c r="O81" i="39"/>
  <c r="N80" i="39"/>
  <c r="O80" i="39" s="1"/>
  <c r="N79" i="39"/>
  <c r="O79" i="39" s="1"/>
  <c r="N78" i="39"/>
  <c r="O78" i="39"/>
  <c r="M77" i="39"/>
  <c r="L77" i="39"/>
  <c r="K77" i="39"/>
  <c r="J77" i="39"/>
  <c r="I77" i="39"/>
  <c r="H77" i="39"/>
  <c r="G77" i="39"/>
  <c r="F77" i="39"/>
  <c r="E77" i="39"/>
  <c r="D77" i="39"/>
  <c r="N77" i="39" s="1"/>
  <c r="O77" i="39" s="1"/>
  <c r="N76" i="39"/>
  <c r="O76" i="39" s="1"/>
  <c r="N75" i="39"/>
  <c r="O75" i="39" s="1"/>
  <c r="N74" i="39"/>
  <c r="O74" i="39"/>
  <c r="N73" i="39"/>
  <c r="O73" i="39" s="1"/>
  <c r="N72" i="39"/>
  <c r="O72" i="39" s="1"/>
  <c r="N71" i="39"/>
  <c r="O71" i="39"/>
  <c r="N70" i="39"/>
  <c r="O70" i="39" s="1"/>
  <c r="N69" i="39"/>
  <c r="O69" i="39" s="1"/>
  <c r="N68" i="39"/>
  <c r="O68" i="39"/>
  <c r="N67" i="39"/>
  <c r="O67" i="39" s="1"/>
  <c r="N66" i="39"/>
  <c r="O66" i="39" s="1"/>
  <c r="N65" i="39"/>
  <c r="O65" i="39"/>
  <c r="N64" i="39"/>
  <c r="O64" i="39" s="1"/>
  <c r="N63" i="39"/>
  <c r="O63" i="39" s="1"/>
  <c r="N62" i="39"/>
  <c r="O62" i="39"/>
  <c r="N61" i="39"/>
  <c r="O61" i="39" s="1"/>
  <c r="N60" i="39"/>
  <c r="O60" i="39" s="1"/>
  <c r="N59" i="39"/>
  <c r="O59" i="39"/>
  <c r="N58" i="39"/>
  <c r="O58" i="39" s="1"/>
  <c r="N57" i="39"/>
  <c r="O57" i="39" s="1"/>
  <c r="N56" i="39"/>
  <c r="O56" i="39"/>
  <c r="N55" i="39"/>
  <c r="O55" i="39" s="1"/>
  <c r="N54" i="39"/>
  <c r="O54" i="39" s="1"/>
  <c r="N53" i="39"/>
  <c r="O53" i="39"/>
  <c r="N52" i="39"/>
  <c r="O52" i="39" s="1"/>
  <c r="N51" i="39"/>
  <c r="O51" i="39" s="1"/>
  <c r="N50" i="39"/>
  <c r="O50" i="39"/>
  <c r="N49" i="39"/>
  <c r="O49" i="39" s="1"/>
  <c r="N48" i="39"/>
  <c r="O48" i="39" s="1"/>
  <c r="M47" i="39"/>
  <c r="L47" i="39"/>
  <c r="K47" i="39"/>
  <c r="J47" i="39"/>
  <c r="I47" i="39"/>
  <c r="H47" i="39"/>
  <c r="G47" i="39"/>
  <c r="F47" i="39"/>
  <c r="E47" i="39"/>
  <c r="D47" i="39"/>
  <c r="N46" i="39"/>
  <c r="O46" i="39" s="1"/>
  <c r="N45" i="39"/>
  <c r="O45" i="39"/>
  <c r="N44" i="39"/>
  <c r="O44" i="39" s="1"/>
  <c r="N43" i="39"/>
  <c r="O43" i="39" s="1"/>
  <c r="N42" i="39"/>
  <c r="O42" i="39"/>
  <c r="N41" i="39"/>
  <c r="O41" i="39" s="1"/>
  <c r="N40" i="39"/>
  <c r="O40" i="39" s="1"/>
  <c r="N39" i="39"/>
  <c r="O39" i="39"/>
  <c r="N38" i="39"/>
  <c r="O38" i="39" s="1"/>
  <c r="N37" i="39"/>
  <c r="O37" i="39" s="1"/>
  <c r="N36" i="39"/>
  <c r="O36" i="39"/>
  <c r="N35" i="39"/>
  <c r="O35" i="39" s="1"/>
  <c r="N34" i="39"/>
  <c r="O34" i="39" s="1"/>
  <c r="N33" i="39"/>
  <c r="O33" i="39"/>
  <c r="N32" i="39"/>
  <c r="O32" i="39" s="1"/>
  <c r="N31" i="39"/>
  <c r="O31" i="39" s="1"/>
  <c r="N30" i="39"/>
  <c r="O30" i="39"/>
  <c r="N29" i="39"/>
  <c r="O29" i="39" s="1"/>
  <c r="N28" i="39"/>
  <c r="O28" i="39" s="1"/>
  <c r="N27" i="39"/>
  <c r="O27" i="39"/>
  <c r="N26" i="39"/>
  <c r="O26" i="39" s="1"/>
  <c r="N25" i="39"/>
  <c r="O25" i="39" s="1"/>
  <c r="N24" i="39"/>
  <c r="O24" i="39"/>
  <c r="N23" i="39"/>
  <c r="O23" i="39" s="1"/>
  <c r="N22" i="39"/>
  <c r="O22" i="39" s="1"/>
  <c r="N21" i="39"/>
  <c r="O21" i="39"/>
  <c r="N20" i="39"/>
  <c r="O20" i="39" s="1"/>
  <c r="N19" i="39"/>
  <c r="O19" i="39" s="1"/>
  <c r="N18" i="39"/>
  <c r="O18" i="39"/>
  <c r="N17" i="39"/>
  <c r="O17" i="39" s="1"/>
  <c r="N16" i="39"/>
  <c r="O16" i="39" s="1"/>
  <c r="M15" i="39"/>
  <c r="L15" i="39"/>
  <c r="K15" i="39"/>
  <c r="J15" i="39"/>
  <c r="I15" i="39"/>
  <c r="I92" i="39" s="1"/>
  <c r="H15" i="39"/>
  <c r="G15" i="39"/>
  <c r="F15" i="39"/>
  <c r="E15" i="39"/>
  <c r="N15" i="39" s="1"/>
  <c r="O15" i="39" s="1"/>
  <c r="D15" i="39"/>
  <c r="N14" i="39"/>
  <c r="O14" i="39"/>
  <c r="N13" i="39"/>
  <c r="O13" i="39" s="1"/>
  <c r="M12" i="39"/>
  <c r="L12" i="39"/>
  <c r="K12" i="39"/>
  <c r="J12" i="39"/>
  <c r="I12" i="39"/>
  <c r="H12" i="39"/>
  <c r="G12" i="39"/>
  <c r="F12" i="39"/>
  <c r="E12" i="39"/>
  <c r="D12" i="39"/>
  <c r="N12" i="39" s="1"/>
  <c r="O12" i="39" s="1"/>
  <c r="N11" i="39"/>
  <c r="O11" i="39" s="1"/>
  <c r="N10" i="39"/>
  <c r="O10" i="39"/>
  <c r="N9" i="39"/>
  <c r="O9" i="39" s="1"/>
  <c r="N8" i="39"/>
  <c r="O8" i="39" s="1"/>
  <c r="N7" i="39"/>
  <c r="O7" i="39"/>
  <c r="N6" i="39"/>
  <c r="O6" i="39" s="1"/>
  <c r="M5" i="39"/>
  <c r="M92" i="39" s="1"/>
  <c r="L5" i="39"/>
  <c r="K5" i="39"/>
  <c r="J5" i="39"/>
  <c r="I5" i="39"/>
  <c r="H5" i="39"/>
  <c r="G5" i="39"/>
  <c r="F5" i="39"/>
  <c r="F92" i="39" s="1"/>
  <c r="E5" i="39"/>
  <c r="D5" i="39"/>
  <c r="N94" i="38"/>
  <c r="O94" i="38"/>
  <c r="M93" i="38"/>
  <c r="L93" i="38"/>
  <c r="K93" i="38"/>
  <c r="J93" i="38"/>
  <c r="I93" i="38"/>
  <c r="H93" i="38"/>
  <c r="H95" i="38" s="1"/>
  <c r="G93" i="38"/>
  <c r="F93" i="38"/>
  <c r="E93" i="38"/>
  <c r="D93" i="38"/>
  <c r="N92" i="38"/>
  <c r="O92" i="38"/>
  <c r="N91" i="38"/>
  <c r="O91" i="38" s="1"/>
  <c r="N90" i="38"/>
  <c r="O90" i="38" s="1"/>
  <c r="N89" i="38"/>
  <c r="O89" i="38"/>
  <c r="N88" i="38"/>
  <c r="O88" i="38" s="1"/>
  <c r="N87" i="38"/>
  <c r="O87" i="38" s="1"/>
  <c r="M86" i="38"/>
  <c r="L86" i="38"/>
  <c r="K86" i="38"/>
  <c r="J86" i="38"/>
  <c r="I86" i="38"/>
  <c r="H86" i="38"/>
  <c r="G86" i="38"/>
  <c r="F86" i="38"/>
  <c r="E86" i="38"/>
  <c r="D86" i="38"/>
  <c r="N85" i="38"/>
  <c r="O85" i="38" s="1"/>
  <c r="N84" i="38"/>
  <c r="O84" i="38"/>
  <c r="N83" i="38"/>
  <c r="O83" i="38" s="1"/>
  <c r="N82" i="38"/>
  <c r="O82" i="38" s="1"/>
  <c r="N81" i="38"/>
  <c r="O81" i="38"/>
  <c r="N80" i="38"/>
  <c r="O80" i="38" s="1"/>
  <c r="M79" i="38"/>
  <c r="L79" i="38"/>
  <c r="K79" i="38"/>
  <c r="J79" i="38"/>
  <c r="I79" i="38"/>
  <c r="H79" i="38"/>
  <c r="G79" i="38"/>
  <c r="F79" i="38"/>
  <c r="E79" i="38"/>
  <c r="D79" i="38"/>
  <c r="N78" i="38"/>
  <c r="O78" i="38" s="1"/>
  <c r="N77" i="38"/>
  <c r="O77" i="38" s="1"/>
  <c r="N76" i="38"/>
  <c r="O76" i="38"/>
  <c r="N75" i="38"/>
  <c r="O75" i="38" s="1"/>
  <c r="N74" i="38"/>
  <c r="O74" i="38" s="1"/>
  <c r="N73" i="38"/>
  <c r="O73" i="38"/>
  <c r="N72" i="38"/>
  <c r="O72" i="38" s="1"/>
  <c r="N71" i="38"/>
  <c r="O71" i="38" s="1"/>
  <c r="N70" i="38"/>
  <c r="O70" i="38"/>
  <c r="N69" i="38"/>
  <c r="O69" i="38" s="1"/>
  <c r="N68" i="38"/>
  <c r="O68" i="38" s="1"/>
  <c r="N67" i="38"/>
  <c r="O67" i="38"/>
  <c r="N66" i="38"/>
  <c r="O66" i="38" s="1"/>
  <c r="N65" i="38"/>
  <c r="O65" i="38" s="1"/>
  <c r="N64" i="38"/>
  <c r="O64" i="38"/>
  <c r="N63" i="38"/>
  <c r="O63" i="38" s="1"/>
  <c r="N62" i="38"/>
  <c r="O62" i="38" s="1"/>
  <c r="N61" i="38"/>
  <c r="O61" i="38"/>
  <c r="N60" i="38"/>
  <c r="O60" i="38" s="1"/>
  <c r="N59" i="38"/>
  <c r="O59" i="38" s="1"/>
  <c r="N58" i="38"/>
  <c r="O58" i="38"/>
  <c r="N57" i="38"/>
  <c r="O57" i="38" s="1"/>
  <c r="N56" i="38"/>
  <c r="O56" i="38" s="1"/>
  <c r="N55" i="38"/>
  <c r="O55" i="38"/>
  <c r="N54" i="38"/>
  <c r="O54" i="38" s="1"/>
  <c r="N53" i="38"/>
  <c r="O53" i="38" s="1"/>
  <c r="N52" i="38"/>
  <c r="O52" i="38"/>
  <c r="N51" i="38"/>
  <c r="O51" i="38" s="1"/>
  <c r="M50" i="38"/>
  <c r="L50" i="38"/>
  <c r="K50" i="38"/>
  <c r="J50" i="38"/>
  <c r="I50" i="38"/>
  <c r="H50" i="38"/>
  <c r="G50" i="38"/>
  <c r="F50" i="38"/>
  <c r="E50" i="38"/>
  <c r="D50" i="38"/>
  <c r="N49" i="38"/>
  <c r="O49" i="38" s="1"/>
  <c r="N48" i="38"/>
  <c r="O48" i="38" s="1"/>
  <c r="N47" i="38"/>
  <c r="O47" i="38"/>
  <c r="N46" i="38"/>
  <c r="O46" i="38" s="1"/>
  <c r="N45" i="38"/>
  <c r="O45" i="38" s="1"/>
  <c r="N44" i="38"/>
  <c r="O44" i="38"/>
  <c r="N43" i="38"/>
  <c r="O43" i="38" s="1"/>
  <c r="N42" i="38"/>
  <c r="O42" i="38" s="1"/>
  <c r="N41" i="38"/>
  <c r="O41" i="38"/>
  <c r="N40" i="38"/>
  <c r="O40" i="38" s="1"/>
  <c r="N39" i="38"/>
  <c r="O39" i="38" s="1"/>
  <c r="N38" i="38"/>
  <c r="O38" i="38"/>
  <c r="N37" i="38"/>
  <c r="O37" i="38" s="1"/>
  <c r="N36" i="38"/>
  <c r="O36" i="38" s="1"/>
  <c r="N35" i="38"/>
  <c r="O35" i="38"/>
  <c r="N34" i="38"/>
  <c r="O34" i="38" s="1"/>
  <c r="N33" i="38"/>
  <c r="O33" i="38" s="1"/>
  <c r="N32" i="38"/>
  <c r="O32" i="38"/>
  <c r="N31" i="38"/>
  <c r="O31" i="38" s="1"/>
  <c r="N30" i="38"/>
  <c r="O30" i="38" s="1"/>
  <c r="N29" i="38"/>
  <c r="O29" i="38"/>
  <c r="N28" i="38"/>
  <c r="O28" i="38" s="1"/>
  <c r="N27" i="38"/>
  <c r="O27" i="38" s="1"/>
  <c r="N26" i="38"/>
  <c r="O26" i="38"/>
  <c r="N25" i="38"/>
  <c r="O25" i="38" s="1"/>
  <c r="N24" i="38"/>
  <c r="O24" i="38" s="1"/>
  <c r="N23" i="38"/>
  <c r="O23" i="38"/>
  <c r="N22" i="38"/>
  <c r="O22" i="38" s="1"/>
  <c r="N21" i="38"/>
  <c r="O21" i="38" s="1"/>
  <c r="N20" i="38"/>
  <c r="O20" i="38"/>
  <c r="N19" i="38"/>
  <c r="O19" i="38" s="1"/>
  <c r="N18" i="38"/>
  <c r="O18" i="38" s="1"/>
  <c r="N17" i="38"/>
  <c r="O17" i="38"/>
  <c r="M16" i="38"/>
  <c r="L16" i="38"/>
  <c r="K16" i="38"/>
  <c r="J16" i="38"/>
  <c r="I16" i="38"/>
  <c r="H16" i="38"/>
  <c r="G16" i="38"/>
  <c r="F16" i="38"/>
  <c r="E16" i="38"/>
  <c r="D16" i="38"/>
  <c r="N15" i="38"/>
  <c r="O15" i="38"/>
  <c r="N14" i="38"/>
  <c r="O14" i="38" s="1"/>
  <c r="N13" i="38"/>
  <c r="O13" i="38" s="1"/>
  <c r="M12" i="38"/>
  <c r="L12" i="38"/>
  <c r="K12" i="38"/>
  <c r="J12" i="38"/>
  <c r="I12" i="38"/>
  <c r="H12" i="38"/>
  <c r="G12" i="38"/>
  <c r="F12" i="38"/>
  <c r="E12" i="38"/>
  <c r="D12" i="38"/>
  <c r="N11" i="38"/>
  <c r="O11" i="38"/>
  <c r="N10" i="38"/>
  <c r="O10" i="38" s="1"/>
  <c r="N9" i="38"/>
  <c r="O9" i="38" s="1"/>
  <c r="N8" i="38"/>
  <c r="O8" i="38"/>
  <c r="N7" i="38"/>
  <c r="O7" i="38" s="1"/>
  <c r="N6" i="38"/>
  <c r="O6" i="38" s="1"/>
  <c r="M5" i="38"/>
  <c r="L5" i="38"/>
  <c r="K5" i="38"/>
  <c r="K95" i="38" s="1"/>
  <c r="J5" i="38"/>
  <c r="I5" i="38"/>
  <c r="H5" i="38"/>
  <c r="G5" i="38"/>
  <c r="G95" i="38" s="1"/>
  <c r="F5" i="38"/>
  <c r="F95" i="38" s="1"/>
  <c r="E5" i="38"/>
  <c r="D5" i="38"/>
  <c r="N75" i="37"/>
  <c r="O75" i="37"/>
  <c r="M74" i="37"/>
  <c r="L74" i="37"/>
  <c r="K74" i="37"/>
  <c r="J74" i="37"/>
  <c r="I74" i="37"/>
  <c r="H74" i="37"/>
  <c r="G74" i="37"/>
  <c r="F74" i="37"/>
  <c r="E74" i="37"/>
  <c r="D74" i="37"/>
  <c r="N73" i="37"/>
  <c r="O73" i="37"/>
  <c r="N72" i="37"/>
  <c r="O72" i="37" s="1"/>
  <c r="N71" i="37"/>
  <c r="O71" i="37" s="1"/>
  <c r="N70" i="37"/>
  <c r="O70" i="37"/>
  <c r="N69" i="37"/>
  <c r="O69" i="37" s="1"/>
  <c r="N68" i="37"/>
  <c r="O68" i="37" s="1"/>
  <c r="N67" i="37"/>
  <c r="O67" i="37"/>
  <c r="M66" i="37"/>
  <c r="L66" i="37"/>
  <c r="K66" i="37"/>
  <c r="J66" i="37"/>
  <c r="I66" i="37"/>
  <c r="H66" i="37"/>
  <c r="G66" i="37"/>
  <c r="F66" i="37"/>
  <c r="E66" i="37"/>
  <c r="D66" i="37"/>
  <c r="N65" i="37"/>
  <c r="O65" i="37"/>
  <c r="N64" i="37"/>
  <c r="O64" i="37" s="1"/>
  <c r="M63" i="37"/>
  <c r="L63" i="37"/>
  <c r="K63" i="37"/>
  <c r="J63" i="37"/>
  <c r="I63" i="37"/>
  <c r="H63" i="37"/>
  <c r="G63" i="37"/>
  <c r="F63" i="37"/>
  <c r="E63" i="37"/>
  <c r="D63" i="37"/>
  <c r="N62" i="37"/>
  <c r="O62" i="37" s="1"/>
  <c r="N61" i="37"/>
  <c r="O61" i="37" s="1"/>
  <c r="N60" i="37"/>
  <c r="O60" i="37"/>
  <c r="N59" i="37"/>
  <c r="O59" i="37" s="1"/>
  <c r="N58" i="37"/>
  <c r="O58" i="37" s="1"/>
  <c r="N57" i="37"/>
  <c r="O57" i="37"/>
  <c r="N56" i="37"/>
  <c r="O56" i="37" s="1"/>
  <c r="N55" i="37"/>
  <c r="O55" i="37" s="1"/>
  <c r="N54" i="37"/>
  <c r="O54" i="37"/>
  <c r="N53" i="37"/>
  <c r="O53" i="37" s="1"/>
  <c r="N52" i="37"/>
  <c r="O52" i="37" s="1"/>
  <c r="N51" i="37"/>
  <c r="O51" i="37"/>
  <c r="N50" i="37"/>
  <c r="O50" i="37" s="1"/>
  <c r="N49" i="37"/>
  <c r="O49" i="37" s="1"/>
  <c r="N48" i="37"/>
  <c r="O48" i="37"/>
  <c r="M47" i="37"/>
  <c r="L47" i="37"/>
  <c r="K47" i="37"/>
  <c r="J47" i="37"/>
  <c r="I47" i="37"/>
  <c r="H47" i="37"/>
  <c r="G47" i="37"/>
  <c r="F47" i="37"/>
  <c r="E47" i="37"/>
  <c r="D47" i="37"/>
  <c r="N46" i="37"/>
  <c r="O46" i="37"/>
  <c r="N45" i="37"/>
  <c r="O45" i="37" s="1"/>
  <c r="N44" i="37"/>
  <c r="O44" i="37" s="1"/>
  <c r="N43" i="37"/>
  <c r="O43" i="37"/>
  <c r="N42" i="37"/>
  <c r="O42" i="37" s="1"/>
  <c r="N41" i="37"/>
  <c r="O41" i="37" s="1"/>
  <c r="N40" i="37"/>
  <c r="O40" i="37"/>
  <c r="N39" i="37"/>
  <c r="O39" i="37" s="1"/>
  <c r="N38" i="37"/>
  <c r="O38" i="37" s="1"/>
  <c r="N37" i="37"/>
  <c r="O37" i="37"/>
  <c r="N36" i="37"/>
  <c r="O36" i="37" s="1"/>
  <c r="N35" i="37"/>
  <c r="O35" i="37" s="1"/>
  <c r="N34" i="37"/>
  <c r="O34" i="37"/>
  <c r="N33" i="37"/>
  <c r="O33" i="37" s="1"/>
  <c r="N32" i="37"/>
  <c r="O32" i="37" s="1"/>
  <c r="N31" i="37"/>
  <c r="O31" i="37"/>
  <c r="N30" i="37"/>
  <c r="O30" i="37" s="1"/>
  <c r="N29" i="37"/>
  <c r="O29" i="37" s="1"/>
  <c r="N28" i="37"/>
  <c r="O28" i="37"/>
  <c r="N27" i="37"/>
  <c r="O27" i="37" s="1"/>
  <c r="N26" i="37"/>
  <c r="O26" i="37" s="1"/>
  <c r="N25" i="37"/>
  <c r="O25" i="37"/>
  <c r="N24" i="37"/>
  <c r="O24" i="37" s="1"/>
  <c r="N23" i="37"/>
  <c r="O23" i="37" s="1"/>
  <c r="N22" i="37"/>
  <c r="O22" i="37"/>
  <c r="N21" i="37"/>
  <c r="O21" i="37" s="1"/>
  <c r="N20" i="37"/>
  <c r="O20" i="37" s="1"/>
  <c r="N19" i="37"/>
  <c r="O19" i="37"/>
  <c r="N18" i="37"/>
  <c r="O18" i="37" s="1"/>
  <c r="N17" i="37"/>
  <c r="O17" i="37" s="1"/>
  <c r="N16" i="37"/>
  <c r="O16" i="37"/>
  <c r="M15" i="37"/>
  <c r="L15" i="37"/>
  <c r="K15" i="37"/>
  <c r="J15" i="37"/>
  <c r="I15" i="37"/>
  <c r="H15" i="37"/>
  <c r="G15" i="37"/>
  <c r="F15" i="37"/>
  <c r="E15" i="37"/>
  <c r="N15" i="37" s="1"/>
  <c r="D15" i="37"/>
  <c r="O15" i="37"/>
  <c r="N14" i="37"/>
  <c r="O14" i="37" s="1"/>
  <c r="N13" i="37"/>
  <c r="O13" i="37" s="1"/>
  <c r="M12" i="37"/>
  <c r="L12" i="37"/>
  <c r="K12" i="37"/>
  <c r="J12" i="37"/>
  <c r="I12" i="37"/>
  <c r="H12" i="37"/>
  <c r="G12" i="37"/>
  <c r="F12" i="37"/>
  <c r="E12" i="37"/>
  <c r="D12" i="37"/>
  <c r="N11" i="37"/>
  <c r="O11" i="37"/>
  <c r="N10" i="37"/>
  <c r="O10" i="37" s="1"/>
  <c r="N9" i="37"/>
  <c r="O9" i="37"/>
  <c r="N8" i="37"/>
  <c r="O8" i="37"/>
  <c r="N7" i="37"/>
  <c r="O7" i="37" s="1"/>
  <c r="N6" i="37"/>
  <c r="O6" i="37"/>
  <c r="M5" i="37"/>
  <c r="L5" i="37"/>
  <c r="K5" i="37"/>
  <c r="K76" i="37" s="1"/>
  <c r="J5" i="37"/>
  <c r="I5" i="37"/>
  <c r="H5" i="37"/>
  <c r="G5" i="37"/>
  <c r="F5" i="37"/>
  <c r="E5" i="37"/>
  <c r="D5" i="37"/>
  <c r="D76" i="37"/>
  <c r="N33" i="36"/>
  <c r="O33" i="36" s="1"/>
  <c r="N89" i="36"/>
  <c r="O89" i="36" s="1"/>
  <c r="N88" i="36"/>
  <c r="O88" i="36"/>
  <c r="M87" i="36"/>
  <c r="L87" i="36"/>
  <c r="K87" i="36"/>
  <c r="J87" i="36"/>
  <c r="I87" i="36"/>
  <c r="H87" i="36"/>
  <c r="G87" i="36"/>
  <c r="F87" i="36"/>
  <c r="E87" i="36"/>
  <c r="D87" i="36"/>
  <c r="N86" i="36"/>
  <c r="O86" i="36"/>
  <c r="N85" i="36"/>
  <c r="O85" i="36" s="1"/>
  <c r="N84" i="36"/>
  <c r="O84" i="36" s="1"/>
  <c r="N83" i="36"/>
  <c r="O83" i="36"/>
  <c r="N82" i="36"/>
  <c r="O82" i="36" s="1"/>
  <c r="N81" i="36"/>
  <c r="O81" i="36" s="1"/>
  <c r="N80" i="36"/>
  <c r="O80" i="36"/>
  <c r="N79" i="36"/>
  <c r="O79" i="36" s="1"/>
  <c r="M78" i="36"/>
  <c r="L78" i="36"/>
  <c r="K78" i="36"/>
  <c r="J78" i="36"/>
  <c r="I78" i="36"/>
  <c r="H78" i="36"/>
  <c r="G78" i="36"/>
  <c r="F78" i="36"/>
  <c r="E78" i="36"/>
  <c r="D78" i="36"/>
  <c r="N77" i="36"/>
  <c r="O77" i="36" s="1"/>
  <c r="N76" i="36"/>
  <c r="O76" i="36"/>
  <c r="N75" i="36"/>
  <c r="O75" i="36" s="1"/>
  <c r="N74" i="36"/>
  <c r="O74" i="36" s="1"/>
  <c r="N73" i="36"/>
  <c r="O73" i="36"/>
  <c r="M72" i="36"/>
  <c r="L72" i="36"/>
  <c r="K72" i="36"/>
  <c r="J72" i="36"/>
  <c r="I72" i="36"/>
  <c r="H72" i="36"/>
  <c r="G72" i="36"/>
  <c r="F72" i="36"/>
  <c r="E72" i="36"/>
  <c r="D72" i="36"/>
  <c r="N71" i="36"/>
  <c r="O71" i="36"/>
  <c r="N70" i="36"/>
  <c r="O70" i="36" s="1"/>
  <c r="N69" i="36"/>
  <c r="O69" i="36" s="1"/>
  <c r="N68" i="36"/>
  <c r="O68" i="36"/>
  <c r="N67" i="36"/>
  <c r="O67" i="36" s="1"/>
  <c r="N66" i="36"/>
  <c r="O66" i="36" s="1"/>
  <c r="N65" i="36"/>
  <c r="O65" i="36"/>
  <c r="N64" i="36"/>
  <c r="O64" i="36" s="1"/>
  <c r="N63" i="36"/>
  <c r="O63" i="36" s="1"/>
  <c r="N62" i="36"/>
  <c r="O62" i="36"/>
  <c r="N61" i="36"/>
  <c r="O61" i="36" s="1"/>
  <c r="N60" i="36"/>
  <c r="O60" i="36" s="1"/>
  <c r="N59" i="36"/>
  <c r="O59" i="36"/>
  <c r="N58" i="36"/>
  <c r="O58" i="36" s="1"/>
  <c r="N57" i="36"/>
  <c r="O57" i="36" s="1"/>
  <c r="N56" i="36"/>
  <c r="O56" i="36"/>
  <c r="N55" i="36"/>
  <c r="O55" i="36" s="1"/>
  <c r="N54" i="36"/>
  <c r="O54" i="36" s="1"/>
  <c r="N53" i="36"/>
  <c r="O53" i="36"/>
  <c r="N52" i="36"/>
  <c r="O52" i="36" s="1"/>
  <c r="N51" i="36"/>
  <c r="O51" i="36" s="1"/>
  <c r="N50" i="36"/>
  <c r="O50" i="36"/>
  <c r="N49" i="36"/>
  <c r="O49" i="36" s="1"/>
  <c r="N48" i="36"/>
  <c r="O48" i="36" s="1"/>
  <c r="N47" i="36"/>
  <c r="O47" i="36"/>
  <c r="M46" i="36"/>
  <c r="L46" i="36"/>
  <c r="K46" i="36"/>
  <c r="K90" i="36" s="1"/>
  <c r="J46" i="36"/>
  <c r="I46" i="36"/>
  <c r="H46" i="36"/>
  <c r="G46" i="36"/>
  <c r="F46" i="36"/>
  <c r="E46" i="36"/>
  <c r="D46" i="36"/>
  <c r="N45" i="36"/>
  <c r="O45" i="36"/>
  <c r="N44" i="36"/>
  <c r="O44" i="36" s="1"/>
  <c r="N43" i="36"/>
  <c r="O43" i="36" s="1"/>
  <c r="N42" i="36"/>
  <c r="O42" i="36"/>
  <c r="N41" i="36"/>
  <c r="O41" i="36" s="1"/>
  <c r="N40" i="36"/>
  <c r="O40" i="36" s="1"/>
  <c r="N39" i="36"/>
  <c r="O39" i="36"/>
  <c r="N38" i="36"/>
  <c r="O38" i="36" s="1"/>
  <c r="N37" i="36"/>
  <c r="O37" i="36" s="1"/>
  <c r="N36" i="36"/>
  <c r="O36" i="36"/>
  <c r="N35" i="36"/>
  <c r="O35" i="36" s="1"/>
  <c r="N34" i="36"/>
  <c r="O34" i="36" s="1"/>
  <c r="N32" i="36"/>
  <c r="O32" i="36"/>
  <c r="N31" i="36"/>
  <c r="O31" i="36" s="1"/>
  <c r="N30" i="36"/>
  <c r="O30" i="36" s="1"/>
  <c r="N29" i="36"/>
  <c r="O29" i="36"/>
  <c r="N28" i="36"/>
  <c r="O28" i="36" s="1"/>
  <c r="N27" i="36"/>
  <c r="O27" i="36" s="1"/>
  <c r="N26" i="36"/>
  <c r="O26" i="36"/>
  <c r="N25" i="36"/>
  <c r="O25" i="36" s="1"/>
  <c r="N24" i="36"/>
  <c r="O24" i="36" s="1"/>
  <c r="N23" i="36"/>
  <c r="O23" i="36"/>
  <c r="N22" i="36"/>
  <c r="O22" i="36" s="1"/>
  <c r="N21" i="36"/>
  <c r="O21" i="36" s="1"/>
  <c r="N20" i="36"/>
  <c r="O20" i="36"/>
  <c r="N19" i="36"/>
  <c r="O19" i="36" s="1"/>
  <c r="N18" i="36"/>
  <c r="O18" i="36" s="1"/>
  <c r="N17" i="36"/>
  <c r="O17" i="36"/>
  <c r="N16" i="36"/>
  <c r="O16" i="36" s="1"/>
  <c r="M15" i="36"/>
  <c r="L15" i="36"/>
  <c r="K15" i="36"/>
  <c r="J15" i="36"/>
  <c r="I15" i="36"/>
  <c r="H15" i="36"/>
  <c r="G15" i="36"/>
  <c r="G90" i="36" s="1"/>
  <c r="F15" i="36"/>
  <c r="E15" i="36"/>
  <c r="D15" i="36"/>
  <c r="N14" i="36"/>
  <c r="O14" i="36" s="1"/>
  <c r="N13" i="36"/>
  <c r="O13" i="36" s="1"/>
  <c r="M12" i="36"/>
  <c r="L12" i="36"/>
  <c r="K12" i="36"/>
  <c r="J12" i="36"/>
  <c r="I12" i="36"/>
  <c r="N12" i="36" s="1"/>
  <c r="O12" i="36" s="1"/>
  <c r="H12" i="36"/>
  <c r="G12" i="36"/>
  <c r="F12" i="36"/>
  <c r="F90" i="36" s="1"/>
  <c r="E12" i="36"/>
  <c r="D12" i="36"/>
  <c r="N11" i="36"/>
  <c r="O11" i="36" s="1"/>
  <c r="N10" i="36"/>
  <c r="O10" i="36" s="1"/>
  <c r="N9" i="36"/>
  <c r="O9" i="36"/>
  <c r="N8" i="36"/>
  <c r="O8" i="36" s="1"/>
  <c r="N7" i="36"/>
  <c r="O7" i="36" s="1"/>
  <c r="N6" i="36"/>
  <c r="O6" i="36"/>
  <c r="M5" i="36"/>
  <c r="L5" i="36"/>
  <c r="K5" i="36"/>
  <c r="J5" i="36"/>
  <c r="I5" i="36"/>
  <c r="N5" i="36" s="1"/>
  <c r="O5" i="36" s="1"/>
  <c r="H5" i="36"/>
  <c r="G5" i="36"/>
  <c r="F5" i="36"/>
  <c r="E5" i="36"/>
  <c r="E90" i="36" s="1"/>
  <c r="D5" i="36"/>
  <c r="D90" i="36" s="1"/>
  <c r="N78" i="35"/>
  <c r="O78" i="35" s="1"/>
  <c r="N77" i="35"/>
  <c r="O77" i="35"/>
  <c r="M76" i="35"/>
  <c r="L76" i="35"/>
  <c r="K76" i="35"/>
  <c r="J76" i="35"/>
  <c r="I76" i="35"/>
  <c r="H76" i="35"/>
  <c r="G76" i="35"/>
  <c r="F76" i="35"/>
  <c r="E76" i="35"/>
  <c r="D76" i="35"/>
  <c r="N75" i="35"/>
  <c r="O75" i="35"/>
  <c r="N74" i="35"/>
  <c r="O74" i="35" s="1"/>
  <c r="N73" i="35"/>
  <c r="O73" i="35" s="1"/>
  <c r="N72" i="35"/>
  <c r="O72" i="35"/>
  <c r="N71" i="35"/>
  <c r="O71" i="35" s="1"/>
  <c r="N70" i="35"/>
  <c r="O70" i="35" s="1"/>
  <c r="N69" i="35"/>
  <c r="O69" i="35"/>
  <c r="M68" i="35"/>
  <c r="L68" i="35"/>
  <c r="K68" i="35"/>
  <c r="J68" i="35"/>
  <c r="I68" i="35"/>
  <c r="H68" i="35"/>
  <c r="G68" i="35"/>
  <c r="N68" i="35" s="1"/>
  <c r="F68" i="35"/>
  <c r="E68" i="35"/>
  <c r="D68" i="35"/>
  <c r="O68" i="35"/>
  <c r="N67" i="35"/>
  <c r="O67" i="35" s="1"/>
  <c r="N66" i="35"/>
  <c r="O66" i="35" s="1"/>
  <c r="M65" i="35"/>
  <c r="L65" i="35"/>
  <c r="K65" i="35"/>
  <c r="J65" i="35"/>
  <c r="I65" i="35"/>
  <c r="H65" i="35"/>
  <c r="G65" i="35"/>
  <c r="F65" i="35"/>
  <c r="E65" i="35"/>
  <c r="D65" i="35"/>
  <c r="N64" i="35"/>
  <c r="O64" i="35" s="1"/>
  <c r="N63" i="35"/>
  <c r="O63" i="35"/>
  <c r="N62" i="35"/>
  <c r="O62" i="35" s="1"/>
  <c r="N61" i="35"/>
  <c r="O61" i="35" s="1"/>
  <c r="N60" i="35"/>
  <c r="O60" i="35"/>
  <c r="N59" i="35"/>
  <c r="O59" i="35" s="1"/>
  <c r="N58" i="35"/>
  <c r="O58" i="35" s="1"/>
  <c r="N57" i="35"/>
  <c r="O57" i="35"/>
  <c r="N56" i="35"/>
  <c r="O56" i="35" s="1"/>
  <c r="N55" i="35"/>
  <c r="O55" i="35" s="1"/>
  <c r="N54" i="35"/>
  <c r="O54" i="35"/>
  <c r="N53" i="35"/>
  <c r="O53" i="35" s="1"/>
  <c r="N52" i="35"/>
  <c r="O52" i="35" s="1"/>
  <c r="N51" i="35"/>
  <c r="O51" i="35"/>
  <c r="N50" i="35"/>
  <c r="O50" i="35" s="1"/>
  <c r="M49" i="35"/>
  <c r="L49" i="35"/>
  <c r="K49" i="35"/>
  <c r="J49" i="35"/>
  <c r="I49" i="35"/>
  <c r="H49" i="35"/>
  <c r="G49" i="35"/>
  <c r="F49" i="35"/>
  <c r="E49" i="35"/>
  <c r="D49" i="35"/>
  <c r="N49" i="35" s="1"/>
  <c r="O49" i="35" s="1"/>
  <c r="N48" i="35"/>
  <c r="O48" i="35" s="1"/>
  <c r="N47" i="35"/>
  <c r="O47" i="35"/>
  <c r="N46" i="35"/>
  <c r="O46" i="35" s="1"/>
  <c r="N45" i="35"/>
  <c r="O45" i="35" s="1"/>
  <c r="N44" i="35"/>
  <c r="O44" i="35"/>
  <c r="N43" i="35"/>
  <c r="O43" i="35" s="1"/>
  <c r="N42" i="35"/>
  <c r="O42" i="35" s="1"/>
  <c r="N41" i="35"/>
  <c r="O41" i="35"/>
  <c r="N40" i="35"/>
  <c r="O40" i="35" s="1"/>
  <c r="N39" i="35"/>
  <c r="O39" i="35" s="1"/>
  <c r="N38" i="35"/>
  <c r="O38" i="35"/>
  <c r="N37" i="35"/>
  <c r="O37" i="35" s="1"/>
  <c r="N36" i="35"/>
  <c r="O36" i="35" s="1"/>
  <c r="N35" i="35"/>
  <c r="O35" i="35"/>
  <c r="N34" i="35"/>
  <c r="O34" i="35" s="1"/>
  <c r="N33" i="35"/>
  <c r="O33" i="35" s="1"/>
  <c r="N32" i="35"/>
  <c r="O32" i="35"/>
  <c r="N31" i="35"/>
  <c r="O31" i="35" s="1"/>
  <c r="N30" i="35"/>
  <c r="O30" i="35" s="1"/>
  <c r="N29" i="35"/>
  <c r="O29" i="35"/>
  <c r="N28" i="35"/>
  <c r="O28" i="35" s="1"/>
  <c r="N27" i="35"/>
  <c r="O27" i="35" s="1"/>
  <c r="N26" i="35"/>
  <c r="O26" i="35"/>
  <c r="N25" i="35"/>
  <c r="O25" i="35" s="1"/>
  <c r="N24" i="35"/>
  <c r="O24" i="35" s="1"/>
  <c r="N23" i="35"/>
  <c r="O23" i="35"/>
  <c r="N22" i="35"/>
  <c r="O22" i="35" s="1"/>
  <c r="N21" i="35"/>
  <c r="O21" i="35" s="1"/>
  <c r="N20" i="35"/>
  <c r="O20" i="35"/>
  <c r="N19" i="35"/>
  <c r="O19" i="35" s="1"/>
  <c r="N18" i="35"/>
  <c r="O18" i="35" s="1"/>
  <c r="N17" i="35"/>
  <c r="O17" i="35"/>
  <c r="M16" i="35"/>
  <c r="L16" i="35"/>
  <c r="K16" i="35"/>
  <c r="J16" i="35"/>
  <c r="I16" i="35"/>
  <c r="H16" i="35"/>
  <c r="G16" i="35"/>
  <c r="F16" i="35"/>
  <c r="E16" i="35"/>
  <c r="D16" i="35"/>
  <c r="N15" i="35"/>
  <c r="O15" i="35" s="1"/>
  <c r="N14" i="35"/>
  <c r="O14" i="35"/>
  <c r="N13" i="35"/>
  <c r="O13" i="35"/>
  <c r="M12" i="35"/>
  <c r="L12" i="35"/>
  <c r="K12" i="35"/>
  <c r="J12" i="35"/>
  <c r="I12" i="35"/>
  <c r="H12" i="35"/>
  <c r="G12" i="35"/>
  <c r="F12" i="35"/>
  <c r="E12" i="35"/>
  <c r="D12" i="35"/>
  <c r="N11" i="35"/>
  <c r="O11" i="35" s="1"/>
  <c r="N10" i="35"/>
  <c r="O10" i="35"/>
  <c r="N9" i="35"/>
  <c r="O9" i="35"/>
  <c r="N8" i="35"/>
  <c r="O8" i="35" s="1"/>
  <c r="N7" i="35"/>
  <c r="O7" i="35"/>
  <c r="N6" i="35"/>
  <c r="O6" i="35"/>
  <c r="M5" i="35"/>
  <c r="L5" i="35"/>
  <c r="K5" i="35"/>
  <c r="K79" i="35" s="1"/>
  <c r="J5" i="35"/>
  <c r="I5" i="35"/>
  <c r="H5" i="35"/>
  <c r="G5" i="35"/>
  <c r="F5" i="35"/>
  <c r="F79" i="35"/>
  <c r="E5" i="35"/>
  <c r="E79" i="35" s="1"/>
  <c r="D5" i="35"/>
  <c r="N73" i="34"/>
  <c r="O73" i="34" s="1"/>
  <c r="M72" i="34"/>
  <c r="L72" i="34"/>
  <c r="K72" i="34"/>
  <c r="J72" i="34"/>
  <c r="I72" i="34"/>
  <c r="H72" i="34"/>
  <c r="G72" i="34"/>
  <c r="F72" i="34"/>
  <c r="E72" i="34"/>
  <c r="D72" i="34"/>
  <c r="N71" i="34"/>
  <c r="O71" i="34" s="1"/>
  <c r="N70" i="34"/>
  <c r="O70" i="34"/>
  <c r="N69" i="34"/>
  <c r="O69" i="34" s="1"/>
  <c r="N68" i="34"/>
  <c r="O68" i="34" s="1"/>
  <c r="N67" i="34"/>
  <c r="O67" i="34" s="1"/>
  <c r="N66" i="34"/>
  <c r="O66" i="34" s="1"/>
  <c r="M65" i="34"/>
  <c r="L65" i="34"/>
  <c r="K65" i="34"/>
  <c r="J65" i="34"/>
  <c r="I65" i="34"/>
  <c r="H65" i="34"/>
  <c r="G65" i="34"/>
  <c r="F65" i="34"/>
  <c r="E65" i="34"/>
  <c r="D65" i="34"/>
  <c r="N64" i="34"/>
  <c r="O64" i="34" s="1"/>
  <c r="N63" i="34"/>
  <c r="O63" i="34"/>
  <c r="N62" i="34"/>
  <c r="O62" i="34" s="1"/>
  <c r="M61" i="34"/>
  <c r="L61" i="34"/>
  <c r="K61" i="34"/>
  <c r="J61" i="34"/>
  <c r="I61" i="34"/>
  <c r="H61" i="34"/>
  <c r="G61" i="34"/>
  <c r="F61" i="34"/>
  <c r="E61" i="34"/>
  <c r="D61" i="34"/>
  <c r="N61" i="34" s="1"/>
  <c r="O61" i="34" s="1"/>
  <c r="N60" i="34"/>
  <c r="O60" i="34" s="1"/>
  <c r="N59" i="34"/>
  <c r="O59" i="34" s="1"/>
  <c r="N58" i="34"/>
  <c r="O58" i="34" s="1"/>
  <c r="N57" i="34"/>
  <c r="O57" i="34" s="1"/>
  <c r="N56" i="34"/>
  <c r="O56" i="34"/>
  <c r="N55" i="34"/>
  <c r="O55" i="34" s="1"/>
  <c r="N54" i="34"/>
  <c r="O54" i="34" s="1"/>
  <c r="N53" i="34"/>
  <c r="O53" i="34" s="1"/>
  <c r="N52" i="34"/>
  <c r="O52" i="34" s="1"/>
  <c r="N51" i="34"/>
  <c r="O51" i="34" s="1"/>
  <c r="N50" i="34"/>
  <c r="O50" i="34"/>
  <c r="N49" i="34"/>
  <c r="O49" i="34" s="1"/>
  <c r="N48" i="34"/>
  <c r="O48" i="34" s="1"/>
  <c r="M47" i="34"/>
  <c r="L47" i="34"/>
  <c r="K47" i="34"/>
  <c r="J47" i="34"/>
  <c r="I47" i="34"/>
  <c r="I74" i="34" s="1"/>
  <c r="H47" i="34"/>
  <c r="G47" i="34"/>
  <c r="F47" i="34"/>
  <c r="N47" i="34" s="1"/>
  <c r="O47" i="34" s="1"/>
  <c r="E47" i="34"/>
  <c r="D47" i="34"/>
  <c r="N46" i="34"/>
  <c r="O46" i="34" s="1"/>
  <c r="N45" i="34"/>
  <c r="O45" i="34" s="1"/>
  <c r="N44" i="34"/>
  <c r="O44" i="34" s="1"/>
  <c r="N43" i="34"/>
  <c r="O43" i="34"/>
  <c r="N42" i="34"/>
  <c r="O42" i="34" s="1"/>
  <c r="N41" i="34"/>
  <c r="O41" i="34" s="1"/>
  <c r="N40" i="34"/>
  <c r="O40" i="34" s="1"/>
  <c r="N39" i="34"/>
  <c r="O39" i="34" s="1"/>
  <c r="N38" i="34"/>
  <c r="O38" i="34" s="1"/>
  <c r="N37" i="34"/>
  <c r="O37" i="34"/>
  <c r="N36" i="34"/>
  <c r="O36" i="34" s="1"/>
  <c r="N35" i="34"/>
  <c r="O35" i="34" s="1"/>
  <c r="N34" i="34"/>
  <c r="O34" i="34" s="1"/>
  <c r="N33" i="34"/>
  <c r="O33" i="34" s="1"/>
  <c r="N32" i="34"/>
  <c r="O32" i="34" s="1"/>
  <c r="N31" i="34"/>
  <c r="O31" i="34"/>
  <c r="N30" i="34"/>
  <c r="O30" i="34" s="1"/>
  <c r="N29" i="34"/>
  <c r="O29" i="34" s="1"/>
  <c r="N28" i="34"/>
  <c r="O28" i="34" s="1"/>
  <c r="N27" i="34"/>
  <c r="O27" i="34" s="1"/>
  <c r="N26" i="34"/>
  <c r="O26" i="34" s="1"/>
  <c r="N25" i="34"/>
  <c r="O25" i="34"/>
  <c r="N24" i="34"/>
  <c r="O24" i="34" s="1"/>
  <c r="N23" i="34"/>
  <c r="O23" i="34" s="1"/>
  <c r="N22" i="34"/>
  <c r="O22" i="34" s="1"/>
  <c r="N21" i="34"/>
  <c r="O21" i="34" s="1"/>
  <c r="N20" i="34"/>
  <c r="O20" i="34" s="1"/>
  <c r="N19" i="34"/>
  <c r="O19" i="34"/>
  <c r="N18" i="34"/>
  <c r="O18" i="34" s="1"/>
  <c r="M17" i="34"/>
  <c r="M74" i="34" s="1"/>
  <c r="L17" i="34"/>
  <c r="K17" i="34"/>
  <c r="J17" i="34"/>
  <c r="I17" i="34"/>
  <c r="H17" i="34"/>
  <c r="G17" i="34"/>
  <c r="N17" i="34" s="1"/>
  <c r="O17" i="34" s="1"/>
  <c r="F17" i="34"/>
  <c r="E17" i="34"/>
  <c r="D17" i="34"/>
  <c r="N16" i="34"/>
  <c r="O16" i="34" s="1"/>
  <c r="N15" i="34"/>
  <c r="O15" i="34" s="1"/>
  <c r="N14" i="34"/>
  <c r="O14" i="34" s="1"/>
  <c r="M13" i="34"/>
  <c r="L13" i="34"/>
  <c r="K13" i="34"/>
  <c r="J13" i="34"/>
  <c r="I13" i="34"/>
  <c r="H13" i="34"/>
  <c r="G13" i="34"/>
  <c r="F13" i="34"/>
  <c r="E13" i="34"/>
  <c r="D13" i="34"/>
  <c r="N12" i="34"/>
  <c r="O12" i="34" s="1"/>
  <c r="N11" i="34"/>
  <c r="O11" i="34"/>
  <c r="N10" i="34"/>
  <c r="O10" i="34" s="1"/>
  <c r="N9" i="34"/>
  <c r="O9" i="34" s="1"/>
  <c r="N8" i="34"/>
  <c r="O8" i="34" s="1"/>
  <c r="N7" i="34"/>
  <c r="O7" i="34" s="1"/>
  <c r="N6" i="34"/>
  <c r="O6" i="34" s="1"/>
  <c r="M5" i="34"/>
  <c r="L5" i="34"/>
  <c r="L74" i="34" s="1"/>
  <c r="K5" i="34"/>
  <c r="J5" i="34"/>
  <c r="I5" i="34"/>
  <c r="H5" i="34"/>
  <c r="H74" i="34"/>
  <c r="G5" i="34"/>
  <c r="F5" i="34"/>
  <c r="F74" i="34" s="1"/>
  <c r="E5" i="34"/>
  <c r="D5" i="34"/>
  <c r="E79" i="33"/>
  <c r="F79" i="33"/>
  <c r="G79" i="33"/>
  <c r="H79" i="33"/>
  <c r="N79" i="33"/>
  <c r="O79" i="33" s="1"/>
  <c r="I79" i="33"/>
  <c r="J79" i="33"/>
  <c r="K79" i="33"/>
  <c r="L79" i="33"/>
  <c r="M79" i="33"/>
  <c r="E72" i="33"/>
  <c r="F72" i="33"/>
  <c r="G72" i="33"/>
  <c r="H72" i="33"/>
  <c r="I72" i="33"/>
  <c r="J72" i="33"/>
  <c r="N72" i="33" s="1"/>
  <c r="K72" i="33"/>
  <c r="L72" i="33"/>
  <c r="M72" i="33"/>
  <c r="E46" i="33"/>
  <c r="F46" i="33"/>
  <c r="G46" i="33"/>
  <c r="G89" i="33" s="1"/>
  <c r="H46" i="33"/>
  <c r="I46" i="33"/>
  <c r="J46" i="33"/>
  <c r="K46" i="33"/>
  <c r="L46" i="33"/>
  <c r="M46" i="33"/>
  <c r="E15" i="33"/>
  <c r="F15" i="33"/>
  <c r="G15" i="33"/>
  <c r="H15" i="33"/>
  <c r="I15" i="33"/>
  <c r="J15" i="33"/>
  <c r="J89" i="33" s="1"/>
  <c r="K15" i="33"/>
  <c r="L15" i="33"/>
  <c r="M15" i="33"/>
  <c r="E11" i="33"/>
  <c r="F11" i="33"/>
  <c r="G11" i="33"/>
  <c r="H11" i="33"/>
  <c r="I11" i="33"/>
  <c r="J11" i="33"/>
  <c r="K11" i="33"/>
  <c r="L11" i="33"/>
  <c r="M11" i="33"/>
  <c r="M89" i="33" s="1"/>
  <c r="E5" i="33"/>
  <c r="E89" i="33" s="1"/>
  <c r="F5" i="33"/>
  <c r="F89" i="33" s="1"/>
  <c r="G5" i="33"/>
  <c r="H5" i="33"/>
  <c r="H89" i="33" s="1"/>
  <c r="I5" i="33"/>
  <c r="I89" i="33" s="1"/>
  <c r="J5" i="33"/>
  <c r="K5" i="33"/>
  <c r="K89" i="33" s="1"/>
  <c r="L5" i="33"/>
  <c r="M5" i="33"/>
  <c r="D46" i="33"/>
  <c r="N46" i="33" s="1"/>
  <c r="O46" i="33" s="1"/>
  <c r="D15" i="33"/>
  <c r="D11" i="33"/>
  <c r="D5" i="33"/>
  <c r="E86" i="33"/>
  <c r="F86" i="33"/>
  <c r="N86" i="33" s="1"/>
  <c r="O86" i="33" s="1"/>
  <c r="G86" i="33"/>
  <c r="H86" i="33"/>
  <c r="I86" i="33"/>
  <c r="J86" i="33"/>
  <c r="K86" i="33"/>
  <c r="L86" i="33"/>
  <c r="L89" i="33"/>
  <c r="M86" i="33"/>
  <c r="D86" i="33"/>
  <c r="N88" i="33"/>
  <c r="O88" i="33"/>
  <c r="N87" i="33"/>
  <c r="O87" i="33" s="1"/>
  <c r="N81" i="33"/>
  <c r="O81" i="33" s="1"/>
  <c r="N82" i="33"/>
  <c r="O82" i="33"/>
  <c r="N83" i="33"/>
  <c r="O83" i="33" s="1"/>
  <c r="N84" i="33"/>
  <c r="O84" i="33" s="1"/>
  <c r="N85" i="33"/>
  <c r="O85" i="33"/>
  <c r="N80" i="33"/>
  <c r="O80" i="33" s="1"/>
  <c r="D79" i="33"/>
  <c r="D72" i="33"/>
  <c r="O72" i="33"/>
  <c r="N74" i="33"/>
  <c r="O74" i="33" s="1"/>
  <c r="N75" i="33"/>
  <c r="O75" i="33" s="1"/>
  <c r="N76" i="33"/>
  <c r="O76" i="33"/>
  <c r="N77" i="33"/>
  <c r="O77" i="33" s="1"/>
  <c r="N78" i="33"/>
  <c r="O78" i="33" s="1"/>
  <c r="N73" i="33"/>
  <c r="O73" i="33"/>
  <c r="N68" i="33"/>
  <c r="O68" i="33" s="1"/>
  <c r="N69" i="33"/>
  <c r="O69" i="33" s="1"/>
  <c r="N67" i="33"/>
  <c r="O67" i="33"/>
  <c r="N66" i="33"/>
  <c r="O66" i="33" s="1"/>
  <c r="N65" i="33"/>
  <c r="O65" i="33" s="1"/>
  <c r="N64" i="33"/>
  <c r="O64" i="33"/>
  <c r="N63" i="33"/>
  <c r="O63" i="33" s="1"/>
  <c r="N62" i="33"/>
  <c r="O62" i="33" s="1"/>
  <c r="N61" i="33"/>
  <c r="O61" i="33"/>
  <c r="N60" i="33"/>
  <c r="O60" i="33" s="1"/>
  <c r="N59" i="33"/>
  <c r="O59" i="33" s="1"/>
  <c r="N58" i="33"/>
  <c r="O58" i="33"/>
  <c r="N57" i="33"/>
  <c r="O57" i="33" s="1"/>
  <c r="N56" i="33"/>
  <c r="O56" i="33" s="1"/>
  <c r="N55" i="33"/>
  <c r="O55" i="33" s="1"/>
  <c r="N71" i="33"/>
  <c r="O71" i="33" s="1"/>
  <c r="N70" i="33"/>
  <c r="O70" i="33" s="1"/>
  <c r="N48" i="33"/>
  <c r="O48" i="33"/>
  <c r="N49" i="33"/>
  <c r="O49" i="33" s="1"/>
  <c r="N50" i="33"/>
  <c r="O50" i="33" s="1"/>
  <c r="N51" i="33"/>
  <c r="O51" i="33"/>
  <c r="N52" i="33"/>
  <c r="O52" i="33" s="1"/>
  <c r="N53" i="33"/>
  <c r="O53" i="33" s="1"/>
  <c r="N54" i="33"/>
  <c r="O54" i="33"/>
  <c r="N47" i="33"/>
  <c r="O47" i="33"/>
  <c r="N13" i="33"/>
  <c r="O13" i="33" s="1"/>
  <c r="N14" i="33"/>
  <c r="O14" i="33" s="1"/>
  <c r="N7" i="33"/>
  <c r="O7" i="33" s="1"/>
  <c r="N8" i="33"/>
  <c r="O8" i="33" s="1"/>
  <c r="N9" i="33"/>
  <c r="O9" i="33" s="1"/>
  <c r="N10" i="33"/>
  <c r="O10" i="33" s="1"/>
  <c r="N6" i="33"/>
  <c r="O6" i="33" s="1"/>
  <c r="N45" i="33"/>
  <c r="O45" i="33" s="1"/>
  <c r="N44" i="33"/>
  <c r="O44" i="33" s="1"/>
  <c r="N39" i="33"/>
  <c r="O39" i="33" s="1"/>
  <c r="N40" i="33"/>
  <c r="O40" i="33" s="1"/>
  <c r="N41" i="33"/>
  <c r="O41" i="33" s="1"/>
  <c r="N42" i="33"/>
  <c r="O42" i="33" s="1"/>
  <c r="N43" i="33"/>
  <c r="O43" i="33" s="1"/>
  <c r="N26" i="33"/>
  <c r="O26" i="33" s="1"/>
  <c r="N27" i="33"/>
  <c r="O27" i="33" s="1"/>
  <c r="N28" i="33"/>
  <c r="O28" i="33"/>
  <c r="N29" i="33"/>
  <c r="O29" i="33" s="1"/>
  <c r="N30" i="33"/>
  <c r="O30" i="33" s="1"/>
  <c r="N31" i="33"/>
  <c r="O31" i="33" s="1"/>
  <c r="N32" i="33"/>
  <c r="O32" i="33" s="1"/>
  <c r="N33" i="33"/>
  <c r="O33" i="33" s="1"/>
  <c r="N34" i="33"/>
  <c r="O34" i="33"/>
  <c r="N35" i="33"/>
  <c r="O35" i="33" s="1"/>
  <c r="N36" i="33"/>
  <c r="O36" i="33" s="1"/>
  <c r="N37" i="33"/>
  <c r="O37" i="33" s="1"/>
  <c r="N38" i="33"/>
  <c r="O38" i="33" s="1"/>
  <c r="N18" i="33"/>
  <c r="O18" i="33" s="1"/>
  <c r="N19" i="33"/>
  <c r="O19" i="33"/>
  <c r="N20" i="33"/>
  <c r="O20" i="33" s="1"/>
  <c r="N21" i="33"/>
  <c r="O21" i="33" s="1"/>
  <c r="N22" i="33"/>
  <c r="O22" i="33" s="1"/>
  <c r="N23" i="33"/>
  <c r="O23" i="33" s="1"/>
  <c r="N24" i="33"/>
  <c r="O24" i="33" s="1"/>
  <c r="N17" i="33"/>
  <c r="O17" i="33"/>
  <c r="N25" i="33"/>
  <c r="O25" i="33" s="1"/>
  <c r="N16" i="33"/>
  <c r="O16" i="33" s="1"/>
  <c r="N12" i="33"/>
  <c r="O12" i="33" s="1"/>
  <c r="J90" i="36"/>
  <c r="N15" i="36"/>
  <c r="O15" i="36" s="1"/>
  <c r="L90" i="36"/>
  <c r="N72" i="36"/>
  <c r="O72" i="36" s="1"/>
  <c r="N5" i="37"/>
  <c r="O5" i="37" s="1"/>
  <c r="N63" i="37"/>
  <c r="O63" i="37" s="1"/>
  <c r="I76" i="37"/>
  <c r="J76" i="37"/>
  <c r="L76" i="37"/>
  <c r="F76" i="37"/>
  <c r="M76" i="37"/>
  <c r="N74" i="37"/>
  <c r="O74" i="37"/>
  <c r="N66" i="37"/>
  <c r="O66" i="37" s="1"/>
  <c r="N47" i="37"/>
  <c r="O47" i="37"/>
  <c r="E76" i="37"/>
  <c r="M95" i="38"/>
  <c r="L95" i="38"/>
  <c r="I95" i="38"/>
  <c r="N79" i="38"/>
  <c r="O79" i="38" s="1"/>
  <c r="N86" i="38"/>
  <c r="O86" i="38" s="1"/>
  <c r="N50" i="38"/>
  <c r="O50" i="38" s="1"/>
  <c r="N16" i="38"/>
  <c r="O16" i="38"/>
  <c r="E95" i="38"/>
  <c r="H79" i="35"/>
  <c r="G92" i="39"/>
  <c r="K92" i="39"/>
  <c r="J92" i="39"/>
  <c r="L92" i="39"/>
  <c r="N83" i="39"/>
  <c r="O83" i="39" s="1"/>
  <c r="N47" i="39"/>
  <c r="O47" i="39" s="1"/>
  <c r="D92" i="39"/>
  <c r="G89" i="40"/>
  <c r="K89" i="40"/>
  <c r="N76" i="40"/>
  <c r="O76" i="40" s="1"/>
  <c r="F89" i="40"/>
  <c r="J89" i="40"/>
  <c r="N87" i="40"/>
  <c r="O87" i="40"/>
  <c r="N46" i="40"/>
  <c r="O46" i="40" s="1"/>
  <c r="N15" i="40"/>
  <c r="O15" i="40"/>
  <c r="N12" i="40"/>
  <c r="O12" i="40" s="1"/>
  <c r="N5" i="40"/>
  <c r="O5" i="40" s="1"/>
  <c r="E92" i="39"/>
  <c r="D89" i="33"/>
  <c r="N89" i="33" s="1"/>
  <c r="O89" i="33" s="1"/>
  <c r="N12" i="37"/>
  <c r="O12" i="37" s="1"/>
  <c r="D89" i="40"/>
  <c r="L89" i="40"/>
  <c r="E89" i="40"/>
  <c r="I89" i="40"/>
  <c r="M89" i="40"/>
  <c r="N5" i="33"/>
  <c r="O5" i="33"/>
  <c r="E74" i="34"/>
  <c r="K74" i="34"/>
  <c r="N5" i="35"/>
  <c r="O5" i="35"/>
  <c r="H90" i="36"/>
  <c r="N76" i="35"/>
  <c r="O76" i="35" s="1"/>
  <c r="N46" i="36"/>
  <c r="O46" i="36" s="1"/>
  <c r="G76" i="37"/>
  <c r="N12" i="38"/>
  <c r="O12" i="38" s="1"/>
  <c r="D95" i="38"/>
  <c r="L79" i="35"/>
  <c r="N16" i="35"/>
  <c r="O16" i="35" s="1"/>
  <c r="N65" i="35"/>
  <c r="O65" i="35"/>
  <c r="N87" i="36"/>
  <c r="O87" i="36" s="1"/>
  <c r="I88" i="41"/>
  <c r="M88" i="41"/>
  <c r="F88" i="41"/>
  <c r="J88" i="41"/>
  <c r="K88" i="41"/>
  <c r="G88" i="41"/>
  <c r="N78" i="41"/>
  <c r="O78" i="41" s="1"/>
  <c r="N72" i="41"/>
  <c r="O72" i="41"/>
  <c r="N12" i="41"/>
  <c r="O12" i="41" s="1"/>
  <c r="H88" i="41"/>
  <c r="N85" i="41"/>
  <c r="O85" i="41" s="1"/>
  <c r="E88" i="41"/>
  <c r="N15" i="41"/>
  <c r="O15" i="41" s="1"/>
  <c r="D88" i="41"/>
  <c r="J90" i="43"/>
  <c r="G90" i="43"/>
  <c r="N80" i="43"/>
  <c r="O80" i="43" s="1"/>
  <c r="M90" i="43"/>
  <c r="I90" i="43"/>
  <c r="N5" i="43"/>
  <c r="O5" i="43" s="1"/>
  <c r="L90" i="43"/>
  <c r="F90" i="43"/>
  <c r="H90" i="43"/>
  <c r="N12" i="43"/>
  <c r="O12" i="43" s="1"/>
  <c r="N86" i="43"/>
  <c r="O86" i="43" s="1"/>
  <c r="N75" i="43"/>
  <c r="O75" i="43" s="1"/>
  <c r="E90" i="43"/>
  <c r="N46" i="43"/>
  <c r="O46" i="43" s="1"/>
  <c r="D90" i="43"/>
  <c r="I94" i="42"/>
  <c r="M94" i="42"/>
  <c r="H94" i="42"/>
  <c r="J94" i="42"/>
  <c r="N5" i="42"/>
  <c r="O5" i="42" s="1"/>
  <c r="L94" i="42"/>
  <c r="G94" i="42"/>
  <c r="N92" i="42"/>
  <c r="O92" i="42"/>
  <c r="K94" i="42"/>
  <c r="N78" i="42"/>
  <c r="O78" i="42" s="1"/>
  <c r="N12" i="42"/>
  <c r="O12" i="42" s="1"/>
  <c r="N85" i="42"/>
  <c r="O85" i="42"/>
  <c r="N46" i="42"/>
  <c r="O46" i="42" s="1"/>
  <c r="E94" i="42"/>
  <c r="D94" i="42"/>
  <c r="N94" i="42" s="1"/>
  <c r="O94" i="42" s="1"/>
  <c r="N15" i="42"/>
  <c r="O15" i="42" s="1"/>
  <c r="F93" i="44"/>
  <c r="J93" i="44"/>
  <c r="L93" i="44"/>
  <c r="H93" i="44"/>
  <c r="M93" i="44"/>
  <c r="N91" i="44"/>
  <c r="O91" i="44" s="1"/>
  <c r="I93" i="44"/>
  <c r="K93" i="44"/>
  <c r="N5" i="44"/>
  <c r="O5" i="44" s="1"/>
  <c r="N78" i="44"/>
  <c r="O78" i="44"/>
  <c r="N46" i="44"/>
  <c r="O46" i="44" s="1"/>
  <c r="E93" i="44"/>
  <c r="N15" i="44"/>
  <c r="O15" i="44"/>
  <c r="N12" i="44"/>
  <c r="O12" i="44" s="1"/>
  <c r="D93" i="44"/>
  <c r="J89" i="45"/>
  <c r="G89" i="45"/>
  <c r="L89" i="45"/>
  <c r="I89" i="45"/>
  <c r="F89" i="45"/>
  <c r="K89" i="45"/>
  <c r="M89" i="45"/>
  <c r="H89" i="45"/>
  <c r="N5" i="45"/>
  <c r="O5" i="45" s="1"/>
  <c r="N76" i="45"/>
  <c r="O76" i="45"/>
  <c r="N82" i="45"/>
  <c r="O82" i="45" s="1"/>
  <c r="N87" i="45"/>
  <c r="O87" i="45" s="1"/>
  <c r="N45" i="45"/>
  <c r="O45" i="45"/>
  <c r="E89" i="45"/>
  <c r="N15" i="45"/>
  <c r="O15" i="45"/>
  <c r="D89" i="45"/>
  <c r="N89" i="45" s="1"/>
  <c r="O89" i="45" s="1"/>
  <c r="K89" i="46"/>
  <c r="J89" i="46"/>
  <c r="M89" i="46"/>
  <c r="I89" i="46"/>
  <c r="H89" i="46"/>
  <c r="G89" i="46"/>
  <c r="L89" i="46"/>
  <c r="F89" i="46"/>
  <c r="N75" i="46"/>
  <c r="O75" i="46" s="1"/>
  <c r="N87" i="46"/>
  <c r="O87" i="46"/>
  <c r="N81" i="46"/>
  <c r="O81" i="46" s="1"/>
  <c r="N12" i="46"/>
  <c r="O12" i="46" s="1"/>
  <c r="N5" i="46"/>
  <c r="O5" i="46"/>
  <c r="N44" i="46"/>
  <c r="O44" i="46" s="1"/>
  <c r="E89" i="46"/>
  <c r="N15" i="46"/>
  <c r="O15" i="46" s="1"/>
  <c r="D89" i="46"/>
  <c r="N89" i="46" s="1"/>
  <c r="O89" i="46" s="1"/>
  <c r="J89" i="47"/>
  <c r="N89" i="47" s="1"/>
  <c r="O89" i="47" s="1"/>
  <c r="K89" i="47"/>
  <c r="F89" i="47"/>
  <c r="G89" i="47"/>
  <c r="L89" i="47"/>
  <c r="H89" i="47"/>
  <c r="I89" i="47"/>
  <c r="M89" i="47"/>
  <c r="N76" i="47"/>
  <c r="O76" i="47"/>
  <c r="N5" i="47"/>
  <c r="O5" i="47" s="1"/>
  <c r="N87" i="47"/>
  <c r="O87" i="47" s="1"/>
  <c r="N81" i="47"/>
  <c r="O81" i="47"/>
  <c r="N45" i="47"/>
  <c r="O45" i="47" s="1"/>
  <c r="E89" i="47"/>
  <c r="N15" i="47"/>
  <c r="O15" i="47" s="1"/>
  <c r="D89" i="47"/>
  <c r="N12" i="47"/>
  <c r="O12" i="47" s="1"/>
  <c r="O11" i="49"/>
  <c r="P11" i="49"/>
  <c r="O89" i="49"/>
  <c r="P89" i="49" s="1"/>
  <c r="O82" i="49"/>
  <c r="P82" i="49" s="1"/>
  <c r="O77" i="49"/>
  <c r="P77" i="49"/>
  <c r="O46" i="49"/>
  <c r="P46" i="49" s="1"/>
  <c r="J92" i="49"/>
  <c r="N92" i="49"/>
  <c r="H92" i="49"/>
  <c r="K92" i="49"/>
  <c r="O15" i="49"/>
  <c r="P15" i="49" s="1"/>
  <c r="D92" i="49"/>
  <c r="F92" i="49"/>
  <c r="G92" i="49"/>
  <c r="M92" i="49"/>
  <c r="E92" i="49"/>
  <c r="I92" i="49"/>
  <c r="O5" i="49"/>
  <c r="P5" i="49"/>
  <c r="O91" i="50" l="1"/>
  <c r="P91" i="50" s="1"/>
  <c r="N90" i="43"/>
  <c r="O90" i="43" s="1"/>
  <c r="N88" i="41"/>
  <c r="O88" i="41" s="1"/>
  <c r="N92" i="39"/>
  <c r="O92" i="39" s="1"/>
  <c r="O92" i="49"/>
  <c r="P92" i="49" s="1"/>
  <c r="N76" i="37"/>
  <c r="O76" i="37" s="1"/>
  <c r="N89" i="40"/>
  <c r="O89" i="40" s="1"/>
  <c r="N93" i="38"/>
  <c r="O93" i="38" s="1"/>
  <c r="L88" i="41"/>
  <c r="N5" i="34"/>
  <c r="O5" i="34" s="1"/>
  <c r="I90" i="36"/>
  <c r="N90" i="36" s="1"/>
  <c r="O90" i="36" s="1"/>
  <c r="G93" i="44"/>
  <c r="N93" i="44" s="1"/>
  <c r="O93" i="44" s="1"/>
  <c r="N15" i="43"/>
  <c r="O15" i="43" s="1"/>
  <c r="D79" i="35"/>
  <c r="N5" i="38"/>
  <c r="O5" i="38" s="1"/>
  <c r="N72" i="34"/>
  <c r="O72" i="34" s="1"/>
  <c r="J95" i="38"/>
  <c r="N95" i="38" s="1"/>
  <c r="O95" i="38" s="1"/>
  <c r="G79" i="35"/>
  <c r="N90" i="39"/>
  <c r="O90" i="39" s="1"/>
  <c r="I79" i="35"/>
  <c r="M90" i="36"/>
  <c r="N78" i="36"/>
  <c r="O78" i="36" s="1"/>
  <c r="J79" i="35"/>
  <c r="N65" i="34"/>
  <c r="O65" i="34" s="1"/>
  <c r="G74" i="34"/>
  <c r="N13" i="34"/>
  <c r="O13" i="34" s="1"/>
  <c r="N12" i="35"/>
  <c r="O12" i="35" s="1"/>
  <c r="H76" i="37"/>
  <c r="N11" i="33"/>
  <c r="O11" i="33" s="1"/>
  <c r="D74" i="34"/>
  <c r="M79" i="35"/>
  <c r="N5" i="39"/>
  <c r="O5" i="39" s="1"/>
  <c r="N15" i="33"/>
  <c r="O15" i="33" s="1"/>
  <c r="J74" i="34"/>
  <c r="N74" i="34" l="1"/>
  <c r="O74" i="34" s="1"/>
  <c r="N79" i="35"/>
  <c r="O79" i="35" s="1"/>
</calcChain>
</file>

<file path=xl/sharedStrings.xml><?xml version="1.0" encoding="utf-8"?>
<sst xmlns="http://schemas.openxmlformats.org/spreadsheetml/2006/main" count="1879" uniqueCount="253">
  <si>
    <t>Building Permits</t>
  </si>
  <si>
    <t>Taxes</t>
  </si>
  <si>
    <t>Ad Valorem Taxes</t>
  </si>
  <si>
    <t>Miscellaneous Revenues</t>
  </si>
  <si>
    <t>General</t>
  </si>
  <si>
    <t>Permanent</t>
  </si>
  <si>
    <t>Enterprise</t>
  </si>
  <si>
    <t>Pension</t>
  </si>
  <si>
    <t>Trust</t>
  </si>
  <si>
    <t>Component Units</t>
  </si>
  <si>
    <t>County Ninth-Cent Voted Fuel Tax</t>
  </si>
  <si>
    <t>First Local Option Fuel Tax (1 to 6 Cents)</t>
  </si>
  <si>
    <t>Utility Service Tax - Telecommunications</t>
  </si>
  <si>
    <t>Communications Services Taxes</t>
  </si>
  <si>
    <t>Permits, Fees, and Special Assessments</t>
  </si>
  <si>
    <t>Special Assessments - Capital Improvement</t>
  </si>
  <si>
    <t>Other Permits, Fees, and Special Assessments</t>
  </si>
  <si>
    <t>Federal Grant - General Government</t>
  </si>
  <si>
    <t>Federal Grant - Public Safety</t>
  </si>
  <si>
    <t>Intergovernmental Revenue</t>
  </si>
  <si>
    <t>Federal Grant - Economic Environment</t>
  </si>
  <si>
    <t>Federal Grant - Culture / Recreation</t>
  </si>
  <si>
    <t>State Grant - Public Safety</t>
  </si>
  <si>
    <t>Federal Grant - Physical Environment - Other Physical Environment</t>
  </si>
  <si>
    <t>Federal Grant - Transportation - Other Transportation</t>
  </si>
  <si>
    <t>Federal Grant - Human Services - Public Assistance</t>
  </si>
  <si>
    <t>Federal Grant - Human Services - Other Human Services</t>
  </si>
  <si>
    <t>State Grant - Physical Environment - Garbage / Solid Waste</t>
  </si>
  <si>
    <t>State Grant - Transportation - Airport Development</t>
  </si>
  <si>
    <t>State Grant - Transportation - Other Transportation</t>
  </si>
  <si>
    <t>State Grant - Economic Environment</t>
  </si>
  <si>
    <t>State Grant - Human Services - Health or Hospitals</t>
  </si>
  <si>
    <t>State Grant - Culture / Recreation</t>
  </si>
  <si>
    <t>State Grant - Court-Related Grants - Other Court-Related</t>
  </si>
  <si>
    <t>State Shared Revenues - General Gov't - Revenue Sharing Proceeds</t>
  </si>
  <si>
    <t>State Shared Revenues - General Gov't - Insurance License Tax</t>
  </si>
  <si>
    <t>State Shared Revenues - General Gov't - Mobile Home License Tax</t>
  </si>
  <si>
    <t>State Shared Revenues - General Gov't - Alcoholic Beverage License Tax</t>
  </si>
  <si>
    <t>State Shared Revenues - General Gov't - Sales and Uses Taxes to Counties</t>
  </si>
  <si>
    <t>State Shared Revenues - General Gov't - Local Gov't Half-Cent Sales Tax</t>
  </si>
  <si>
    <t>State Shared Revenues - Public Safety - Enhanced 911 Fee</t>
  </si>
  <si>
    <t>State Shared Revenues - Transportation - Mass Transit</t>
  </si>
  <si>
    <t>State Shared Revenues - Transportation - Other Transportation</t>
  </si>
  <si>
    <t>State Shared Revenues - Economic Environment</t>
  </si>
  <si>
    <t>State Shared Revenues - Clerk Allotment from Justice Administrative Commission</t>
  </si>
  <si>
    <t>Grants from Other Local Units - Public Safety</t>
  </si>
  <si>
    <t>Grants from Other Local Units - Culture / Recreation</t>
  </si>
  <si>
    <t>Governmental Funds</t>
  </si>
  <si>
    <t>Proprietary Funds</t>
  </si>
  <si>
    <t>Account Total</t>
  </si>
  <si>
    <t>Fiduciary Funds</t>
  </si>
  <si>
    <t>Charges for Services</t>
  </si>
  <si>
    <t>Judgments, Fines, and Forfeits</t>
  </si>
  <si>
    <t>Other Sources</t>
  </si>
  <si>
    <t>State Shared Revenues - General Gov't - Other General Government</t>
  </si>
  <si>
    <t>General Gov't (Not Court-Related) - Recording Fees</t>
  </si>
  <si>
    <t>General Gov't (Not Court-Related) - Public Records Modernization Trust Fund</t>
  </si>
  <si>
    <t>General Gov't (Not Court-Related) - Fees Remitted to County from Tax Collector</t>
  </si>
  <si>
    <t>General Gov't (Not Court-Related) - Fees Remitted to County from Sheriff</t>
  </si>
  <si>
    <t>General Gov't (Not Court-Related) - Fees Remitted to County from Property Appraiser</t>
  </si>
  <si>
    <t>General Gov't (Not Court-Related) - Other General Gov't Charges and Fees</t>
  </si>
  <si>
    <t>Public Safety - Other Public Safety Charges and Fees</t>
  </si>
  <si>
    <t>Culture / Recreation - Parks and Recreation</t>
  </si>
  <si>
    <t>Restricted Local Ordinance Court-Related Board Revenue - Juvenile Alternative Programs</t>
  </si>
  <si>
    <t>Restricted Local Ordinance Court-Related Board Revenue - State Court Facility Surcharge</t>
  </si>
  <si>
    <t>Total - All Account Codes</t>
  </si>
  <si>
    <t>County Court Criminal - Service Charges</t>
  </si>
  <si>
    <t>County Court Criminal - Court Costs</t>
  </si>
  <si>
    <t>Circuit Court Criminal - Service Charges</t>
  </si>
  <si>
    <t>Circuit Court Criminal - Court Costs</t>
  </si>
  <si>
    <t>County Court Civil - Filing Fees</t>
  </si>
  <si>
    <t>County Court Civil - Service Charges</t>
  </si>
  <si>
    <t>Circuit Court Civil - Filing Fees</t>
  </si>
  <si>
    <t>Circuit Court Civil - Service Charges</t>
  </si>
  <si>
    <t>Circuit Court Civil - Fees and Service Charges</t>
  </si>
  <si>
    <t>Traffic Court - Service Charges</t>
  </si>
  <si>
    <t>Traffic Court - Court Costs</t>
  </si>
  <si>
    <t>Juvenile Court - Filing Fees</t>
  </si>
  <si>
    <t>Juvenile Court - Court Costs</t>
  </si>
  <si>
    <t>Probate Court - Filing Fees</t>
  </si>
  <si>
    <t>Probate Court - Service Charges</t>
  </si>
  <si>
    <t>Local Fiscal Year Ended September 30, 2009</t>
  </si>
  <si>
    <t>Court-Ordered Judgments and Fines - As Decided by County Court Criminal</t>
  </si>
  <si>
    <t>Judgments and Fines - 10% of Fines to Public Records Modernization Fund</t>
  </si>
  <si>
    <t>Court-Ordered Judgments and Fines - As Decided by Circuit Court Criminal</t>
  </si>
  <si>
    <t>Court-Ordered Judgments and Fines - As Decided by Traffic Court</t>
  </si>
  <si>
    <t>Court-Ordered Judgments and Fines - As Decided by Juvenile Court</t>
  </si>
  <si>
    <t>Other Judgments, Fines, and Forfeits</t>
  </si>
  <si>
    <t>Interest and Other Earnings - Interest</t>
  </si>
  <si>
    <t>Interest and Other Earnings - Net Increase (Decrease) in Fair Value of Investments</t>
  </si>
  <si>
    <t>Rents and Royalties</t>
  </si>
  <si>
    <t>Sale of Surplus Materials and Scrap</t>
  </si>
  <si>
    <t>Contributions and Donations from Private Sources</t>
  </si>
  <si>
    <t>Other Miscellaneous Revenues - Other</t>
  </si>
  <si>
    <t>Non-Operating - Inter-Fund Group Transfers In</t>
  </si>
  <si>
    <t>Article V - Clerk of Court Trust Fund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</si>
  <si>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</si>
  <si>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</si>
  <si>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</si>
  <si>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</si>
  <si>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</si>
  <si>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</si>
  <si>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2009 Countywide Population:</t>
  </si>
  <si>
    <t>Calhoun County Government Revenues Reported by Account Code and Fund Type</t>
  </si>
  <si>
    <t>Local Fiscal Year Ended September 30, 2010</t>
  </si>
  <si>
    <t>Discretionary Sales Surtaxes</t>
  </si>
  <si>
    <t>Local Business Tax</t>
  </si>
  <si>
    <t>Federal Grant - Transportation - Airport Development</t>
  </si>
  <si>
    <t>Federal Grant - Human Services - Child Support Reimbursement</t>
  </si>
  <si>
    <t>General Gov't (Not Court-Related) - County Portion of $4 Additional Service Charge</t>
  </si>
  <si>
    <t>Court Service Reimbursement - Probation / Alternatives</t>
  </si>
  <si>
    <t>Restricted Local Ordinance Court-Related Board Revenue - Domestic Violence Surcharge</t>
  </si>
  <si>
    <t>Restricted Local Ordinance Court-Related Board Revenue - Not Remitted to the State</t>
  </si>
  <si>
    <t>Judgments and Fines - Intergovernmental Radio Communication Program</t>
  </si>
  <si>
    <t>2010 Countywide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</si>
  <si>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</si>
  <si>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</si>
  <si>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State Grant - Physical Environment - Other Physical Environment</t>
  </si>
  <si>
    <t>State Payments in Lieu of Taxes</t>
  </si>
  <si>
    <t>Grants from Other Local Units - Physical Environment</t>
  </si>
  <si>
    <t>Payments from Other Local Units in Lieu of Taxes</t>
  </si>
  <si>
    <t>Public Safety - Law Enforcement Services</t>
  </si>
  <si>
    <t>Other Charges for Services</t>
  </si>
  <si>
    <t>Other Miscellaneous Revenues - Settlements</t>
  </si>
  <si>
    <t>Proceeds - Debt Proceeds</t>
  </si>
  <si>
    <t>2011 Countywide Population:</t>
  </si>
  <si>
    <t>Local Fiscal Year Ended September 30, 2008</t>
  </si>
  <si>
    <t>Permits and Franchise Fees</t>
  </si>
  <si>
    <t>Other Permits and Fees</t>
  </si>
  <si>
    <t>State Grant - General Government</t>
  </si>
  <si>
    <t>State Grant - Physical Environment - Stormwater Management</t>
  </si>
  <si>
    <t>State Grant - Human Services - Public Welfare</t>
  </si>
  <si>
    <t>Juvenile Court - Service Charges</t>
  </si>
  <si>
    <t>Disposition of Fixed Assets</t>
  </si>
  <si>
    <t>2008 Countywide Population:</t>
  </si>
  <si>
    <t>State Grant - Court-Related Grants - Article V Clerk of Court Trust Fund</t>
  </si>
  <si>
    <t>Local Fiscal Year Ended September 30, 2012</t>
  </si>
  <si>
    <t>2012 Countywide Population:</t>
  </si>
  <si>
    <t>Local Fiscal Year Ended September 30, 2013</t>
  </si>
  <si>
    <t>Communications Services Taxes (Chapter 202, F.S.)</t>
  </si>
  <si>
    <t>Local Business Tax (Chapter 205, F.S.)</t>
  </si>
  <si>
    <t>State Shared Revenues - General Government - Revenue Sharing Proceeds</t>
  </si>
  <si>
    <t>State Shared Revenues - General Government - Insurance License Tax</t>
  </si>
  <si>
    <t>State Shared Revenues - General Government - Mobile Home License Tax</t>
  </si>
  <si>
    <t>State Shared Revenues - General Government - Alcoholic Beverage License Tax</t>
  </si>
  <si>
    <t>State Shared Revenues - General Government - Sales and Uses Taxes to Counties</t>
  </si>
  <si>
    <t>State Shared Revenues - General Government - Local Government Half-Cent Sales Tax</t>
  </si>
  <si>
    <t>State Shared Revenues - General Government - Other General Government</t>
  </si>
  <si>
    <t>General Government - Recording Fees</t>
  </si>
  <si>
    <t>General Government - Public Records Modernization Trust Fund</t>
  </si>
  <si>
    <t>General Government - County Portion ($2) of $4 Additional Service Charge</t>
  </si>
  <si>
    <t>General Government - Fees Remitted to County from Tax Collector</t>
  </si>
  <si>
    <t>General Government - Fees Remitted to County from Sheriff</t>
  </si>
  <si>
    <t>General Government - Fees Remitted to County from Property Appraiser</t>
  </si>
  <si>
    <t>General Government - Other General Government Charges and Fees</t>
  </si>
  <si>
    <t>Court-Related Revenues - County Court Criminal - Service Charges</t>
  </si>
  <si>
    <t>Court-Related Revenues - County Court Criminal - Court Costs</t>
  </si>
  <si>
    <t>Court-Related Revenues - Circuit Court Criminal - Service Charges</t>
  </si>
  <si>
    <t>Court-Related Revenues - Circuit Court Criminal - Court Costs</t>
  </si>
  <si>
    <t>Court-Related Revenues - County Court Civil - Filing Fees</t>
  </si>
  <si>
    <t>Court-Related Revenues - County Court Civil - Service Charges</t>
  </si>
  <si>
    <t>Court-Related Revenues - Circuit Court Civil - Filing Fees</t>
  </si>
  <si>
    <t>Court-Related Revenues - Circuit Court Civil - Service Charges</t>
  </si>
  <si>
    <t>Court-Related Revenues - Circuit Court Civil - Fees and Service Charges</t>
  </si>
  <si>
    <t>Court-Related Revenues - Traffic Court (Criminal and Civil) - Service Charges</t>
  </si>
  <si>
    <t>Court-Related Revenues - Traffic Court (Criminal and Civil) - Court Costs</t>
  </si>
  <si>
    <t>Court-Related Revenues - Juvenile Court - Service Charges</t>
  </si>
  <si>
    <t>Court-Related Revenues - Probate Court - Filing Fees</t>
  </si>
  <si>
    <t>Court-Related Revenues - Probate Court - Service Charges</t>
  </si>
  <si>
    <t>Court-Related Revenues - Court Service Reimbursement - Probation / Alternatives</t>
  </si>
  <si>
    <t>Court-Related Revenues - Restricted Board Revenue - State Court Facility Surcharge ($30)</t>
  </si>
  <si>
    <t>Court-Related Revenues - Restricted Board Revenue - Domestic Violence Surcharge</t>
  </si>
  <si>
    <t>Court-Related Revenues - Restricted Board Revenue - Other Collections Transferred to BOCC</t>
  </si>
  <si>
    <t>Court-Ordered Judgments and Fines - Intergovernmental Radio Communication Program</t>
  </si>
  <si>
    <t>Court-Ordered Judgments and Fines - 10% of Fines to Public Records Modernization TF</t>
  </si>
  <si>
    <t>Sale of Contraband Property Seized by Law Enforcement</t>
  </si>
  <si>
    <t>Sales - Sale of Surplus Materials and Scrap</t>
  </si>
  <si>
    <t>2013 Countywide Population:</t>
  </si>
  <si>
    <t>Local Fiscal Year Ended September 30, 2014</t>
  </si>
  <si>
    <t>Culture / Recreation - Libraries</t>
  </si>
  <si>
    <t>Court-Related Revenues - Juvenile Court - Filing Fees</t>
  </si>
  <si>
    <t>Sales - Disposition of Fixed Assets</t>
  </si>
  <si>
    <t>2014 Countywide Population:</t>
  </si>
  <si>
    <t>Local Fiscal Year Ended September 30, 2015</t>
  </si>
  <si>
    <t>State Shared Revenues - Other</t>
  </si>
  <si>
    <t>General Government - Fees Remitted to County from Clerk of County Court</t>
  </si>
  <si>
    <t>2015 Countywide Population:</t>
  </si>
  <si>
    <t>Local Fiscal Year Ended September 30, 2007</t>
  </si>
  <si>
    <t>Other Permits, Fees and Licenses</t>
  </si>
  <si>
    <t>Special Assessments - Other</t>
  </si>
  <si>
    <t>Proceeds - Installment Purchases and Capital Lease Proceeds</t>
  </si>
  <si>
    <t>2007 Countywide Population:</t>
  </si>
  <si>
    <t>Franchise Fees, Licenses, and Permits</t>
  </si>
  <si>
    <t>Local Fiscal Year Ended September 30, 2016</t>
  </si>
  <si>
    <t>Federal Payments in Lieu of Taxes</t>
  </si>
  <si>
    <t>Public Safety - Housing for Prisoners</t>
  </si>
  <si>
    <t>Culture / Recreation - Special Recreation Facilities</t>
  </si>
  <si>
    <t>Court-Related Revenues - Juvenile Court - Court Costs</t>
  </si>
  <si>
    <t>Court-Related Revenues - Restricted Board Revenue - Juvenile Alternative Programs</t>
  </si>
  <si>
    <t>Court-Related Revenues - Restricted Board Revenue - Traffic Surcharge</t>
  </si>
  <si>
    <t>Court-Ordered Judgments and Fines - Other Court-Ordered</t>
  </si>
  <si>
    <t>2016 Countywide Population:</t>
  </si>
  <si>
    <t>Local Fiscal Year Ended September 30, 2006</t>
  </si>
  <si>
    <t>Permits, Fees, and Licenses</t>
  </si>
  <si>
    <t>General Gov't (Not Court-Related) - Fees Remitted to County from Supervisor of Elections</t>
  </si>
  <si>
    <t>Circuit Court Civil - Child Support</t>
  </si>
  <si>
    <t>Interest and Other Earnings</t>
  </si>
  <si>
    <t>Other Miscellaneous Revenues</t>
  </si>
  <si>
    <t>2006 Countywide Population:</t>
  </si>
  <si>
    <t>Local Fiscal Year Ended September 30, 2017</t>
  </si>
  <si>
    <t>Grants from Other Local Units - Economic Environment</t>
  </si>
  <si>
    <t>Human Services - Other Human Services Charges</t>
  </si>
  <si>
    <t>2017 Countywide Population:</t>
  </si>
  <si>
    <t>Local Fiscal Year Ended September 30, 2018</t>
  </si>
  <si>
    <t>Public Safety - Emergency Management Service Fees / Charges</t>
  </si>
  <si>
    <t>Culture / Recreation - Other Culture / Recreation Charges</t>
  </si>
  <si>
    <t>2018 Countywide Population:</t>
  </si>
  <si>
    <t>Local Fiscal Year Ended September 30, 2019</t>
  </si>
  <si>
    <t>2019 Countywide Population:</t>
  </si>
  <si>
    <t>Local Fiscal Year Ended September 30, 2020</t>
  </si>
  <si>
    <t>Grants from Other Local Units - Human Services</t>
  </si>
  <si>
    <t>Transportation - Airports</t>
  </si>
  <si>
    <t>2020 Countywide Population:</t>
  </si>
  <si>
    <t>Local Fiscal Year Ended September 30, 2021</t>
  </si>
  <si>
    <t>Other Financial Assistance - Federal Source</t>
  </si>
  <si>
    <t>Proceeds of General Capital Asset Dispositions - Compensation for Loss</t>
  </si>
  <si>
    <t>2021 Countywide Population:</t>
  </si>
  <si>
    <t>Per Capita Account</t>
  </si>
  <si>
    <t>Custodial</t>
  </si>
  <si>
    <t>Total Account</t>
  </si>
  <si>
    <t>General Government Taxes</t>
  </si>
  <si>
    <t>First Local Option Fuel Tax (1 to 6 Cents Local Option Fuel Tax)</t>
  </si>
  <si>
    <t>State Communications Services Taxes</t>
  </si>
  <si>
    <t>Building Permits (Buildling Permit Fees)</t>
  </si>
  <si>
    <t>Inspection Fee</t>
  </si>
  <si>
    <t>Other Fees and Special Assessments</t>
  </si>
  <si>
    <t>Intergovernmental Revenues</t>
  </si>
  <si>
    <t>State Shared Revenues - General Government - County Revenue Sharing Program</t>
  </si>
  <si>
    <t>State Shared Revenues - General Government - Distribution of Sales and Use Taxes to Counties</t>
  </si>
  <si>
    <t>State Shared Revenues - General Government - Local Government Half-Cent Sales Tax Program</t>
  </si>
  <si>
    <t>State Shared Revenues - Transportation - Constitutional Fuel Tax (2 Cents Fuel Tax)</t>
  </si>
  <si>
    <t>State Shared Revenues - Transportation - Fuel Tax Refunds and Credits</t>
  </si>
  <si>
    <t>Court-Related Revenues - Traffic Court - Service Charges</t>
  </si>
  <si>
    <t>Court-Related Revenues - Traffic Court - Court Costs</t>
  </si>
  <si>
    <t>Court-Ordered Judgments and Fines - Other</t>
  </si>
  <si>
    <t>Local Fiscal Year Ended September 30, 2022</t>
  </si>
  <si>
    <t>Small County Surtax</t>
  </si>
  <si>
    <t>Permits - Other</t>
  </si>
  <si>
    <t>Other Financial Assistance - State Source</t>
  </si>
  <si>
    <t>2022 Countywide Population:</t>
  </si>
  <si>
    <t>Local Fiscal Year Ended September 30, 2023</t>
  </si>
  <si>
    <t>General Government - Fees Remitted to County from Clerk of Circuit Court</t>
  </si>
  <si>
    <t>2023 Countywide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</si>
</sst>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11">
    <font>
      <sz val="12"/>
      <name val="Arial MT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3" fillId="0" borderId="0" xfId="0" applyFont="1" applyProtection="1"/>
    <xf numFmtId="37" fontId="3" fillId="0" borderId="0" xfId="0" applyNumberFormat="1" applyFont="1" applyProtection="1"/>
    <xf numFmtId="0" fontId="1" fillId="0" borderId="0" xfId="0" applyFont="1" applyProtection="1"/>
    <xf numFmtId="44" fontId="6" fillId="0" borderId="0" xfId="0" applyNumberFormat="1" applyFont="1" applyProtection="1"/>
    <xf numFmtId="0" fontId="5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right"/>
    </xf>
    <xf numFmtId="43" fontId="3" fillId="0" borderId="0" xfId="0" applyNumberFormat="1" applyFont="1" applyProtection="1"/>
    <xf numFmtId="43" fontId="6" fillId="0" borderId="0" xfId="0" applyNumberFormat="1" applyFont="1" applyProtection="1"/>
    <xf numFmtId="0" fontId="1" fillId="0" borderId="0" xfId="0" applyFont="1" applyAlignment="1" applyProtection="1"/>
    <xf numFmtId="0" fontId="3" fillId="0" borderId="1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vertical="center"/>
    </xf>
    <xf numFmtId="0" fontId="1" fillId="2" borderId="2" xfId="0" applyFont="1" applyFill="1" applyBorder="1" applyAlignment="1" applyProtection="1">
      <alignment vertical="center"/>
    </xf>
    <xf numFmtId="42" fontId="1" fillId="2" borderId="3" xfId="0" applyNumberFormat="1" applyFont="1" applyFill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37" fontId="3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1" fillId="2" borderId="7" xfId="0" applyFont="1" applyFill="1" applyBorder="1" applyAlignment="1" applyProtection="1">
      <alignment vertical="center"/>
    </xf>
    <xf numFmtId="0" fontId="1" fillId="2" borderId="3" xfId="0" applyFont="1" applyFill="1" applyBorder="1" applyAlignment="1" applyProtection="1">
      <alignment vertical="center"/>
    </xf>
    <xf numFmtId="0" fontId="1" fillId="2" borderId="4" xfId="0" applyFont="1" applyFill="1" applyBorder="1" applyAlignment="1" applyProtection="1">
      <alignment vertical="center"/>
    </xf>
    <xf numFmtId="164" fontId="3" fillId="0" borderId="8" xfId="0" applyNumberFormat="1" applyFont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vertical="center"/>
    </xf>
    <xf numFmtId="42" fontId="1" fillId="2" borderId="10" xfId="0" applyNumberFormat="1" applyFont="1" applyFill="1" applyBorder="1" applyAlignment="1" applyProtection="1">
      <alignment vertical="center"/>
    </xf>
    <xf numFmtId="42" fontId="1" fillId="2" borderId="11" xfId="0" applyNumberFormat="1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0" fontId="1" fillId="2" borderId="12" xfId="0" applyFont="1" applyFill="1" applyBorder="1" applyAlignment="1" applyProtection="1">
      <alignment vertical="center"/>
    </xf>
    <xf numFmtId="0" fontId="1" fillId="2" borderId="6" xfId="0" applyFont="1" applyFill="1" applyBorder="1" applyAlignment="1" applyProtection="1">
      <alignment vertical="center"/>
    </xf>
    <xf numFmtId="42" fontId="1" fillId="2" borderId="12" xfId="0" applyNumberFormat="1" applyFont="1" applyFill="1" applyBorder="1" applyAlignment="1" applyProtection="1">
      <alignment vertical="center"/>
    </xf>
    <xf numFmtId="44" fontId="1" fillId="2" borderId="5" xfId="0" applyNumberFormat="1" applyFont="1" applyFill="1" applyBorder="1" applyAlignment="1" applyProtection="1">
      <alignment vertical="center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37" fontId="8" fillId="2" borderId="14" xfId="0" applyNumberFormat="1" applyFont="1" applyFill="1" applyBorder="1" applyAlignment="1" applyProtection="1">
      <alignment horizontal="center" vertical="center" wrapText="1"/>
    </xf>
    <xf numFmtId="0" fontId="9" fillId="2" borderId="15" xfId="0" applyFont="1" applyFill="1" applyBorder="1" applyAlignment="1" applyProtection="1">
      <alignment horizontal="center" vertical="center"/>
    </xf>
    <xf numFmtId="0" fontId="9" fillId="2" borderId="16" xfId="0" applyFont="1" applyFill="1" applyBorder="1" applyAlignment="1" applyProtection="1">
      <alignment horizontal="center" vertical="center"/>
    </xf>
    <xf numFmtId="44" fontId="1" fillId="2" borderId="17" xfId="0" applyNumberFormat="1" applyFont="1" applyFill="1" applyBorder="1" applyAlignment="1" applyProtection="1">
      <alignment vertical="center"/>
    </xf>
    <xf numFmtId="0" fontId="3" fillId="0" borderId="6" xfId="0" applyFont="1" applyFill="1" applyBorder="1" applyAlignment="1" applyProtection="1">
      <alignment vertical="center"/>
    </xf>
    <xf numFmtId="164" fontId="7" fillId="0" borderId="8" xfId="0" applyNumberFormat="1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vertical="center"/>
    </xf>
    <xf numFmtId="0" fontId="3" fillId="0" borderId="19" xfId="0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vertical="center"/>
    </xf>
    <xf numFmtId="41" fontId="3" fillId="0" borderId="20" xfId="0" applyNumberFormat="1" applyFont="1" applyBorder="1" applyAlignment="1" applyProtection="1">
      <alignment vertical="center"/>
    </xf>
    <xf numFmtId="42" fontId="1" fillId="2" borderId="8" xfId="0" applyNumberFormat="1" applyFont="1" applyFill="1" applyBorder="1" applyAlignment="1" applyProtection="1">
      <alignment vertical="center"/>
    </xf>
    <xf numFmtId="44" fontId="1" fillId="2" borderId="21" xfId="0" applyNumberFormat="1" applyFont="1" applyFill="1" applyBorder="1" applyAlignment="1" applyProtection="1">
      <alignment vertical="center"/>
    </xf>
    <xf numFmtId="42" fontId="3" fillId="0" borderId="12" xfId="0" applyNumberFormat="1" applyFont="1" applyBorder="1" applyAlignment="1" applyProtection="1">
      <alignment vertical="center"/>
    </xf>
    <xf numFmtId="44" fontId="3" fillId="0" borderId="21" xfId="0" applyNumberFormat="1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horizontal="right" vertical="center"/>
    </xf>
    <xf numFmtId="0" fontId="3" fillId="0" borderId="22" xfId="0" applyFont="1" applyBorder="1" applyAlignment="1" applyProtection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3" fillId="0" borderId="25" xfId="0" applyFont="1" applyBorder="1" applyAlignment="1" applyProtection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5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0" fillId="0" borderId="15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9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  <xf numFmtId="0" fontId="0" fillId="0" borderId="34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93"/>
  <sheetViews>
    <sheetView tabSelected="1"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6" t="s">
        <v>103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8"/>
      <c r="Q1" s="7"/>
      <c r="R1"/>
    </row>
    <row r="2" spans="1:134" ht="24" thickBot="1">
      <c r="A2" s="59" t="s">
        <v>250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1"/>
      <c r="Q2" s="7"/>
      <c r="R2"/>
    </row>
    <row r="3" spans="1:134" ht="18" customHeight="1">
      <c r="A3" s="62" t="s">
        <v>96</v>
      </c>
      <c r="B3" s="63"/>
      <c r="C3" s="64"/>
      <c r="D3" s="68" t="s">
        <v>47</v>
      </c>
      <c r="E3" s="69"/>
      <c r="F3" s="69"/>
      <c r="G3" s="69"/>
      <c r="H3" s="70"/>
      <c r="I3" s="68" t="s">
        <v>48</v>
      </c>
      <c r="J3" s="70"/>
      <c r="K3" s="68" t="s">
        <v>50</v>
      </c>
      <c r="L3" s="69"/>
      <c r="M3" s="70"/>
      <c r="N3" s="36"/>
      <c r="O3" s="37"/>
      <c r="P3" s="71" t="s">
        <v>227</v>
      </c>
      <c r="Q3" s="11"/>
      <c r="R3"/>
    </row>
    <row r="4" spans="1:134" ht="32.25" customHeight="1" thickBot="1">
      <c r="A4" s="65"/>
      <c r="B4" s="66"/>
      <c r="C4" s="67"/>
      <c r="D4" s="34" t="s">
        <v>4</v>
      </c>
      <c r="E4" s="34" t="s">
        <v>97</v>
      </c>
      <c r="F4" s="34" t="s">
        <v>98</v>
      </c>
      <c r="G4" s="34" t="s">
        <v>99</v>
      </c>
      <c r="H4" s="34" t="s">
        <v>5</v>
      </c>
      <c r="I4" s="34" t="s">
        <v>6</v>
      </c>
      <c r="J4" s="35" t="s">
        <v>100</v>
      </c>
      <c r="K4" s="35" t="s">
        <v>7</v>
      </c>
      <c r="L4" s="35" t="s">
        <v>8</v>
      </c>
      <c r="M4" s="35" t="s">
        <v>228</v>
      </c>
      <c r="N4" s="35" t="s">
        <v>9</v>
      </c>
      <c r="O4" s="35" t="s">
        <v>229</v>
      </c>
      <c r="P4" s="72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230</v>
      </c>
      <c r="B5" s="26"/>
      <c r="C5" s="26"/>
      <c r="D5" s="27">
        <f t="shared" ref="D5:N5" si="0">SUM(D6:D11)</f>
        <v>5858661</v>
      </c>
      <c r="E5" s="27">
        <f t="shared" si="0"/>
        <v>323022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6181683</v>
      </c>
      <c r="P5" s="33">
        <f t="shared" ref="P5:P36" si="1">(O5/P$91)</f>
        <v>447.42928488708742</v>
      </c>
      <c r="Q5" s="6"/>
    </row>
    <row r="6" spans="1:134">
      <c r="A6" s="12"/>
      <c r="B6" s="25">
        <v>311</v>
      </c>
      <c r="C6" s="20" t="s">
        <v>2</v>
      </c>
      <c r="D6" s="47">
        <v>4660020</v>
      </c>
      <c r="E6" s="47">
        <v>0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v>0</v>
      </c>
      <c r="O6" s="47">
        <f>SUM(D6:N6)</f>
        <v>4660020</v>
      </c>
      <c r="P6" s="48">
        <f t="shared" si="1"/>
        <v>337.29154603358427</v>
      </c>
      <c r="Q6" s="9"/>
    </row>
    <row r="7" spans="1:134">
      <c r="A7" s="12"/>
      <c r="B7" s="25">
        <v>312.3</v>
      </c>
      <c r="C7" s="20" t="s">
        <v>10</v>
      </c>
      <c r="D7" s="47">
        <v>0</v>
      </c>
      <c r="E7" s="47">
        <v>25577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v>0</v>
      </c>
      <c r="O7" s="47">
        <f t="shared" ref="O7:O11" si="2">SUM(D7:N7)</f>
        <v>25577</v>
      </c>
      <c r="P7" s="48">
        <f t="shared" si="1"/>
        <v>1.8512594093804284</v>
      </c>
      <c r="Q7" s="9"/>
    </row>
    <row r="8" spans="1:134">
      <c r="A8" s="12"/>
      <c r="B8" s="25">
        <v>312.41000000000003</v>
      </c>
      <c r="C8" s="20" t="s">
        <v>231</v>
      </c>
      <c r="D8" s="47">
        <v>0</v>
      </c>
      <c r="E8" s="47">
        <v>297445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f t="shared" si="2"/>
        <v>297445</v>
      </c>
      <c r="P8" s="48">
        <f t="shared" si="1"/>
        <v>21.529024319629414</v>
      </c>
      <c r="Q8" s="9"/>
    </row>
    <row r="9" spans="1:134">
      <c r="A9" s="12"/>
      <c r="B9" s="25">
        <v>312.64</v>
      </c>
      <c r="C9" s="20" t="s">
        <v>246</v>
      </c>
      <c r="D9" s="47">
        <v>1137711</v>
      </c>
      <c r="E9" s="47">
        <v>0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v>0</v>
      </c>
      <c r="O9" s="47">
        <f t="shared" si="2"/>
        <v>1137711</v>
      </c>
      <c r="P9" s="48">
        <f t="shared" si="1"/>
        <v>82.34735089751014</v>
      </c>
      <c r="Q9" s="9"/>
    </row>
    <row r="10" spans="1:134">
      <c r="A10" s="12"/>
      <c r="B10" s="25">
        <v>315.10000000000002</v>
      </c>
      <c r="C10" s="20" t="s">
        <v>232</v>
      </c>
      <c r="D10" s="47">
        <v>58855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f t="shared" si="2"/>
        <v>58855</v>
      </c>
      <c r="P10" s="48">
        <f t="shared" si="1"/>
        <v>4.2599160393746383</v>
      </c>
      <c r="Q10" s="9"/>
    </row>
    <row r="11" spans="1:134">
      <c r="A11" s="12"/>
      <c r="B11" s="25">
        <v>316</v>
      </c>
      <c r="C11" s="20" t="s">
        <v>140</v>
      </c>
      <c r="D11" s="47">
        <v>2075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v>0</v>
      </c>
      <c r="O11" s="47">
        <f t="shared" si="2"/>
        <v>2075</v>
      </c>
      <c r="P11" s="48">
        <f t="shared" si="1"/>
        <v>0.15018818760856978</v>
      </c>
      <c r="Q11" s="9"/>
    </row>
    <row r="12" spans="1:134" ht="15.75">
      <c r="A12" s="29" t="s">
        <v>14</v>
      </c>
      <c r="B12" s="30"/>
      <c r="C12" s="31"/>
      <c r="D12" s="32">
        <f t="shared" ref="D12:N12" si="3">SUM(D13:D15)</f>
        <v>193649</v>
      </c>
      <c r="E12" s="32">
        <f t="shared" si="3"/>
        <v>4028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32">
        <f t="shared" si="3"/>
        <v>0</v>
      </c>
      <c r="O12" s="45">
        <f>SUM(D12:N12)</f>
        <v>197677</v>
      </c>
      <c r="P12" s="46">
        <f t="shared" si="1"/>
        <v>14.307831499710481</v>
      </c>
      <c r="Q12" s="10"/>
    </row>
    <row r="13" spans="1:134">
      <c r="A13" s="12"/>
      <c r="B13" s="25">
        <v>322.89999999999998</v>
      </c>
      <c r="C13" s="20" t="s">
        <v>247</v>
      </c>
      <c r="D13" s="47">
        <v>143099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v>0</v>
      </c>
      <c r="O13" s="47">
        <f t="shared" ref="O13:O15" si="4">SUM(D13:N13)</f>
        <v>143099</v>
      </c>
      <c r="P13" s="48">
        <f t="shared" si="1"/>
        <v>10.357484076433121</v>
      </c>
      <c r="Q13" s="9"/>
    </row>
    <row r="14" spans="1:134">
      <c r="A14" s="12"/>
      <c r="B14" s="25">
        <v>329.1</v>
      </c>
      <c r="C14" s="20" t="s">
        <v>234</v>
      </c>
      <c r="D14" s="47">
        <v>0</v>
      </c>
      <c r="E14" s="47">
        <v>4028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v>0</v>
      </c>
      <c r="O14" s="47">
        <f t="shared" si="4"/>
        <v>4028</v>
      </c>
      <c r="P14" s="48">
        <f t="shared" si="1"/>
        <v>0.29154603358425013</v>
      </c>
      <c r="Q14" s="9"/>
    </row>
    <row r="15" spans="1:134">
      <c r="A15" s="12"/>
      <c r="B15" s="25">
        <v>329.5</v>
      </c>
      <c r="C15" s="20" t="s">
        <v>235</v>
      </c>
      <c r="D15" s="47">
        <v>50550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v>0</v>
      </c>
      <c r="O15" s="47">
        <f t="shared" si="4"/>
        <v>50550</v>
      </c>
      <c r="P15" s="48">
        <f t="shared" si="1"/>
        <v>3.6588013896931093</v>
      </c>
      <c r="Q15" s="9"/>
    </row>
    <row r="16" spans="1:134" ht="15.75">
      <c r="A16" s="29" t="s">
        <v>236</v>
      </c>
      <c r="B16" s="30"/>
      <c r="C16" s="31"/>
      <c r="D16" s="32">
        <f t="shared" ref="D16:N16" si="5">SUM(D17:D44)</f>
        <v>9163102</v>
      </c>
      <c r="E16" s="32">
        <f t="shared" si="5"/>
        <v>4475837</v>
      </c>
      <c r="F16" s="32">
        <f t="shared" si="5"/>
        <v>0</v>
      </c>
      <c r="G16" s="32">
        <f t="shared" si="5"/>
        <v>0</v>
      </c>
      <c r="H16" s="32">
        <f t="shared" si="5"/>
        <v>0</v>
      </c>
      <c r="I16" s="32">
        <f t="shared" si="5"/>
        <v>0</v>
      </c>
      <c r="J16" s="32">
        <f t="shared" si="5"/>
        <v>0</v>
      </c>
      <c r="K16" s="32">
        <f t="shared" si="5"/>
        <v>0</v>
      </c>
      <c r="L16" s="32">
        <f t="shared" si="5"/>
        <v>0</v>
      </c>
      <c r="M16" s="32">
        <f t="shared" si="5"/>
        <v>0</v>
      </c>
      <c r="N16" s="32">
        <f t="shared" si="5"/>
        <v>0</v>
      </c>
      <c r="O16" s="45">
        <f>SUM(D16:N16)</f>
        <v>13638939</v>
      </c>
      <c r="P16" s="46">
        <f t="shared" si="1"/>
        <v>987.18435147654895</v>
      </c>
      <c r="Q16" s="10"/>
    </row>
    <row r="17" spans="1:17">
      <c r="A17" s="12"/>
      <c r="B17" s="25">
        <v>331.1</v>
      </c>
      <c r="C17" s="20" t="s">
        <v>17</v>
      </c>
      <c r="D17" s="47">
        <v>1082089</v>
      </c>
      <c r="E17" s="47">
        <v>60589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v>0</v>
      </c>
      <c r="O17" s="47">
        <f>SUM(D17:N17)</f>
        <v>1142678</v>
      </c>
      <c r="P17" s="48">
        <f t="shared" si="1"/>
        <v>82.706861609727852</v>
      </c>
      <c r="Q17" s="9"/>
    </row>
    <row r="18" spans="1:17">
      <c r="A18" s="12"/>
      <c r="B18" s="25">
        <v>331.2</v>
      </c>
      <c r="C18" s="20" t="s">
        <v>18</v>
      </c>
      <c r="D18" s="47">
        <v>1142050</v>
      </c>
      <c r="E18" s="47">
        <v>0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v>0</v>
      </c>
      <c r="O18" s="47">
        <f>SUM(D18:N18)</f>
        <v>1142050</v>
      </c>
      <c r="P18" s="48">
        <f t="shared" si="1"/>
        <v>82.661407064273305</v>
      </c>
      <c r="Q18" s="9"/>
    </row>
    <row r="19" spans="1:17">
      <c r="A19" s="12"/>
      <c r="B19" s="25">
        <v>331.39</v>
      </c>
      <c r="C19" s="20" t="s">
        <v>23</v>
      </c>
      <c r="D19" s="47">
        <v>2377348</v>
      </c>
      <c r="E19" s="47">
        <v>0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v>0</v>
      </c>
      <c r="O19" s="47">
        <f t="shared" ref="O19:O37" si="6">SUM(D19:N19)</f>
        <v>2377348</v>
      </c>
      <c r="P19" s="48">
        <f t="shared" si="1"/>
        <v>172.07209033005211</v>
      </c>
      <c r="Q19" s="9"/>
    </row>
    <row r="20" spans="1:17">
      <c r="A20" s="12"/>
      <c r="B20" s="25">
        <v>331.49</v>
      </c>
      <c r="C20" s="20" t="s">
        <v>24</v>
      </c>
      <c r="D20" s="47">
        <v>0</v>
      </c>
      <c r="E20" s="47">
        <v>161387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v>0</v>
      </c>
      <c r="O20" s="47">
        <f t="shared" si="6"/>
        <v>161387</v>
      </c>
      <c r="P20" s="48">
        <f t="shared" si="1"/>
        <v>11.681166763173133</v>
      </c>
      <c r="Q20" s="9"/>
    </row>
    <row r="21" spans="1:17">
      <c r="A21" s="12"/>
      <c r="B21" s="25">
        <v>331.69</v>
      </c>
      <c r="C21" s="20" t="s">
        <v>26</v>
      </c>
      <c r="D21" s="47">
        <v>151986</v>
      </c>
      <c r="E21" s="47">
        <v>0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v>0</v>
      </c>
      <c r="O21" s="47">
        <f t="shared" si="6"/>
        <v>151986</v>
      </c>
      <c r="P21" s="48">
        <f t="shared" si="1"/>
        <v>11.0007237984945</v>
      </c>
      <c r="Q21" s="9"/>
    </row>
    <row r="22" spans="1:17">
      <c r="A22" s="12"/>
      <c r="B22" s="25">
        <v>332.1</v>
      </c>
      <c r="C22" s="20" t="s">
        <v>248</v>
      </c>
      <c r="D22" s="47">
        <v>0</v>
      </c>
      <c r="E22" s="47">
        <v>2774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f>SUM(D22:N22)</f>
        <v>2774</v>
      </c>
      <c r="P22" s="48">
        <f t="shared" si="1"/>
        <v>0.20078170237405907</v>
      </c>
      <c r="Q22" s="9"/>
    </row>
    <row r="23" spans="1:17">
      <c r="A23" s="12"/>
      <c r="B23" s="25">
        <v>333</v>
      </c>
      <c r="C23" s="20" t="s">
        <v>194</v>
      </c>
      <c r="D23" s="47">
        <v>2259</v>
      </c>
      <c r="E23" s="47">
        <v>691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f t="shared" si="6"/>
        <v>2950</v>
      </c>
      <c r="P23" s="48">
        <f t="shared" si="1"/>
        <v>0.21352055587724378</v>
      </c>
      <c r="Q23" s="9"/>
    </row>
    <row r="24" spans="1:17">
      <c r="A24" s="12"/>
      <c r="B24" s="25">
        <v>334.2</v>
      </c>
      <c r="C24" s="20" t="s">
        <v>22</v>
      </c>
      <c r="D24" s="47">
        <v>763632</v>
      </c>
      <c r="E24" s="47">
        <v>134900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v>0</v>
      </c>
      <c r="O24" s="47">
        <f t="shared" si="6"/>
        <v>898532</v>
      </c>
      <c r="P24" s="48">
        <f t="shared" si="1"/>
        <v>65.035610885929358</v>
      </c>
      <c r="Q24" s="9"/>
    </row>
    <row r="25" spans="1:17">
      <c r="A25" s="12"/>
      <c r="B25" s="25">
        <v>334.34</v>
      </c>
      <c r="C25" s="20" t="s">
        <v>27</v>
      </c>
      <c r="D25" s="47">
        <v>0</v>
      </c>
      <c r="E25" s="47">
        <v>93750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v>0</v>
      </c>
      <c r="O25" s="47">
        <f t="shared" si="6"/>
        <v>93750</v>
      </c>
      <c r="P25" s="48">
        <f t="shared" si="1"/>
        <v>6.7856108859293576</v>
      </c>
      <c r="Q25" s="9"/>
    </row>
    <row r="26" spans="1:17">
      <c r="A26" s="12"/>
      <c r="B26" s="25">
        <v>334.49</v>
      </c>
      <c r="C26" s="20" t="s">
        <v>29</v>
      </c>
      <c r="D26" s="47">
        <v>0</v>
      </c>
      <c r="E26" s="47">
        <v>611799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v>0</v>
      </c>
      <c r="O26" s="47">
        <f t="shared" si="6"/>
        <v>611799</v>
      </c>
      <c r="P26" s="48">
        <f t="shared" si="1"/>
        <v>44.281919513607413</v>
      </c>
      <c r="Q26" s="9"/>
    </row>
    <row r="27" spans="1:17">
      <c r="A27" s="12"/>
      <c r="B27" s="25">
        <v>334.5</v>
      </c>
      <c r="C27" s="20" t="s">
        <v>30</v>
      </c>
      <c r="D27" s="47">
        <v>295</v>
      </c>
      <c r="E27" s="47">
        <v>1702336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v>0</v>
      </c>
      <c r="O27" s="47">
        <f t="shared" si="6"/>
        <v>1702631</v>
      </c>
      <c r="P27" s="48">
        <f t="shared" si="1"/>
        <v>123.23617544875506</v>
      </c>
      <c r="Q27" s="9"/>
    </row>
    <row r="28" spans="1:17">
      <c r="A28" s="12"/>
      <c r="B28" s="25">
        <v>334.61</v>
      </c>
      <c r="C28" s="20" t="s">
        <v>31</v>
      </c>
      <c r="D28" s="47">
        <v>46598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v>0</v>
      </c>
      <c r="O28" s="47">
        <f t="shared" si="6"/>
        <v>46598</v>
      </c>
      <c r="P28" s="48">
        <f t="shared" si="1"/>
        <v>3.3727562246670528</v>
      </c>
      <c r="Q28" s="9"/>
    </row>
    <row r="29" spans="1:17">
      <c r="A29" s="12"/>
      <c r="B29" s="25">
        <v>334.7</v>
      </c>
      <c r="C29" s="20" t="s">
        <v>32</v>
      </c>
      <c r="D29" s="47">
        <v>124438</v>
      </c>
      <c r="E29" s="47">
        <v>269853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7">
        <f t="shared" si="6"/>
        <v>394291</v>
      </c>
      <c r="P29" s="48">
        <f t="shared" si="1"/>
        <v>28.538723219455704</v>
      </c>
      <c r="Q29" s="9"/>
    </row>
    <row r="30" spans="1:17">
      <c r="A30" s="12"/>
      <c r="B30" s="25">
        <v>335.12099999999998</v>
      </c>
      <c r="C30" s="20" t="s">
        <v>237</v>
      </c>
      <c r="D30" s="47">
        <v>403574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7">
        <f t="shared" si="6"/>
        <v>403574</v>
      </c>
      <c r="P30" s="48">
        <f t="shared" si="1"/>
        <v>29.210625361899247</v>
      </c>
      <c r="Q30" s="9"/>
    </row>
    <row r="31" spans="1:17">
      <c r="A31" s="12"/>
      <c r="B31" s="25">
        <v>335.13</v>
      </c>
      <c r="C31" s="20" t="s">
        <v>142</v>
      </c>
      <c r="D31" s="47">
        <v>22615</v>
      </c>
      <c r="E31" s="47">
        <v>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v>0</v>
      </c>
      <c r="O31" s="47">
        <f t="shared" si="6"/>
        <v>22615</v>
      </c>
      <c r="P31" s="48">
        <f t="shared" si="1"/>
        <v>1.6368702953097858</v>
      </c>
      <c r="Q31" s="9"/>
    </row>
    <row r="32" spans="1:17">
      <c r="A32" s="12"/>
      <c r="B32" s="25">
        <v>335.14</v>
      </c>
      <c r="C32" s="20" t="s">
        <v>143</v>
      </c>
      <c r="D32" s="47">
        <v>4742</v>
      </c>
      <c r="E32" s="47">
        <v>0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v>0</v>
      </c>
      <c r="O32" s="47">
        <f t="shared" si="6"/>
        <v>4742</v>
      </c>
      <c r="P32" s="48">
        <f t="shared" si="1"/>
        <v>0.34322524609148813</v>
      </c>
      <c r="Q32" s="9"/>
    </row>
    <row r="33" spans="1:17">
      <c r="A33" s="12"/>
      <c r="B33" s="25">
        <v>335.15</v>
      </c>
      <c r="C33" s="20" t="s">
        <v>144</v>
      </c>
      <c r="D33" s="47">
        <v>1511</v>
      </c>
      <c r="E33" s="47">
        <v>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v>0</v>
      </c>
      <c r="O33" s="47">
        <f t="shared" si="6"/>
        <v>1511</v>
      </c>
      <c r="P33" s="48">
        <f t="shared" si="1"/>
        <v>0.10936595251881875</v>
      </c>
      <c r="Q33" s="9"/>
    </row>
    <row r="34" spans="1:17">
      <c r="A34" s="12"/>
      <c r="B34" s="25">
        <v>335.16</v>
      </c>
      <c r="C34" s="20" t="s">
        <v>238</v>
      </c>
      <c r="D34" s="47">
        <v>230750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v>0</v>
      </c>
      <c r="O34" s="47">
        <f t="shared" si="6"/>
        <v>230750</v>
      </c>
      <c r="P34" s="48">
        <f t="shared" si="1"/>
        <v>16.701650260567458</v>
      </c>
      <c r="Q34" s="9"/>
    </row>
    <row r="35" spans="1:17">
      <c r="A35" s="12"/>
      <c r="B35" s="25">
        <v>335.18</v>
      </c>
      <c r="C35" s="20" t="s">
        <v>239</v>
      </c>
      <c r="D35" s="47">
        <v>2143276</v>
      </c>
      <c r="E35" s="47">
        <v>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v>0</v>
      </c>
      <c r="O35" s="47">
        <f t="shared" si="6"/>
        <v>2143276</v>
      </c>
      <c r="P35" s="48">
        <f t="shared" si="1"/>
        <v>155.12999420961205</v>
      </c>
      <c r="Q35" s="9"/>
    </row>
    <row r="36" spans="1:17">
      <c r="A36" s="12"/>
      <c r="B36" s="25">
        <v>335.19</v>
      </c>
      <c r="C36" s="20" t="s">
        <v>147</v>
      </c>
      <c r="D36" s="47">
        <v>491079</v>
      </c>
      <c r="E36" s="47">
        <v>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v>0</v>
      </c>
      <c r="O36" s="47">
        <f t="shared" si="6"/>
        <v>491079</v>
      </c>
      <c r="P36" s="48">
        <f t="shared" si="1"/>
        <v>35.544224088013898</v>
      </c>
      <c r="Q36" s="9"/>
    </row>
    <row r="37" spans="1:17">
      <c r="A37" s="12"/>
      <c r="B37" s="25">
        <v>335.22</v>
      </c>
      <c r="C37" s="20" t="s">
        <v>40</v>
      </c>
      <c r="D37" s="47">
        <v>0</v>
      </c>
      <c r="E37" s="47">
        <v>150532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v>0</v>
      </c>
      <c r="O37" s="47">
        <f t="shared" si="6"/>
        <v>150532</v>
      </c>
      <c r="P37" s="48">
        <f t="shared" ref="P37:P68" si="7">(O37/P$91)</f>
        <v>10.895483497394325</v>
      </c>
      <c r="Q37" s="9"/>
    </row>
    <row r="38" spans="1:17">
      <c r="A38" s="12"/>
      <c r="B38" s="25">
        <v>335.43</v>
      </c>
      <c r="C38" s="20" t="s">
        <v>240</v>
      </c>
      <c r="D38" s="47">
        <v>0</v>
      </c>
      <c r="E38" s="47">
        <v>670475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v>0</v>
      </c>
      <c r="O38" s="47">
        <f t="shared" ref="O38:O44" si="8">SUM(D38:N38)</f>
        <v>670475</v>
      </c>
      <c r="P38" s="48">
        <f t="shared" si="7"/>
        <v>48.528879559930516</v>
      </c>
      <c r="Q38" s="9"/>
    </row>
    <row r="39" spans="1:17">
      <c r="A39" s="12"/>
      <c r="B39" s="25">
        <v>335.45</v>
      </c>
      <c r="C39" s="20" t="s">
        <v>241</v>
      </c>
      <c r="D39" s="47">
        <v>0</v>
      </c>
      <c r="E39" s="47">
        <v>305789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v>0</v>
      </c>
      <c r="O39" s="47">
        <f t="shared" si="8"/>
        <v>305789</v>
      </c>
      <c r="P39" s="48">
        <f t="shared" si="7"/>
        <v>22.132961783439491</v>
      </c>
      <c r="Q39" s="9"/>
    </row>
    <row r="40" spans="1:17">
      <c r="A40" s="12"/>
      <c r="B40" s="25">
        <v>335.9</v>
      </c>
      <c r="C40" s="20" t="s">
        <v>184</v>
      </c>
      <c r="D40" s="47">
        <v>0</v>
      </c>
      <c r="E40" s="47">
        <v>269607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v>0</v>
      </c>
      <c r="O40" s="47">
        <f t="shared" si="8"/>
        <v>269607</v>
      </c>
      <c r="P40" s="48">
        <f t="shared" si="7"/>
        <v>19.514114070642734</v>
      </c>
      <c r="Q40" s="9"/>
    </row>
    <row r="41" spans="1:17">
      <c r="A41" s="12"/>
      <c r="B41" s="25">
        <v>336</v>
      </c>
      <c r="C41" s="20" t="s">
        <v>118</v>
      </c>
      <c r="D41" s="47">
        <v>148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v>0</v>
      </c>
      <c r="O41" s="47">
        <f t="shared" si="8"/>
        <v>148</v>
      </c>
      <c r="P41" s="48">
        <f t="shared" si="7"/>
        <v>1.0712217718587146E-2</v>
      </c>
      <c r="Q41" s="9"/>
    </row>
    <row r="42" spans="1:17">
      <c r="A42" s="12"/>
      <c r="B42" s="25">
        <v>337.2</v>
      </c>
      <c r="C42" s="20" t="s">
        <v>45</v>
      </c>
      <c r="D42" s="47">
        <v>168462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v>0</v>
      </c>
      <c r="O42" s="47">
        <f t="shared" si="8"/>
        <v>168462</v>
      </c>
      <c r="P42" s="48">
        <f t="shared" si="7"/>
        <v>12.193254198031267</v>
      </c>
      <c r="Q42" s="9"/>
    </row>
    <row r="43" spans="1:17">
      <c r="A43" s="12"/>
      <c r="B43" s="25">
        <v>337.6</v>
      </c>
      <c r="C43" s="20" t="s">
        <v>220</v>
      </c>
      <c r="D43" s="47">
        <v>6250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v>0</v>
      </c>
      <c r="O43" s="47">
        <f t="shared" si="8"/>
        <v>6250</v>
      </c>
      <c r="P43" s="48">
        <f t="shared" si="7"/>
        <v>0.45237405906195716</v>
      </c>
      <c r="Q43" s="9"/>
    </row>
    <row r="44" spans="1:17">
      <c r="A44" s="12"/>
      <c r="B44" s="25">
        <v>337.7</v>
      </c>
      <c r="C44" s="20" t="s">
        <v>46</v>
      </c>
      <c r="D44" s="47">
        <v>0</v>
      </c>
      <c r="E44" s="47">
        <v>41355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v>0</v>
      </c>
      <c r="O44" s="47">
        <f t="shared" si="8"/>
        <v>41355</v>
      </c>
      <c r="P44" s="48">
        <f t="shared" si="7"/>
        <v>2.993268674001158</v>
      </c>
      <c r="Q44" s="9"/>
    </row>
    <row r="45" spans="1:17" ht="15.75">
      <c r="A45" s="29" t="s">
        <v>51</v>
      </c>
      <c r="B45" s="30"/>
      <c r="C45" s="31"/>
      <c r="D45" s="32">
        <f t="shared" ref="D45:N45" si="9">SUM(D46:D74)</f>
        <v>368163</v>
      </c>
      <c r="E45" s="32">
        <f t="shared" si="9"/>
        <v>618690</v>
      </c>
      <c r="F45" s="32">
        <f t="shared" si="9"/>
        <v>0</v>
      </c>
      <c r="G45" s="32">
        <f t="shared" si="9"/>
        <v>0</v>
      </c>
      <c r="H45" s="32">
        <f t="shared" si="9"/>
        <v>0</v>
      </c>
      <c r="I45" s="32">
        <f t="shared" si="9"/>
        <v>0</v>
      </c>
      <c r="J45" s="32">
        <f t="shared" si="9"/>
        <v>0</v>
      </c>
      <c r="K45" s="32">
        <f t="shared" si="9"/>
        <v>0</v>
      </c>
      <c r="L45" s="32">
        <f t="shared" si="9"/>
        <v>0</v>
      </c>
      <c r="M45" s="32">
        <f t="shared" si="9"/>
        <v>0</v>
      </c>
      <c r="N45" s="32">
        <f t="shared" si="9"/>
        <v>0</v>
      </c>
      <c r="O45" s="32">
        <f>SUM(D45:N45)</f>
        <v>986853</v>
      </c>
      <c r="P45" s="46">
        <f t="shared" si="7"/>
        <v>71.428271569195132</v>
      </c>
      <c r="Q45" s="10"/>
    </row>
    <row r="46" spans="1:17">
      <c r="A46" s="12"/>
      <c r="B46" s="25">
        <v>341.1</v>
      </c>
      <c r="C46" s="20" t="s">
        <v>148</v>
      </c>
      <c r="D46" s="47">
        <v>59912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v>0</v>
      </c>
      <c r="O46" s="47">
        <f>SUM(D46:N46)</f>
        <v>59912</v>
      </c>
      <c r="P46" s="48">
        <f t="shared" si="7"/>
        <v>4.3364215402431965</v>
      </c>
      <c r="Q46" s="9"/>
    </row>
    <row r="47" spans="1:17">
      <c r="A47" s="12"/>
      <c r="B47" s="25">
        <v>341.15</v>
      </c>
      <c r="C47" s="20" t="s">
        <v>149</v>
      </c>
      <c r="D47" s="47">
        <v>0</v>
      </c>
      <c r="E47" s="47">
        <v>20548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v>0</v>
      </c>
      <c r="O47" s="47">
        <f t="shared" ref="O47:O55" si="10">SUM(D47:N47)</f>
        <v>20548</v>
      </c>
      <c r="P47" s="48">
        <f t="shared" si="7"/>
        <v>1.4872611464968153</v>
      </c>
      <c r="Q47" s="9"/>
    </row>
    <row r="48" spans="1:17">
      <c r="A48" s="12"/>
      <c r="B48" s="25">
        <v>341.51</v>
      </c>
      <c r="C48" s="20" t="s">
        <v>151</v>
      </c>
      <c r="D48" s="47">
        <v>127307</v>
      </c>
      <c r="E48" s="47">
        <v>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v>0</v>
      </c>
      <c r="O48" s="47">
        <f t="shared" si="10"/>
        <v>127307</v>
      </c>
      <c r="P48" s="48">
        <f t="shared" si="7"/>
        <v>9.2144614939200924</v>
      </c>
      <c r="Q48" s="9"/>
    </row>
    <row r="49" spans="1:17">
      <c r="A49" s="12"/>
      <c r="B49" s="25">
        <v>341.52</v>
      </c>
      <c r="C49" s="20" t="s">
        <v>152</v>
      </c>
      <c r="D49" s="47">
        <v>18370</v>
      </c>
      <c r="E49" s="47">
        <v>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v>0</v>
      </c>
      <c r="O49" s="47">
        <f t="shared" si="10"/>
        <v>18370</v>
      </c>
      <c r="P49" s="48">
        <f t="shared" si="7"/>
        <v>1.3296178343949046</v>
      </c>
      <c r="Q49" s="9"/>
    </row>
    <row r="50" spans="1:17">
      <c r="A50" s="12"/>
      <c r="B50" s="25">
        <v>341.53</v>
      </c>
      <c r="C50" s="20" t="s">
        <v>251</v>
      </c>
      <c r="D50" s="47">
        <v>16064</v>
      </c>
      <c r="E50" s="47">
        <v>0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v>0</v>
      </c>
      <c r="O50" s="47">
        <f t="shared" si="10"/>
        <v>16064</v>
      </c>
      <c r="P50" s="48">
        <f t="shared" si="7"/>
        <v>1.1627099015634048</v>
      </c>
      <c r="Q50" s="9"/>
    </row>
    <row r="51" spans="1:17">
      <c r="A51" s="12"/>
      <c r="B51" s="25">
        <v>341.9</v>
      </c>
      <c r="C51" s="20" t="s">
        <v>154</v>
      </c>
      <c r="D51" s="47">
        <v>54076</v>
      </c>
      <c r="E51" s="47">
        <v>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v>0</v>
      </c>
      <c r="O51" s="47">
        <f t="shared" si="10"/>
        <v>54076</v>
      </c>
      <c r="P51" s="48">
        <f t="shared" si="7"/>
        <v>3.9140127388535033</v>
      </c>
      <c r="Q51" s="9"/>
    </row>
    <row r="52" spans="1:17">
      <c r="A52" s="12"/>
      <c r="B52" s="25">
        <v>342.1</v>
      </c>
      <c r="C52" s="20" t="s">
        <v>121</v>
      </c>
      <c r="D52" s="47">
        <v>92408</v>
      </c>
      <c r="E52" s="47">
        <v>82124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v>0</v>
      </c>
      <c r="O52" s="47">
        <f t="shared" si="10"/>
        <v>174532</v>
      </c>
      <c r="P52" s="48">
        <f t="shared" si="7"/>
        <v>12.63259988419224</v>
      </c>
      <c r="Q52" s="9"/>
    </row>
    <row r="53" spans="1:17">
      <c r="A53" s="12"/>
      <c r="B53" s="25">
        <v>344.1</v>
      </c>
      <c r="C53" s="20" t="s">
        <v>221</v>
      </c>
      <c r="D53" s="47">
        <v>0</v>
      </c>
      <c r="E53" s="47">
        <v>275399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v>0</v>
      </c>
      <c r="O53" s="47">
        <f t="shared" si="10"/>
        <v>275399</v>
      </c>
      <c r="P53" s="48">
        <f t="shared" si="7"/>
        <v>19.933338158656628</v>
      </c>
      <c r="Q53" s="9"/>
    </row>
    <row r="54" spans="1:17">
      <c r="A54" s="12"/>
      <c r="B54" s="25">
        <v>347.1</v>
      </c>
      <c r="C54" s="20" t="s">
        <v>179</v>
      </c>
      <c r="D54" s="47">
        <v>0</v>
      </c>
      <c r="E54" s="47">
        <v>6260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v>0</v>
      </c>
      <c r="O54" s="47">
        <f t="shared" si="10"/>
        <v>6260</v>
      </c>
      <c r="P54" s="48">
        <f t="shared" si="7"/>
        <v>0.45309785755645626</v>
      </c>
      <c r="Q54" s="9"/>
    </row>
    <row r="55" spans="1:17">
      <c r="A55" s="12"/>
      <c r="B55" s="25">
        <v>347.2</v>
      </c>
      <c r="C55" s="20" t="s">
        <v>62</v>
      </c>
      <c r="D55" s="47">
        <v>26</v>
      </c>
      <c r="E55" s="47">
        <v>0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v>0</v>
      </c>
      <c r="O55" s="47">
        <f t="shared" si="10"/>
        <v>26</v>
      </c>
      <c r="P55" s="48">
        <f t="shared" si="7"/>
        <v>1.8818760856977416E-3</v>
      </c>
      <c r="Q55" s="9"/>
    </row>
    <row r="56" spans="1:17">
      <c r="A56" s="12"/>
      <c r="B56" s="25">
        <v>348.12</v>
      </c>
      <c r="C56" s="20" t="s">
        <v>155</v>
      </c>
      <c r="D56" s="47">
        <v>0</v>
      </c>
      <c r="E56" s="47">
        <v>2736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v>0</v>
      </c>
      <c r="O56" s="47">
        <f t="shared" ref="O56:O71" si="11">SUM(D56:N56)</f>
        <v>2736</v>
      </c>
      <c r="P56" s="48">
        <f t="shared" si="7"/>
        <v>0.19803126809496235</v>
      </c>
      <c r="Q56" s="9"/>
    </row>
    <row r="57" spans="1:17">
      <c r="A57" s="12"/>
      <c r="B57" s="25">
        <v>348.13</v>
      </c>
      <c r="C57" s="20" t="s">
        <v>156</v>
      </c>
      <c r="D57" s="47">
        <v>0</v>
      </c>
      <c r="E57" s="47">
        <v>10364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v>0</v>
      </c>
      <c r="O57" s="47">
        <f t="shared" si="11"/>
        <v>10364</v>
      </c>
      <c r="P57" s="48">
        <f t="shared" si="7"/>
        <v>0.75014475969889982</v>
      </c>
      <c r="Q57" s="9"/>
    </row>
    <row r="58" spans="1:17">
      <c r="A58" s="12"/>
      <c r="B58" s="25">
        <v>348.22</v>
      </c>
      <c r="C58" s="20" t="s">
        <v>157</v>
      </c>
      <c r="D58" s="47">
        <v>0</v>
      </c>
      <c r="E58" s="47">
        <v>1269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v>0</v>
      </c>
      <c r="O58" s="47">
        <f t="shared" si="11"/>
        <v>1269</v>
      </c>
      <c r="P58" s="48">
        <f t="shared" si="7"/>
        <v>9.1850028951939777E-2</v>
      </c>
      <c r="Q58" s="9"/>
    </row>
    <row r="59" spans="1:17">
      <c r="A59" s="12"/>
      <c r="B59" s="25">
        <v>348.23</v>
      </c>
      <c r="C59" s="20" t="s">
        <v>158</v>
      </c>
      <c r="D59" s="47">
        <v>0</v>
      </c>
      <c r="E59" s="47">
        <v>17308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v>0</v>
      </c>
      <c r="O59" s="47">
        <f t="shared" si="11"/>
        <v>17308</v>
      </c>
      <c r="P59" s="48">
        <f t="shared" si="7"/>
        <v>1.2527504342790967</v>
      </c>
      <c r="Q59" s="9"/>
    </row>
    <row r="60" spans="1:17">
      <c r="A60" s="12"/>
      <c r="B60" s="25">
        <v>348.31</v>
      </c>
      <c r="C60" s="20" t="s">
        <v>159</v>
      </c>
      <c r="D60" s="47">
        <v>0</v>
      </c>
      <c r="E60" s="47">
        <v>43230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v>0</v>
      </c>
      <c r="O60" s="47">
        <f t="shared" si="11"/>
        <v>43230</v>
      </c>
      <c r="P60" s="48">
        <f t="shared" si="7"/>
        <v>3.128980891719745</v>
      </c>
      <c r="Q60" s="9"/>
    </row>
    <row r="61" spans="1:17">
      <c r="A61" s="12"/>
      <c r="B61" s="25">
        <v>348.32</v>
      </c>
      <c r="C61" s="20" t="s">
        <v>160</v>
      </c>
      <c r="D61" s="47">
        <v>0</v>
      </c>
      <c r="E61" s="47">
        <v>265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v>0</v>
      </c>
      <c r="O61" s="47">
        <f t="shared" si="11"/>
        <v>265</v>
      </c>
      <c r="P61" s="48">
        <f t="shared" si="7"/>
        <v>1.9180660104226983E-2</v>
      </c>
      <c r="Q61" s="9"/>
    </row>
    <row r="62" spans="1:17">
      <c r="A62" s="12"/>
      <c r="B62" s="25">
        <v>348.41</v>
      </c>
      <c r="C62" s="20" t="s">
        <v>161</v>
      </c>
      <c r="D62" s="47">
        <v>0</v>
      </c>
      <c r="E62" s="47">
        <v>26757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v>0</v>
      </c>
      <c r="O62" s="47">
        <f t="shared" si="11"/>
        <v>26757</v>
      </c>
      <c r="P62" s="48">
        <f t="shared" si="7"/>
        <v>1.9366676317313261</v>
      </c>
      <c r="Q62" s="9"/>
    </row>
    <row r="63" spans="1:17">
      <c r="A63" s="12"/>
      <c r="B63" s="25">
        <v>348.42</v>
      </c>
      <c r="C63" s="20" t="s">
        <v>162</v>
      </c>
      <c r="D63" s="47">
        <v>0</v>
      </c>
      <c r="E63" s="47">
        <v>4131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v>0</v>
      </c>
      <c r="O63" s="47">
        <f t="shared" si="11"/>
        <v>4131</v>
      </c>
      <c r="P63" s="48">
        <f t="shared" si="7"/>
        <v>0.2990011580775912</v>
      </c>
      <c r="Q63" s="9"/>
    </row>
    <row r="64" spans="1:17">
      <c r="A64" s="12"/>
      <c r="B64" s="25">
        <v>348.48</v>
      </c>
      <c r="C64" s="20" t="s">
        <v>163</v>
      </c>
      <c r="D64" s="47">
        <v>0</v>
      </c>
      <c r="E64" s="47">
        <v>1251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v>0</v>
      </c>
      <c r="O64" s="47">
        <f t="shared" si="11"/>
        <v>1251</v>
      </c>
      <c r="P64" s="48">
        <f t="shared" si="7"/>
        <v>9.0547191661841345E-2</v>
      </c>
      <c r="Q64" s="9"/>
    </row>
    <row r="65" spans="1:17">
      <c r="A65" s="12"/>
      <c r="B65" s="25">
        <v>348.52</v>
      </c>
      <c r="C65" s="20" t="s">
        <v>242</v>
      </c>
      <c r="D65" s="47">
        <v>0</v>
      </c>
      <c r="E65" s="47">
        <v>7232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v>0</v>
      </c>
      <c r="O65" s="47">
        <f t="shared" si="11"/>
        <v>7232</v>
      </c>
      <c r="P65" s="48">
        <f t="shared" si="7"/>
        <v>0.52345107122177181</v>
      </c>
      <c r="Q65" s="9"/>
    </row>
    <row r="66" spans="1:17">
      <c r="A66" s="12"/>
      <c r="B66" s="25">
        <v>348.53</v>
      </c>
      <c r="C66" s="20" t="s">
        <v>243</v>
      </c>
      <c r="D66" s="47">
        <v>0</v>
      </c>
      <c r="E66" s="47">
        <v>67335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v>0</v>
      </c>
      <c r="O66" s="47">
        <f t="shared" si="11"/>
        <v>67335</v>
      </c>
      <c r="P66" s="48">
        <f t="shared" si="7"/>
        <v>4.8736971627099015</v>
      </c>
      <c r="Q66" s="9"/>
    </row>
    <row r="67" spans="1:17">
      <c r="A67" s="12"/>
      <c r="B67" s="25">
        <v>348.61</v>
      </c>
      <c r="C67" s="20" t="s">
        <v>180</v>
      </c>
      <c r="D67" s="47">
        <v>0</v>
      </c>
      <c r="E67" s="47">
        <v>1170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v>0</v>
      </c>
      <c r="O67" s="47">
        <f t="shared" si="11"/>
        <v>1170</v>
      </c>
      <c r="P67" s="48">
        <f t="shared" si="7"/>
        <v>8.4684423856398378E-2</v>
      </c>
      <c r="Q67" s="9"/>
    </row>
    <row r="68" spans="1:17">
      <c r="A68" s="12"/>
      <c r="B68" s="25">
        <v>348.62</v>
      </c>
      <c r="C68" s="20" t="s">
        <v>166</v>
      </c>
      <c r="D68" s="47">
        <v>0</v>
      </c>
      <c r="E68" s="47">
        <v>251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v>0</v>
      </c>
      <c r="O68" s="47">
        <f t="shared" si="11"/>
        <v>251</v>
      </c>
      <c r="P68" s="48">
        <f t="shared" si="7"/>
        <v>1.81673422119282E-2</v>
      </c>
      <c r="Q68" s="9"/>
    </row>
    <row r="69" spans="1:17">
      <c r="A69" s="12"/>
      <c r="B69" s="25">
        <v>348.63</v>
      </c>
      <c r="C69" s="20" t="s">
        <v>197</v>
      </c>
      <c r="D69" s="47">
        <v>0</v>
      </c>
      <c r="E69" s="47">
        <v>154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v>0</v>
      </c>
      <c r="O69" s="47">
        <f t="shared" si="11"/>
        <v>154</v>
      </c>
      <c r="P69" s="48">
        <f t="shared" ref="P69:P100" si="12">(O69/P$91)</f>
        <v>1.1146496815286623E-2</v>
      </c>
      <c r="Q69" s="9"/>
    </row>
    <row r="70" spans="1:17">
      <c r="A70" s="12"/>
      <c r="B70" s="25">
        <v>348.71</v>
      </c>
      <c r="C70" s="20" t="s">
        <v>167</v>
      </c>
      <c r="D70" s="47">
        <v>0</v>
      </c>
      <c r="E70" s="47">
        <v>13425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v>0</v>
      </c>
      <c r="O70" s="47">
        <f t="shared" si="11"/>
        <v>13425</v>
      </c>
      <c r="P70" s="48">
        <f t="shared" si="12"/>
        <v>0.97169947886508401</v>
      </c>
      <c r="Q70" s="9"/>
    </row>
    <row r="71" spans="1:17">
      <c r="A71" s="12"/>
      <c r="B71" s="25">
        <v>348.72</v>
      </c>
      <c r="C71" s="20" t="s">
        <v>168</v>
      </c>
      <c r="D71" s="47">
        <v>0</v>
      </c>
      <c r="E71" s="47">
        <v>401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v>0</v>
      </c>
      <c r="O71" s="47">
        <f t="shared" si="11"/>
        <v>401</v>
      </c>
      <c r="P71" s="48">
        <f t="shared" si="12"/>
        <v>2.9024319629415169E-2</v>
      </c>
      <c r="Q71" s="9"/>
    </row>
    <row r="72" spans="1:17">
      <c r="A72" s="12"/>
      <c r="B72" s="25">
        <v>348.92399999999998</v>
      </c>
      <c r="C72" s="20" t="s">
        <v>198</v>
      </c>
      <c r="D72" s="47">
        <v>0</v>
      </c>
      <c r="E72" s="47">
        <v>5556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v>0</v>
      </c>
      <c r="O72" s="47">
        <f t="shared" ref="O72:O74" si="13">SUM(D72:N72)</f>
        <v>5556</v>
      </c>
      <c r="P72" s="48">
        <f t="shared" si="12"/>
        <v>0.40214244354371742</v>
      </c>
      <c r="Q72" s="9"/>
    </row>
    <row r="73" spans="1:17">
      <c r="A73" s="12"/>
      <c r="B73" s="25">
        <v>348.93</v>
      </c>
      <c r="C73" s="20" t="s">
        <v>170</v>
      </c>
      <c r="D73" s="47">
        <v>0</v>
      </c>
      <c r="E73" s="47">
        <v>26501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v>0</v>
      </c>
      <c r="O73" s="47">
        <f t="shared" si="13"/>
        <v>26501</v>
      </c>
      <c r="P73" s="48">
        <f t="shared" si="12"/>
        <v>1.9181383902721483</v>
      </c>
      <c r="Q73" s="9"/>
    </row>
    <row r="74" spans="1:17">
      <c r="A74" s="12"/>
      <c r="B74" s="25">
        <v>348.93099999999998</v>
      </c>
      <c r="C74" s="20" t="s">
        <v>199</v>
      </c>
      <c r="D74" s="47">
        <v>0</v>
      </c>
      <c r="E74" s="47">
        <v>5023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v>0</v>
      </c>
      <c r="O74" s="47">
        <f t="shared" si="13"/>
        <v>5023</v>
      </c>
      <c r="P74" s="48">
        <f t="shared" si="12"/>
        <v>0.36356398378691374</v>
      </c>
      <c r="Q74" s="9"/>
    </row>
    <row r="75" spans="1:17" ht="15.75">
      <c r="A75" s="29" t="s">
        <v>52</v>
      </c>
      <c r="B75" s="30"/>
      <c r="C75" s="31"/>
      <c r="D75" s="32">
        <f t="shared" ref="D75:N75" si="14">SUM(D76:D79)</f>
        <v>0</v>
      </c>
      <c r="E75" s="32">
        <f t="shared" si="14"/>
        <v>111886</v>
      </c>
      <c r="F75" s="32">
        <f t="shared" si="14"/>
        <v>0</v>
      </c>
      <c r="G75" s="32">
        <f t="shared" si="14"/>
        <v>0</v>
      </c>
      <c r="H75" s="32">
        <f t="shared" si="14"/>
        <v>0</v>
      </c>
      <c r="I75" s="32">
        <f t="shared" si="14"/>
        <v>0</v>
      </c>
      <c r="J75" s="32">
        <f t="shared" si="14"/>
        <v>0</v>
      </c>
      <c r="K75" s="32">
        <f t="shared" si="14"/>
        <v>0</v>
      </c>
      <c r="L75" s="32">
        <f t="shared" si="14"/>
        <v>0</v>
      </c>
      <c r="M75" s="32">
        <f t="shared" si="14"/>
        <v>0</v>
      </c>
      <c r="N75" s="32">
        <f t="shared" si="14"/>
        <v>0</v>
      </c>
      <c r="O75" s="32">
        <f>SUM(D75:N75)</f>
        <v>111886</v>
      </c>
      <c r="P75" s="46">
        <f t="shared" si="12"/>
        <v>8.0982918355529829</v>
      </c>
      <c r="Q75" s="10"/>
    </row>
    <row r="76" spans="1:17">
      <c r="A76" s="13"/>
      <c r="B76" s="40">
        <v>351.1</v>
      </c>
      <c r="C76" s="21" t="s">
        <v>82</v>
      </c>
      <c r="D76" s="47">
        <v>0</v>
      </c>
      <c r="E76" s="47">
        <v>23066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v>0</v>
      </c>
      <c r="O76" s="47">
        <f>SUM(D76:N76)</f>
        <v>23066</v>
      </c>
      <c r="P76" s="48">
        <f t="shared" si="12"/>
        <v>1.6695136074116965</v>
      </c>
      <c r="Q76" s="9"/>
    </row>
    <row r="77" spans="1:17">
      <c r="A77" s="13"/>
      <c r="B77" s="40">
        <v>351.2</v>
      </c>
      <c r="C77" s="21" t="s">
        <v>84</v>
      </c>
      <c r="D77" s="47">
        <v>0</v>
      </c>
      <c r="E77" s="47">
        <v>34531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v>0</v>
      </c>
      <c r="O77" s="47">
        <f t="shared" ref="O77:O79" si="15">SUM(D77:N77)</f>
        <v>34531</v>
      </c>
      <c r="P77" s="48">
        <f t="shared" si="12"/>
        <v>2.4993485813549507</v>
      </c>
      <c r="Q77" s="9"/>
    </row>
    <row r="78" spans="1:17">
      <c r="A78" s="13"/>
      <c r="B78" s="40">
        <v>351.5</v>
      </c>
      <c r="C78" s="21" t="s">
        <v>85</v>
      </c>
      <c r="D78" s="47">
        <v>0</v>
      </c>
      <c r="E78" s="47">
        <v>35240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v>0</v>
      </c>
      <c r="O78" s="47">
        <f t="shared" si="15"/>
        <v>35240</v>
      </c>
      <c r="P78" s="48">
        <f t="shared" si="12"/>
        <v>2.5506658946149394</v>
      </c>
      <c r="Q78" s="9"/>
    </row>
    <row r="79" spans="1:17">
      <c r="A79" s="13"/>
      <c r="B79" s="40">
        <v>351.9</v>
      </c>
      <c r="C79" s="21" t="s">
        <v>244</v>
      </c>
      <c r="D79" s="47">
        <v>0</v>
      </c>
      <c r="E79" s="47">
        <v>19049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v>0</v>
      </c>
      <c r="O79" s="47">
        <f t="shared" si="15"/>
        <v>19049</v>
      </c>
      <c r="P79" s="48">
        <f t="shared" si="12"/>
        <v>1.3787637521713956</v>
      </c>
      <c r="Q79" s="9"/>
    </row>
    <row r="80" spans="1:17" ht="15.75">
      <c r="A80" s="29" t="s">
        <v>3</v>
      </c>
      <c r="B80" s="30"/>
      <c r="C80" s="31"/>
      <c r="D80" s="32">
        <f t="shared" ref="D80:N80" si="16">SUM(D81:D86)</f>
        <v>618243</v>
      </c>
      <c r="E80" s="32">
        <f t="shared" si="16"/>
        <v>380807</v>
      </c>
      <c r="F80" s="32">
        <f t="shared" si="16"/>
        <v>0</v>
      </c>
      <c r="G80" s="32">
        <f t="shared" si="16"/>
        <v>0</v>
      </c>
      <c r="H80" s="32">
        <f t="shared" si="16"/>
        <v>0</v>
      </c>
      <c r="I80" s="32">
        <f t="shared" si="16"/>
        <v>0</v>
      </c>
      <c r="J80" s="32">
        <f t="shared" si="16"/>
        <v>0</v>
      </c>
      <c r="K80" s="32">
        <f t="shared" si="16"/>
        <v>0</v>
      </c>
      <c r="L80" s="32">
        <f t="shared" si="16"/>
        <v>0</v>
      </c>
      <c r="M80" s="32">
        <f t="shared" si="16"/>
        <v>12319534</v>
      </c>
      <c r="N80" s="32">
        <f t="shared" si="16"/>
        <v>0</v>
      </c>
      <c r="O80" s="32">
        <f>SUM(D80:N80)</f>
        <v>13318584</v>
      </c>
      <c r="P80" s="46">
        <f t="shared" si="12"/>
        <v>963.99710480602198</v>
      </c>
      <c r="Q80" s="10"/>
    </row>
    <row r="81" spans="1:120">
      <c r="A81" s="12"/>
      <c r="B81" s="25">
        <v>361.1</v>
      </c>
      <c r="C81" s="20" t="s">
        <v>88</v>
      </c>
      <c r="D81" s="47">
        <v>516360</v>
      </c>
      <c r="E81" s="47">
        <v>93785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v>0</v>
      </c>
      <c r="O81" s="47">
        <f>SUM(D81:N81)</f>
        <v>610145</v>
      </c>
      <c r="P81" s="48">
        <f t="shared" si="12"/>
        <v>44.162203242617252</v>
      </c>
      <c r="Q81" s="9"/>
    </row>
    <row r="82" spans="1:120">
      <c r="A82" s="12"/>
      <c r="B82" s="25">
        <v>362</v>
      </c>
      <c r="C82" s="20" t="s">
        <v>90</v>
      </c>
      <c r="D82" s="47">
        <v>33000</v>
      </c>
      <c r="E82" s="47">
        <v>180591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v>0</v>
      </c>
      <c r="O82" s="47">
        <f t="shared" ref="O82:O86" si="17">SUM(D82:N82)</f>
        <v>213591</v>
      </c>
      <c r="P82" s="48">
        <f t="shared" si="12"/>
        <v>15.459684423856398</v>
      </c>
      <c r="Q82" s="9"/>
    </row>
    <row r="83" spans="1:120">
      <c r="A83" s="12"/>
      <c r="B83" s="25">
        <v>364</v>
      </c>
      <c r="C83" s="20" t="s">
        <v>181</v>
      </c>
      <c r="D83" s="47">
        <v>1159</v>
      </c>
      <c r="E83" s="47">
        <v>23565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v>0</v>
      </c>
      <c r="O83" s="47">
        <f t="shared" si="17"/>
        <v>24724</v>
      </c>
      <c r="P83" s="48">
        <f t="shared" si="12"/>
        <v>1.7895193977996526</v>
      </c>
      <c r="Q83" s="9"/>
    </row>
    <row r="84" spans="1:120">
      <c r="A84" s="12"/>
      <c r="B84" s="25">
        <v>365</v>
      </c>
      <c r="C84" s="20" t="s">
        <v>176</v>
      </c>
      <c r="D84" s="47">
        <v>0</v>
      </c>
      <c r="E84" s="47">
        <v>27325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v>0</v>
      </c>
      <c r="O84" s="47">
        <f t="shared" si="17"/>
        <v>27325</v>
      </c>
      <c r="P84" s="48">
        <f t="shared" si="12"/>
        <v>1.9777793862188766</v>
      </c>
      <c r="Q84" s="9"/>
    </row>
    <row r="85" spans="1:120">
      <c r="A85" s="12"/>
      <c r="B85" s="25">
        <v>366</v>
      </c>
      <c r="C85" s="20" t="s">
        <v>92</v>
      </c>
      <c r="D85" s="47">
        <v>0</v>
      </c>
      <c r="E85" s="47">
        <v>42672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v>0</v>
      </c>
      <c r="O85" s="47">
        <f t="shared" si="17"/>
        <v>42672</v>
      </c>
      <c r="P85" s="48">
        <f t="shared" si="12"/>
        <v>3.0885929357266937</v>
      </c>
      <c r="Q85" s="9"/>
    </row>
    <row r="86" spans="1:120">
      <c r="A86" s="12"/>
      <c r="B86" s="25">
        <v>369.9</v>
      </c>
      <c r="C86" s="20" t="s">
        <v>93</v>
      </c>
      <c r="D86" s="47">
        <v>67724</v>
      </c>
      <c r="E86" s="47">
        <v>12869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12319534</v>
      </c>
      <c r="N86" s="47">
        <v>0</v>
      </c>
      <c r="O86" s="47">
        <f t="shared" si="17"/>
        <v>12400127</v>
      </c>
      <c r="P86" s="48">
        <f t="shared" si="12"/>
        <v>897.51932541980318</v>
      </c>
      <c r="Q86" s="9"/>
    </row>
    <row r="87" spans="1:120" ht="15.75">
      <c r="A87" s="29" t="s">
        <v>53</v>
      </c>
      <c r="B87" s="30"/>
      <c r="C87" s="31"/>
      <c r="D87" s="32">
        <f t="shared" ref="D87:N87" si="18">SUM(D88:D88)</f>
        <v>43924</v>
      </c>
      <c r="E87" s="32">
        <f t="shared" si="18"/>
        <v>1314043</v>
      </c>
      <c r="F87" s="32">
        <f t="shared" si="18"/>
        <v>0</v>
      </c>
      <c r="G87" s="32">
        <f t="shared" si="18"/>
        <v>0</v>
      </c>
      <c r="H87" s="32">
        <f t="shared" si="18"/>
        <v>0</v>
      </c>
      <c r="I87" s="32">
        <f t="shared" si="18"/>
        <v>0</v>
      </c>
      <c r="J87" s="32">
        <f t="shared" si="18"/>
        <v>0</v>
      </c>
      <c r="K87" s="32">
        <f t="shared" si="18"/>
        <v>0</v>
      </c>
      <c r="L87" s="32">
        <f t="shared" si="18"/>
        <v>0</v>
      </c>
      <c r="M87" s="32">
        <f t="shared" si="18"/>
        <v>0</v>
      </c>
      <c r="N87" s="32">
        <f t="shared" si="18"/>
        <v>0</v>
      </c>
      <c r="O87" s="32">
        <f>SUM(D87:N87)</f>
        <v>1357967</v>
      </c>
      <c r="P87" s="46">
        <f t="shared" si="12"/>
        <v>98.289447017950209</v>
      </c>
      <c r="Q87" s="9"/>
    </row>
    <row r="88" spans="1:120" ht="15.75" thickBot="1">
      <c r="A88" s="12"/>
      <c r="B88" s="25">
        <v>381</v>
      </c>
      <c r="C88" s="20" t="s">
        <v>94</v>
      </c>
      <c r="D88" s="47">
        <v>43924</v>
      </c>
      <c r="E88" s="47">
        <v>1314043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v>0</v>
      </c>
      <c r="O88" s="47">
        <f>SUM(D88:N88)</f>
        <v>1357967</v>
      </c>
      <c r="P88" s="48">
        <f t="shared" si="12"/>
        <v>98.289447017950209</v>
      </c>
      <c r="Q88" s="9"/>
    </row>
    <row r="89" spans="1:120" ht="16.5" thickBot="1">
      <c r="A89" s="14" t="s">
        <v>65</v>
      </c>
      <c r="B89" s="23"/>
      <c r="C89" s="22"/>
      <c r="D89" s="15">
        <f t="shared" ref="D89:N89" si="19">SUM(D5,D12,D16,D45,D75,D80,D87)</f>
        <v>16245742</v>
      </c>
      <c r="E89" s="15">
        <f t="shared" si="19"/>
        <v>7228313</v>
      </c>
      <c r="F89" s="15">
        <f t="shared" si="19"/>
        <v>0</v>
      </c>
      <c r="G89" s="15">
        <f t="shared" si="19"/>
        <v>0</v>
      </c>
      <c r="H89" s="15">
        <f t="shared" si="19"/>
        <v>0</v>
      </c>
      <c r="I89" s="15">
        <f t="shared" si="19"/>
        <v>0</v>
      </c>
      <c r="J89" s="15">
        <f t="shared" si="19"/>
        <v>0</v>
      </c>
      <c r="K89" s="15">
        <f t="shared" si="19"/>
        <v>0</v>
      </c>
      <c r="L89" s="15">
        <f t="shared" si="19"/>
        <v>0</v>
      </c>
      <c r="M89" s="15">
        <f t="shared" si="19"/>
        <v>12319534</v>
      </c>
      <c r="N89" s="15">
        <f t="shared" si="19"/>
        <v>0</v>
      </c>
      <c r="O89" s="15">
        <f>SUM(D89:N89)</f>
        <v>35793589</v>
      </c>
      <c r="P89" s="38">
        <f t="shared" si="12"/>
        <v>2590.7345830920672</v>
      </c>
      <c r="Q89" s="6"/>
      <c r="R89" s="2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/>
      <c r="BZ89" s="5"/>
      <c r="CA89" s="5"/>
      <c r="CB89" s="5"/>
      <c r="CC89" s="5"/>
      <c r="CD89" s="5"/>
      <c r="CE89" s="5"/>
      <c r="CF89" s="5"/>
      <c r="CG89" s="5"/>
      <c r="CH89" s="5"/>
      <c r="CI89" s="5"/>
      <c r="CJ89" s="5"/>
      <c r="CK89" s="5"/>
      <c r="CL89" s="5"/>
      <c r="CM89" s="5"/>
      <c r="CN89" s="5"/>
      <c r="CO89" s="5"/>
      <c r="CP89" s="5"/>
      <c r="CQ89" s="5"/>
      <c r="CR89" s="5"/>
      <c r="CS89" s="5"/>
      <c r="CT89" s="5"/>
      <c r="CU89" s="5"/>
      <c r="CV89" s="5"/>
      <c r="CW89" s="5"/>
      <c r="CX89" s="5"/>
      <c r="CY89" s="5"/>
      <c r="CZ89" s="5"/>
      <c r="DA89" s="5"/>
      <c r="DB89" s="5"/>
      <c r="DC89" s="5"/>
      <c r="DD89" s="5"/>
      <c r="DE89" s="5"/>
      <c r="DF89" s="5"/>
      <c r="DG89" s="5"/>
      <c r="DH89" s="5"/>
      <c r="DI89" s="5"/>
      <c r="DJ89" s="5"/>
      <c r="DK89" s="5"/>
      <c r="DL89" s="5"/>
      <c r="DM89" s="5"/>
      <c r="DN89" s="5"/>
      <c r="DO89" s="5"/>
      <c r="DP89" s="5"/>
    </row>
    <row r="90" spans="1:120">
      <c r="A90" s="16"/>
      <c r="B90" s="18"/>
      <c r="C90" s="18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9"/>
    </row>
    <row r="91" spans="1:120">
      <c r="A91" s="41"/>
      <c r="B91" s="42"/>
      <c r="C91" s="42"/>
      <c r="D91" s="43"/>
      <c r="E91" s="43"/>
      <c r="F91" s="43"/>
      <c r="G91" s="43"/>
      <c r="H91" s="43"/>
      <c r="I91" s="43"/>
      <c r="J91" s="43"/>
      <c r="K91" s="43"/>
      <c r="L91" s="43"/>
      <c r="M91" s="49" t="s">
        <v>252</v>
      </c>
      <c r="N91" s="49"/>
      <c r="O91" s="49"/>
      <c r="P91" s="44">
        <v>13816</v>
      </c>
    </row>
    <row r="92" spans="1:120">
      <c r="A92" s="50"/>
      <c r="B92" s="51"/>
      <c r="C92" s="51"/>
      <c r="D92" s="51"/>
      <c r="E92" s="51"/>
      <c r="F92" s="51"/>
      <c r="G92" s="51"/>
      <c r="H92" s="51"/>
      <c r="I92" s="51"/>
      <c r="J92" s="51"/>
      <c r="K92" s="51"/>
      <c r="L92" s="51"/>
      <c r="M92" s="51"/>
      <c r="N92" s="51"/>
      <c r="O92" s="51"/>
      <c r="P92" s="52"/>
    </row>
    <row r="93" spans="1:120" ht="15.75" customHeight="1" thickBot="1">
      <c r="A93" s="53" t="s">
        <v>115</v>
      </c>
      <c r="B93" s="54"/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4"/>
      <c r="P93" s="55"/>
    </row>
  </sheetData>
  <mergeCells count="10">
    <mergeCell ref="M91:O91"/>
    <mergeCell ref="A92:P92"/>
    <mergeCell ref="A93:P93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95"/>
  <sheetViews>
    <sheetView workbookViewId="0">
      <selection activeCell="D5" sqref="D5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6" t="s">
        <v>103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8"/>
      <c r="Q1" s="7"/>
      <c r="R1"/>
    </row>
    <row r="2" spans="1:134" ht="24" thickBot="1">
      <c r="A2" s="59" t="s">
        <v>245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1"/>
      <c r="Q2" s="7"/>
      <c r="R2"/>
    </row>
    <row r="3" spans="1:134" ht="18" customHeight="1">
      <c r="A3" s="62" t="s">
        <v>96</v>
      </c>
      <c r="B3" s="63"/>
      <c r="C3" s="64"/>
      <c r="D3" s="68" t="s">
        <v>47</v>
      </c>
      <c r="E3" s="69"/>
      <c r="F3" s="69"/>
      <c r="G3" s="69"/>
      <c r="H3" s="70"/>
      <c r="I3" s="68" t="s">
        <v>48</v>
      </c>
      <c r="J3" s="70"/>
      <c r="K3" s="68" t="s">
        <v>50</v>
      </c>
      <c r="L3" s="69"/>
      <c r="M3" s="70"/>
      <c r="N3" s="36"/>
      <c r="O3" s="37"/>
      <c r="P3" s="71" t="s">
        <v>227</v>
      </c>
      <c r="Q3" s="11"/>
      <c r="R3"/>
    </row>
    <row r="4" spans="1:134" ht="32.25" customHeight="1" thickBot="1">
      <c r="A4" s="65"/>
      <c r="B4" s="66"/>
      <c r="C4" s="67"/>
      <c r="D4" s="34" t="s">
        <v>4</v>
      </c>
      <c r="E4" s="34" t="s">
        <v>97</v>
      </c>
      <c r="F4" s="34" t="s">
        <v>98</v>
      </c>
      <c r="G4" s="34" t="s">
        <v>99</v>
      </c>
      <c r="H4" s="34" t="s">
        <v>5</v>
      </c>
      <c r="I4" s="34" t="s">
        <v>6</v>
      </c>
      <c r="J4" s="35" t="s">
        <v>100</v>
      </c>
      <c r="K4" s="35" t="s">
        <v>7</v>
      </c>
      <c r="L4" s="35" t="s">
        <v>8</v>
      </c>
      <c r="M4" s="35" t="s">
        <v>228</v>
      </c>
      <c r="N4" s="35" t="s">
        <v>9</v>
      </c>
      <c r="O4" s="35" t="s">
        <v>229</v>
      </c>
      <c r="P4" s="72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230</v>
      </c>
      <c r="B5" s="26"/>
      <c r="C5" s="26"/>
      <c r="D5" s="27">
        <f t="shared" ref="D5:N5" si="0">SUM(D6:D11)</f>
        <v>5518641</v>
      </c>
      <c r="E5" s="27">
        <f t="shared" si="0"/>
        <v>309004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5827645</v>
      </c>
      <c r="P5" s="33">
        <f t="shared" ref="P5:P36" si="1">(O5/P$93)</f>
        <v>424.13719068413394</v>
      </c>
      <c r="Q5" s="6"/>
    </row>
    <row r="6" spans="1:134">
      <c r="A6" s="12"/>
      <c r="B6" s="25">
        <v>311</v>
      </c>
      <c r="C6" s="20" t="s">
        <v>2</v>
      </c>
      <c r="D6" s="47">
        <v>4339726</v>
      </c>
      <c r="E6" s="47">
        <v>0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v>0</v>
      </c>
      <c r="O6" s="47">
        <f>SUM(D6:N6)</f>
        <v>4339726</v>
      </c>
      <c r="P6" s="48">
        <f t="shared" si="1"/>
        <v>315.84614264919941</v>
      </c>
      <c r="Q6" s="9"/>
    </row>
    <row r="7" spans="1:134">
      <c r="A7" s="12"/>
      <c r="B7" s="25">
        <v>312.3</v>
      </c>
      <c r="C7" s="20" t="s">
        <v>10</v>
      </c>
      <c r="D7" s="47">
        <v>0</v>
      </c>
      <c r="E7" s="47">
        <v>25088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v>0</v>
      </c>
      <c r="O7" s="47">
        <f t="shared" ref="O7:O11" si="2">SUM(D7:N7)</f>
        <v>25088</v>
      </c>
      <c r="P7" s="48">
        <f t="shared" si="1"/>
        <v>1.8259097525473071</v>
      </c>
      <c r="Q7" s="9"/>
    </row>
    <row r="8" spans="1:134">
      <c r="A8" s="12"/>
      <c r="B8" s="25">
        <v>312.41000000000003</v>
      </c>
      <c r="C8" s="20" t="s">
        <v>231</v>
      </c>
      <c r="D8" s="47">
        <v>0</v>
      </c>
      <c r="E8" s="47">
        <v>283916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f t="shared" si="2"/>
        <v>283916</v>
      </c>
      <c r="P8" s="48">
        <f t="shared" si="1"/>
        <v>20.663464337700145</v>
      </c>
      <c r="Q8" s="9"/>
    </row>
    <row r="9" spans="1:134">
      <c r="A9" s="12"/>
      <c r="B9" s="25">
        <v>312.64</v>
      </c>
      <c r="C9" s="20" t="s">
        <v>246</v>
      </c>
      <c r="D9" s="47">
        <v>1123998</v>
      </c>
      <c r="E9" s="47">
        <v>0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v>0</v>
      </c>
      <c r="O9" s="47">
        <f t="shared" si="2"/>
        <v>1123998</v>
      </c>
      <c r="P9" s="48">
        <f t="shared" si="1"/>
        <v>81.804803493449782</v>
      </c>
      <c r="Q9" s="9"/>
    </row>
    <row r="10" spans="1:134">
      <c r="A10" s="12"/>
      <c r="B10" s="25">
        <v>315.10000000000002</v>
      </c>
      <c r="C10" s="20" t="s">
        <v>232</v>
      </c>
      <c r="D10" s="47">
        <v>52867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f t="shared" si="2"/>
        <v>52867</v>
      </c>
      <c r="P10" s="48">
        <f t="shared" si="1"/>
        <v>3.8476710334788939</v>
      </c>
      <c r="Q10" s="9"/>
    </row>
    <row r="11" spans="1:134">
      <c r="A11" s="12"/>
      <c r="B11" s="25">
        <v>316</v>
      </c>
      <c r="C11" s="20" t="s">
        <v>140</v>
      </c>
      <c r="D11" s="47">
        <v>2050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v>0</v>
      </c>
      <c r="O11" s="47">
        <f t="shared" si="2"/>
        <v>2050</v>
      </c>
      <c r="P11" s="48">
        <f t="shared" si="1"/>
        <v>0.14919941775836973</v>
      </c>
      <c r="Q11" s="9"/>
    </row>
    <row r="12" spans="1:134" ht="15.75">
      <c r="A12" s="29" t="s">
        <v>14</v>
      </c>
      <c r="B12" s="30"/>
      <c r="C12" s="31"/>
      <c r="D12" s="32">
        <f t="shared" ref="D12:N12" si="3">SUM(D13:D15)</f>
        <v>121712</v>
      </c>
      <c r="E12" s="32">
        <f t="shared" si="3"/>
        <v>4166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32">
        <f t="shared" si="3"/>
        <v>0</v>
      </c>
      <c r="O12" s="45">
        <f>SUM(D12:N12)</f>
        <v>125878</v>
      </c>
      <c r="P12" s="46">
        <f t="shared" si="1"/>
        <v>9.1614264919941775</v>
      </c>
      <c r="Q12" s="10"/>
    </row>
    <row r="13" spans="1:134">
      <c r="A13" s="12"/>
      <c r="B13" s="25">
        <v>322.89999999999998</v>
      </c>
      <c r="C13" s="20" t="s">
        <v>247</v>
      </c>
      <c r="D13" s="47">
        <v>117962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v>0</v>
      </c>
      <c r="O13" s="47">
        <f t="shared" ref="O13:O15" si="4">SUM(D13:N13)</f>
        <v>117962</v>
      </c>
      <c r="P13" s="48">
        <f t="shared" si="1"/>
        <v>8.5852983988355174</v>
      </c>
      <c r="Q13" s="9"/>
    </row>
    <row r="14" spans="1:134">
      <c r="A14" s="12"/>
      <c r="B14" s="25">
        <v>329.1</v>
      </c>
      <c r="C14" s="20" t="s">
        <v>234</v>
      </c>
      <c r="D14" s="47">
        <v>0</v>
      </c>
      <c r="E14" s="47">
        <v>4166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v>0</v>
      </c>
      <c r="O14" s="47">
        <f t="shared" si="4"/>
        <v>4166</v>
      </c>
      <c r="P14" s="48">
        <f t="shared" si="1"/>
        <v>0.30320232896652111</v>
      </c>
      <c r="Q14" s="9"/>
    </row>
    <row r="15" spans="1:134">
      <c r="A15" s="12"/>
      <c r="B15" s="25">
        <v>329.5</v>
      </c>
      <c r="C15" s="20" t="s">
        <v>235</v>
      </c>
      <c r="D15" s="47">
        <v>3750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v>0</v>
      </c>
      <c r="O15" s="47">
        <f t="shared" si="4"/>
        <v>3750</v>
      </c>
      <c r="P15" s="48">
        <f t="shared" si="1"/>
        <v>0.27292576419213976</v>
      </c>
      <c r="Q15" s="9"/>
    </row>
    <row r="16" spans="1:134" ht="15.75">
      <c r="A16" s="29" t="s">
        <v>236</v>
      </c>
      <c r="B16" s="30"/>
      <c r="C16" s="31"/>
      <c r="D16" s="32">
        <f t="shared" ref="D16:N16" si="5">SUM(D17:D46)</f>
        <v>4895110</v>
      </c>
      <c r="E16" s="32">
        <f t="shared" si="5"/>
        <v>7765869</v>
      </c>
      <c r="F16" s="32">
        <f t="shared" si="5"/>
        <v>0</v>
      </c>
      <c r="G16" s="32">
        <f t="shared" si="5"/>
        <v>0</v>
      </c>
      <c r="H16" s="32">
        <f t="shared" si="5"/>
        <v>0</v>
      </c>
      <c r="I16" s="32">
        <f t="shared" si="5"/>
        <v>0</v>
      </c>
      <c r="J16" s="32">
        <f t="shared" si="5"/>
        <v>0</v>
      </c>
      <c r="K16" s="32">
        <f t="shared" si="5"/>
        <v>0</v>
      </c>
      <c r="L16" s="32">
        <f t="shared" si="5"/>
        <v>0</v>
      </c>
      <c r="M16" s="32">
        <f t="shared" si="5"/>
        <v>0</v>
      </c>
      <c r="N16" s="32">
        <f t="shared" si="5"/>
        <v>0</v>
      </c>
      <c r="O16" s="45">
        <f>SUM(D16:N16)</f>
        <v>12660979</v>
      </c>
      <c r="P16" s="46">
        <f t="shared" si="1"/>
        <v>921.46863173216889</v>
      </c>
      <c r="Q16" s="10"/>
    </row>
    <row r="17" spans="1:17">
      <c r="A17" s="12"/>
      <c r="B17" s="25">
        <v>331.1</v>
      </c>
      <c r="C17" s="20" t="s">
        <v>17</v>
      </c>
      <c r="D17" s="47">
        <v>0</v>
      </c>
      <c r="E17" s="47">
        <v>26340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v>0</v>
      </c>
      <c r="O17" s="47">
        <f>SUM(D17:N17)</f>
        <v>26340</v>
      </c>
      <c r="P17" s="48">
        <f t="shared" si="1"/>
        <v>1.9170305676855894</v>
      </c>
      <c r="Q17" s="9"/>
    </row>
    <row r="18" spans="1:17">
      <c r="A18" s="12"/>
      <c r="B18" s="25">
        <v>331.2</v>
      </c>
      <c r="C18" s="20" t="s">
        <v>18</v>
      </c>
      <c r="D18" s="47">
        <v>348867</v>
      </c>
      <c r="E18" s="47">
        <v>0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v>0</v>
      </c>
      <c r="O18" s="47">
        <f>SUM(D18:N18)</f>
        <v>348867</v>
      </c>
      <c r="P18" s="48">
        <f t="shared" si="1"/>
        <v>25.39061135371179</v>
      </c>
      <c r="Q18" s="9"/>
    </row>
    <row r="19" spans="1:17">
      <c r="A19" s="12"/>
      <c r="B19" s="25">
        <v>331.39</v>
      </c>
      <c r="C19" s="20" t="s">
        <v>23</v>
      </c>
      <c r="D19" s="47">
        <v>7421</v>
      </c>
      <c r="E19" s="47">
        <v>0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v>0</v>
      </c>
      <c r="O19" s="47">
        <f t="shared" ref="O19:O38" si="6">SUM(D19:N19)</f>
        <v>7421</v>
      </c>
      <c r="P19" s="48">
        <f t="shared" si="1"/>
        <v>0.54010189228529837</v>
      </c>
      <c r="Q19" s="9"/>
    </row>
    <row r="20" spans="1:17">
      <c r="A20" s="12"/>
      <c r="B20" s="25">
        <v>331.49</v>
      </c>
      <c r="C20" s="20" t="s">
        <v>24</v>
      </c>
      <c r="D20" s="47">
        <v>0</v>
      </c>
      <c r="E20" s="47">
        <v>109233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v>0</v>
      </c>
      <c r="O20" s="47">
        <f t="shared" si="6"/>
        <v>109233</v>
      </c>
      <c r="P20" s="48">
        <f t="shared" si="1"/>
        <v>7.95</v>
      </c>
      <c r="Q20" s="9"/>
    </row>
    <row r="21" spans="1:17">
      <c r="A21" s="12"/>
      <c r="B21" s="25">
        <v>331.5</v>
      </c>
      <c r="C21" s="20" t="s">
        <v>20</v>
      </c>
      <c r="D21" s="47">
        <v>28022</v>
      </c>
      <c r="E21" s="47">
        <v>0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v>0</v>
      </c>
      <c r="O21" s="47">
        <f t="shared" si="6"/>
        <v>28022</v>
      </c>
      <c r="P21" s="48">
        <f t="shared" si="1"/>
        <v>2.0394468704512372</v>
      </c>
      <c r="Q21" s="9"/>
    </row>
    <row r="22" spans="1:17">
      <c r="A22" s="12"/>
      <c r="B22" s="25">
        <v>331.69</v>
      </c>
      <c r="C22" s="20" t="s">
        <v>26</v>
      </c>
      <c r="D22" s="47">
        <v>103486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f t="shared" si="6"/>
        <v>103486</v>
      </c>
      <c r="P22" s="48">
        <f t="shared" si="1"/>
        <v>7.5317321688500725</v>
      </c>
      <c r="Q22" s="9"/>
    </row>
    <row r="23" spans="1:17">
      <c r="A23" s="12"/>
      <c r="B23" s="25">
        <v>332.1</v>
      </c>
      <c r="C23" s="20" t="s">
        <v>248</v>
      </c>
      <c r="D23" s="47">
        <v>0</v>
      </c>
      <c r="E23" s="47">
        <v>4624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f>SUM(D23:N23)</f>
        <v>4624</v>
      </c>
      <c r="P23" s="48">
        <f t="shared" si="1"/>
        <v>0.33653566229985443</v>
      </c>
      <c r="Q23" s="9"/>
    </row>
    <row r="24" spans="1:17">
      <c r="A24" s="12"/>
      <c r="B24" s="25">
        <v>333</v>
      </c>
      <c r="C24" s="20" t="s">
        <v>194</v>
      </c>
      <c r="D24" s="47">
        <v>2162</v>
      </c>
      <c r="E24" s="47">
        <v>618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v>0</v>
      </c>
      <c r="O24" s="47">
        <f t="shared" si="6"/>
        <v>2780</v>
      </c>
      <c r="P24" s="48">
        <f t="shared" si="1"/>
        <v>0.20232896652110627</v>
      </c>
      <c r="Q24" s="9"/>
    </row>
    <row r="25" spans="1:17">
      <c r="A25" s="12"/>
      <c r="B25" s="25">
        <v>334.2</v>
      </c>
      <c r="C25" s="20" t="s">
        <v>22</v>
      </c>
      <c r="D25" s="47">
        <v>966339</v>
      </c>
      <c r="E25" s="47">
        <v>107594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v>0</v>
      </c>
      <c r="O25" s="47">
        <f t="shared" si="6"/>
        <v>1073933</v>
      </c>
      <c r="P25" s="48">
        <f t="shared" si="1"/>
        <v>78.161062590975249</v>
      </c>
      <c r="Q25" s="9"/>
    </row>
    <row r="26" spans="1:17">
      <c r="A26" s="12"/>
      <c r="B26" s="25">
        <v>334.34</v>
      </c>
      <c r="C26" s="20" t="s">
        <v>27</v>
      </c>
      <c r="D26" s="47">
        <v>0</v>
      </c>
      <c r="E26" s="47">
        <v>93743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v>0</v>
      </c>
      <c r="O26" s="47">
        <f t="shared" si="6"/>
        <v>93743</v>
      </c>
      <c r="P26" s="48">
        <f t="shared" si="1"/>
        <v>6.8226346433770013</v>
      </c>
      <c r="Q26" s="9"/>
    </row>
    <row r="27" spans="1:17">
      <c r="A27" s="12"/>
      <c r="B27" s="25">
        <v>334.49</v>
      </c>
      <c r="C27" s="20" t="s">
        <v>29</v>
      </c>
      <c r="D27" s="47">
        <v>0</v>
      </c>
      <c r="E27" s="47">
        <v>2483315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v>0</v>
      </c>
      <c r="O27" s="47">
        <f t="shared" si="6"/>
        <v>2483315</v>
      </c>
      <c r="P27" s="48">
        <f t="shared" si="1"/>
        <v>180.73617176128093</v>
      </c>
      <c r="Q27" s="9"/>
    </row>
    <row r="28" spans="1:17">
      <c r="A28" s="12"/>
      <c r="B28" s="25">
        <v>334.5</v>
      </c>
      <c r="C28" s="20" t="s">
        <v>30</v>
      </c>
      <c r="D28" s="47">
        <v>0</v>
      </c>
      <c r="E28" s="47">
        <v>3046413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v>0</v>
      </c>
      <c r="O28" s="47">
        <f t="shared" si="6"/>
        <v>3046413</v>
      </c>
      <c r="P28" s="48">
        <f t="shared" si="1"/>
        <v>221.71855895196506</v>
      </c>
      <c r="Q28" s="9"/>
    </row>
    <row r="29" spans="1:17">
      <c r="A29" s="12"/>
      <c r="B29" s="25">
        <v>334.61</v>
      </c>
      <c r="C29" s="20" t="s">
        <v>31</v>
      </c>
      <c r="D29" s="47">
        <v>42717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7">
        <f t="shared" si="6"/>
        <v>42717</v>
      </c>
      <c r="P29" s="48">
        <f t="shared" si="1"/>
        <v>3.108951965065502</v>
      </c>
      <c r="Q29" s="9"/>
    </row>
    <row r="30" spans="1:17">
      <c r="A30" s="12"/>
      <c r="B30" s="25">
        <v>334.7</v>
      </c>
      <c r="C30" s="20" t="s">
        <v>32</v>
      </c>
      <c r="D30" s="47">
        <v>8947</v>
      </c>
      <c r="E30" s="47">
        <v>426374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7">
        <f t="shared" si="6"/>
        <v>435321</v>
      </c>
      <c r="P30" s="48">
        <f t="shared" si="1"/>
        <v>31.682751091703057</v>
      </c>
      <c r="Q30" s="9"/>
    </row>
    <row r="31" spans="1:17">
      <c r="A31" s="12"/>
      <c r="B31" s="25">
        <v>335.12099999999998</v>
      </c>
      <c r="C31" s="20" t="s">
        <v>237</v>
      </c>
      <c r="D31" s="47">
        <v>403605</v>
      </c>
      <c r="E31" s="47">
        <v>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v>0</v>
      </c>
      <c r="O31" s="47">
        <f t="shared" si="6"/>
        <v>403605</v>
      </c>
      <c r="P31" s="48">
        <f t="shared" si="1"/>
        <v>29.374454148471617</v>
      </c>
      <c r="Q31" s="9"/>
    </row>
    <row r="32" spans="1:17">
      <c r="A32" s="12"/>
      <c r="B32" s="25">
        <v>335.13</v>
      </c>
      <c r="C32" s="20" t="s">
        <v>142</v>
      </c>
      <c r="D32" s="47">
        <v>21702</v>
      </c>
      <c r="E32" s="47">
        <v>0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v>0</v>
      </c>
      <c r="O32" s="47">
        <f t="shared" si="6"/>
        <v>21702</v>
      </c>
      <c r="P32" s="48">
        <f t="shared" si="1"/>
        <v>1.5794759825327511</v>
      </c>
      <c r="Q32" s="9"/>
    </row>
    <row r="33" spans="1:17">
      <c r="A33" s="12"/>
      <c r="B33" s="25">
        <v>335.14</v>
      </c>
      <c r="C33" s="20" t="s">
        <v>143</v>
      </c>
      <c r="D33" s="47">
        <v>5040</v>
      </c>
      <c r="E33" s="47">
        <v>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v>0</v>
      </c>
      <c r="O33" s="47">
        <f t="shared" si="6"/>
        <v>5040</v>
      </c>
      <c r="P33" s="48">
        <f t="shared" si="1"/>
        <v>0.36681222707423583</v>
      </c>
      <c r="Q33" s="9"/>
    </row>
    <row r="34" spans="1:17">
      <c r="A34" s="12"/>
      <c r="B34" s="25">
        <v>335.15</v>
      </c>
      <c r="C34" s="20" t="s">
        <v>144</v>
      </c>
      <c r="D34" s="47">
        <v>1501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v>0</v>
      </c>
      <c r="O34" s="47">
        <f t="shared" si="6"/>
        <v>1501</v>
      </c>
      <c r="P34" s="48">
        <f t="shared" si="1"/>
        <v>0.10924308588064047</v>
      </c>
      <c r="Q34" s="9"/>
    </row>
    <row r="35" spans="1:17">
      <c r="A35" s="12"/>
      <c r="B35" s="25">
        <v>335.16</v>
      </c>
      <c r="C35" s="20" t="s">
        <v>238</v>
      </c>
      <c r="D35" s="47">
        <v>230750</v>
      </c>
      <c r="E35" s="47">
        <v>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v>0</v>
      </c>
      <c r="O35" s="47">
        <f t="shared" si="6"/>
        <v>230750</v>
      </c>
      <c r="P35" s="48">
        <f t="shared" si="1"/>
        <v>16.794032023289667</v>
      </c>
      <c r="Q35" s="9"/>
    </row>
    <row r="36" spans="1:17">
      <c r="A36" s="12"/>
      <c r="B36" s="25">
        <v>335.18</v>
      </c>
      <c r="C36" s="20" t="s">
        <v>239</v>
      </c>
      <c r="D36" s="47">
        <v>2107964</v>
      </c>
      <c r="E36" s="47">
        <v>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v>0</v>
      </c>
      <c r="O36" s="47">
        <f t="shared" si="6"/>
        <v>2107964</v>
      </c>
      <c r="P36" s="48">
        <f t="shared" si="1"/>
        <v>153.41804949053858</v>
      </c>
      <c r="Q36" s="9"/>
    </row>
    <row r="37" spans="1:17">
      <c r="A37" s="12"/>
      <c r="B37" s="25">
        <v>335.19</v>
      </c>
      <c r="C37" s="20" t="s">
        <v>147</v>
      </c>
      <c r="D37" s="47">
        <v>417131</v>
      </c>
      <c r="E37" s="47">
        <v>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v>0</v>
      </c>
      <c r="O37" s="47">
        <f t="shared" si="6"/>
        <v>417131</v>
      </c>
      <c r="P37" s="48">
        <f t="shared" ref="P37:P68" si="7">(O37/P$93)</f>
        <v>30.358879184861717</v>
      </c>
      <c r="Q37" s="9"/>
    </row>
    <row r="38" spans="1:17">
      <c r="A38" s="12"/>
      <c r="B38" s="25">
        <v>335.22</v>
      </c>
      <c r="C38" s="20" t="s">
        <v>40</v>
      </c>
      <c r="D38" s="47">
        <v>0</v>
      </c>
      <c r="E38" s="47">
        <v>149062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v>0</v>
      </c>
      <c r="O38" s="47">
        <f t="shared" si="6"/>
        <v>149062</v>
      </c>
      <c r="P38" s="48">
        <f t="shared" si="7"/>
        <v>10.848762736535662</v>
      </c>
      <c r="Q38" s="9"/>
    </row>
    <row r="39" spans="1:17">
      <c r="A39" s="12"/>
      <c r="B39" s="25">
        <v>335.43</v>
      </c>
      <c r="C39" s="20" t="s">
        <v>240</v>
      </c>
      <c r="D39" s="47">
        <v>0</v>
      </c>
      <c r="E39" s="47">
        <v>669076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v>0</v>
      </c>
      <c r="O39" s="47">
        <f t="shared" ref="O39:O45" si="8">SUM(D39:N39)</f>
        <v>669076</v>
      </c>
      <c r="P39" s="48">
        <f t="shared" si="7"/>
        <v>48.69548762736536</v>
      </c>
      <c r="Q39" s="9"/>
    </row>
    <row r="40" spans="1:17">
      <c r="A40" s="12"/>
      <c r="B40" s="25">
        <v>335.45</v>
      </c>
      <c r="C40" s="20" t="s">
        <v>241</v>
      </c>
      <c r="D40" s="47">
        <v>0</v>
      </c>
      <c r="E40" s="47">
        <v>299072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v>0</v>
      </c>
      <c r="O40" s="47">
        <f t="shared" si="8"/>
        <v>299072</v>
      </c>
      <c r="P40" s="48">
        <f t="shared" si="7"/>
        <v>21.766521106259098</v>
      </c>
      <c r="Q40" s="9"/>
    </row>
    <row r="41" spans="1:17">
      <c r="A41" s="12"/>
      <c r="B41" s="25">
        <v>335.9</v>
      </c>
      <c r="C41" s="20" t="s">
        <v>184</v>
      </c>
      <c r="D41" s="47">
        <v>0</v>
      </c>
      <c r="E41" s="47">
        <v>308532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v>0</v>
      </c>
      <c r="O41" s="47">
        <f t="shared" si="8"/>
        <v>308532</v>
      </c>
      <c r="P41" s="48">
        <f t="shared" si="7"/>
        <v>22.455021834061135</v>
      </c>
      <c r="Q41" s="9"/>
    </row>
    <row r="42" spans="1:17">
      <c r="A42" s="12"/>
      <c r="B42" s="25">
        <v>336</v>
      </c>
      <c r="C42" s="20" t="s">
        <v>118</v>
      </c>
      <c r="D42" s="47">
        <v>129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v>0</v>
      </c>
      <c r="O42" s="47">
        <f t="shared" si="8"/>
        <v>129</v>
      </c>
      <c r="P42" s="48">
        <f t="shared" si="7"/>
        <v>9.3886462882096077E-3</v>
      </c>
      <c r="Q42" s="9"/>
    </row>
    <row r="43" spans="1:17">
      <c r="A43" s="12"/>
      <c r="B43" s="25">
        <v>337.2</v>
      </c>
      <c r="C43" s="20" t="s">
        <v>45</v>
      </c>
      <c r="D43" s="47">
        <v>168462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v>0</v>
      </c>
      <c r="O43" s="47">
        <f t="shared" si="8"/>
        <v>168462</v>
      </c>
      <c r="P43" s="48">
        <f t="shared" si="7"/>
        <v>12.260698689956332</v>
      </c>
      <c r="Q43" s="9"/>
    </row>
    <row r="44" spans="1:17">
      <c r="A44" s="12"/>
      <c r="B44" s="25">
        <v>337.6</v>
      </c>
      <c r="C44" s="20" t="s">
        <v>220</v>
      </c>
      <c r="D44" s="47">
        <v>7000</v>
      </c>
      <c r="E44" s="47">
        <v>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v>0</v>
      </c>
      <c r="O44" s="47">
        <f t="shared" si="8"/>
        <v>7000</v>
      </c>
      <c r="P44" s="48">
        <f t="shared" si="7"/>
        <v>0.50946142649199422</v>
      </c>
      <c r="Q44" s="9"/>
    </row>
    <row r="45" spans="1:17">
      <c r="A45" s="12"/>
      <c r="B45" s="25">
        <v>337.7</v>
      </c>
      <c r="C45" s="20" t="s">
        <v>46</v>
      </c>
      <c r="D45" s="47">
        <v>20194</v>
      </c>
      <c r="E45" s="47">
        <v>41873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v>0</v>
      </c>
      <c r="O45" s="47">
        <f t="shared" si="8"/>
        <v>62067</v>
      </c>
      <c r="P45" s="48">
        <f t="shared" si="7"/>
        <v>4.5172489082969429</v>
      </c>
      <c r="Q45" s="9"/>
    </row>
    <row r="46" spans="1:17">
      <c r="A46" s="12"/>
      <c r="B46" s="25">
        <v>339</v>
      </c>
      <c r="C46" s="20" t="s">
        <v>120</v>
      </c>
      <c r="D46" s="47">
        <v>3671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v>0</v>
      </c>
      <c r="O46" s="47">
        <f>SUM(D46:N46)</f>
        <v>3671</v>
      </c>
      <c r="P46" s="48">
        <f t="shared" si="7"/>
        <v>0.26717612809315866</v>
      </c>
      <c r="Q46" s="9"/>
    </row>
    <row r="47" spans="1:17" ht="15.75">
      <c r="A47" s="29" t="s">
        <v>51</v>
      </c>
      <c r="B47" s="30"/>
      <c r="C47" s="31"/>
      <c r="D47" s="32">
        <f t="shared" ref="D47:N47" si="9">SUM(D48:D76)</f>
        <v>362857</v>
      </c>
      <c r="E47" s="32">
        <f t="shared" si="9"/>
        <v>617714</v>
      </c>
      <c r="F47" s="32">
        <f t="shared" si="9"/>
        <v>0</v>
      </c>
      <c r="G47" s="32">
        <f t="shared" si="9"/>
        <v>0</v>
      </c>
      <c r="H47" s="32">
        <f t="shared" si="9"/>
        <v>0</v>
      </c>
      <c r="I47" s="32">
        <f t="shared" si="9"/>
        <v>0</v>
      </c>
      <c r="J47" s="32">
        <f t="shared" si="9"/>
        <v>0</v>
      </c>
      <c r="K47" s="32">
        <f t="shared" si="9"/>
        <v>0</v>
      </c>
      <c r="L47" s="32">
        <f t="shared" si="9"/>
        <v>0</v>
      </c>
      <c r="M47" s="32">
        <f t="shared" si="9"/>
        <v>0</v>
      </c>
      <c r="N47" s="32">
        <f t="shared" si="9"/>
        <v>0</v>
      </c>
      <c r="O47" s="32">
        <f>SUM(D47:N47)</f>
        <v>980571</v>
      </c>
      <c r="P47" s="46">
        <f t="shared" si="7"/>
        <v>71.366157205240171</v>
      </c>
      <c r="Q47" s="10"/>
    </row>
    <row r="48" spans="1:17">
      <c r="A48" s="12"/>
      <c r="B48" s="25">
        <v>341.1</v>
      </c>
      <c r="C48" s="20" t="s">
        <v>148</v>
      </c>
      <c r="D48" s="47">
        <v>71543</v>
      </c>
      <c r="E48" s="47">
        <v>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v>0</v>
      </c>
      <c r="O48" s="47">
        <f>SUM(D48:N48)</f>
        <v>71543</v>
      </c>
      <c r="P48" s="48">
        <f t="shared" si="7"/>
        <v>5.2069141193595341</v>
      </c>
      <c r="Q48" s="9"/>
    </row>
    <row r="49" spans="1:17">
      <c r="A49" s="12"/>
      <c r="B49" s="25">
        <v>341.15</v>
      </c>
      <c r="C49" s="20" t="s">
        <v>149</v>
      </c>
      <c r="D49" s="47">
        <v>0</v>
      </c>
      <c r="E49" s="47">
        <v>21555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v>0</v>
      </c>
      <c r="O49" s="47">
        <f t="shared" ref="O49:O57" si="10">SUM(D49:N49)</f>
        <v>21555</v>
      </c>
      <c r="P49" s="48">
        <f t="shared" si="7"/>
        <v>1.5687772925764192</v>
      </c>
      <c r="Q49" s="9"/>
    </row>
    <row r="50" spans="1:17">
      <c r="A50" s="12"/>
      <c r="B50" s="25">
        <v>341.51</v>
      </c>
      <c r="C50" s="20" t="s">
        <v>151</v>
      </c>
      <c r="D50" s="47">
        <v>133893</v>
      </c>
      <c r="E50" s="47">
        <v>0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v>0</v>
      </c>
      <c r="O50" s="47">
        <f t="shared" si="10"/>
        <v>133893</v>
      </c>
      <c r="P50" s="48">
        <f t="shared" si="7"/>
        <v>9.7447598253275114</v>
      </c>
      <c r="Q50" s="9"/>
    </row>
    <row r="51" spans="1:17">
      <c r="A51" s="12"/>
      <c r="B51" s="25">
        <v>341.52</v>
      </c>
      <c r="C51" s="20" t="s">
        <v>152</v>
      </c>
      <c r="D51" s="47">
        <v>19410</v>
      </c>
      <c r="E51" s="47">
        <v>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v>0</v>
      </c>
      <c r="O51" s="47">
        <f t="shared" si="10"/>
        <v>19410</v>
      </c>
      <c r="P51" s="48">
        <f t="shared" si="7"/>
        <v>1.4126637554585153</v>
      </c>
      <c r="Q51" s="9"/>
    </row>
    <row r="52" spans="1:17">
      <c r="A52" s="12"/>
      <c r="B52" s="25">
        <v>341.9</v>
      </c>
      <c r="C52" s="20" t="s">
        <v>154</v>
      </c>
      <c r="D52" s="47">
        <v>674</v>
      </c>
      <c r="E52" s="47">
        <v>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v>0</v>
      </c>
      <c r="O52" s="47">
        <f t="shared" si="10"/>
        <v>674</v>
      </c>
      <c r="P52" s="48">
        <f t="shared" si="7"/>
        <v>4.9053857350800582E-2</v>
      </c>
      <c r="Q52" s="9"/>
    </row>
    <row r="53" spans="1:17">
      <c r="A53" s="12"/>
      <c r="B53" s="25">
        <v>342.1</v>
      </c>
      <c r="C53" s="20" t="s">
        <v>121</v>
      </c>
      <c r="D53" s="47">
        <v>98609</v>
      </c>
      <c r="E53" s="47">
        <v>83755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v>0</v>
      </c>
      <c r="O53" s="47">
        <f t="shared" si="10"/>
        <v>182364</v>
      </c>
      <c r="P53" s="48">
        <f t="shared" si="7"/>
        <v>13.272489082969432</v>
      </c>
      <c r="Q53" s="9"/>
    </row>
    <row r="54" spans="1:17">
      <c r="A54" s="12"/>
      <c r="B54" s="25">
        <v>342.9</v>
      </c>
      <c r="C54" s="20" t="s">
        <v>61</v>
      </c>
      <c r="D54" s="47">
        <v>38727</v>
      </c>
      <c r="E54" s="47">
        <v>0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v>0</v>
      </c>
      <c r="O54" s="47">
        <f t="shared" si="10"/>
        <v>38727</v>
      </c>
      <c r="P54" s="48">
        <f t="shared" si="7"/>
        <v>2.8185589519650653</v>
      </c>
      <c r="Q54" s="9"/>
    </row>
    <row r="55" spans="1:17">
      <c r="A55" s="12"/>
      <c r="B55" s="25">
        <v>344.1</v>
      </c>
      <c r="C55" s="20" t="s">
        <v>221</v>
      </c>
      <c r="D55" s="47">
        <v>0</v>
      </c>
      <c r="E55" s="47">
        <v>277605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v>0</v>
      </c>
      <c r="O55" s="47">
        <f t="shared" si="10"/>
        <v>277605</v>
      </c>
      <c r="P55" s="48">
        <f t="shared" si="7"/>
        <v>20.204148471615721</v>
      </c>
      <c r="Q55" s="9"/>
    </row>
    <row r="56" spans="1:17">
      <c r="A56" s="12"/>
      <c r="B56" s="25">
        <v>347.1</v>
      </c>
      <c r="C56" s="20" t="s">
        <v>179</v>
      </c>
      <c r="D56" s="47">
        <v>0</v>
      </c>
      <c r="E56" s="47">
        <v>4057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v>0</v>
      </c>
      <c r="O56" s="47">
        <f t="shared" si="10"/>
        <v>4057</v>
      </c>
      <c r="P56" s="48">
        <f t="shared" si="7"/>
        <v>0.29526928675400294</v>
      </c>
      <c r="Q56" s="9"/>
    </row>
    <row r="57" spans="1:17">
      <c r="A57" s="12"/>
      <c r="B57" s="25">
        <v>347.2</v>
      </c>
      <c r="C57" s="20" t="s">
        <v>62</v>
      </c>
      <c r="D57" s="47">
        <v>1</v>
      </c>
      <c r="E57" s="47">
        <v>0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v>0</v>
      </c>
      <c r="O57" s="47">
        <f t="shared" si="10"/>
        <v>1</v>
      </c>
      <c r="P57" s="48">
        <f t="shared" si="7"/>
        <v>7.2780203784570603E-5</v>
      </c>
      <c r="Q57" s="9"/>
    </row>
    <row r="58" spans="1:17">
      <c r="A58" s="12"/>
      <c r="B58" s="25">
        <v>348.12</v>
      </c>
      <c r="C58" s="20" t="s">
        <v>155</v>
      </c>
      <c r="D58" s="47">
        <v>0</v>
      </c>
      <c r="E58" s="47">
        <v>2711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v>0</v>
      </c>
      <c r="O58" s="47">
        <f t="shared" ref="O58:O73" si="11">SUM(D58:N58)</f>
        <v>2711</v>
      </c>
      <c r="P58" s="48">
        <f t="shared" si="7"/>
        <v>0.19730713245997089</v>
      </c>
      <c r="Q58" s="9"/>
    </row>
    <row r="59" spans="1:17">
      <c r="A59" s="12"/>
      <c r="B59" s="25">
        <v>348.13</v>
      </c>
      <c r="C59" s="20" t="s">
        <v>156</v>
      </c>
      <c r="D59" s="47">
        <v>0</v>
      </c>
      <c r="E59" s="47">
        <v>10954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v>0</v>
      </c>
      <c r="O59" s="47">
        <f t="shared" si="11"/>
        <v>10954</v>
      </c>
      <c r="P59" s="48">
        <f t="shared" si="7"/>
        <v>0.79723435225618633</v>
      </c>
      <c r="Q59" s="9"/>
    </row>
    <row r="60" spans="1:17">
      <c r="A60" s="12"/>
      <c r="B60" s="25">
        <v>348.22</v>
      </c>
      <c r="C60" s="20" t="s">
        <v>157</v>
      </c>
      <c r="D60" s="47">
        <v>0</v>
      </c>
      <c r="E60" s="47">
        <v>1573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v>0</v>
      </c>
      <c r="O60" s="47">
        <f t="shared" si="11"/>
        <v>1573</v>
      </c>
      <c r="P60" s="48">
        <f t="shared" si="7"/>
        <v>0.11448326055312955</v>
      </c>
      <c r="Q60" s="9"/>
    </row>
    <row r="61" spans="1:17">
      <c r="A61" s="12"/>
      <c r="B61" s="25">
        <v>348.23</v>
      </c>
      <c r="C61" s="20" t="s">
        <v>158</v>
      </c>
      <c r="D61" s="47">
        <v>0</v>
      </c>
      <c r="E61" s="47">
        <v>22321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v>0</v>
      </c>
      <c r="O61" s="47">
        <f t="shared" si="11"/>
        <v>22321</v>
      </c>
      <c r="P61" s="48">
        <f t="shared" si="7"/>
        <v>1.6245269286754003</v>
      </c>
      <c r="Q61" s="9"/>
    </row>
    <row r="62" spans="1:17">
      <c r="A62" s="12"/>
      <c r="B62" s="25">
        <v>348.31</v>
      </c>
      <c r="C62" s="20" t="s">
        <v>159</v>
      </c>
      <c r="D62" s="47">
        <v>0</v>
      </c>
      <c r="E62" s="47">
        <v>44360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v>0</v>
      </c>
      <c r="O62" s="47">
        <f t="shared" si="11"/>
        <v>44360</v>
      </c>
      <c r="P62" s="48">
        <f t="shared" si="7"/>
        <v>3.2285298398835516</v>
      </c>
      <c r="Q62" s="9"/>
    </row>
    <row r="63" spans="1:17">
      <c r="A63" s="12"/>
      <c r="B63" s="25">
        <v>348.32</v>
      </c>
      <c r="C63" s="20" t="s">
        <v>160</v>
      </c>
      <c r="D63" s="47">
        <v>0</v>
      </c>
      <c r="E63" s="47">
        <v>107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v>0</v>
      </c>
      <c r="O63" s="47">
        <f t="shared" si="11"/>
        <v>107</v>
      </c>
      <c r="P63" s="48">
        <f t="shared" si="7"/>
        <v>7.7874818049490542E-3</v>
      </c>
      <c r="Q63" s="9"/>
    </row>
    <row r="64" spans="1:17">
      <c r="A64" s="12"/>
      <c r="B64" s="25">
        <v>348.41</v>
      </c>
      <c r="C64" s="20" t="s">
        <v>161</v>
      </c>
      <c r="D64" s="47">
        <v>0</v>
      </c>
      <c r="E64" s="47">
        <v>22449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v>0</v>
      </c>
      <c r="O64" s="47">
        <f t="shared" si="11"/>
        <v>22449</v>
      </c>
      <c r="P64" s="48">
        <f t="shared" si="7"/>
        <v>1.6338427947598253</v>
      </c>
      <c r="Q64" s="9"/>
    </row>
    <row r="65" spans="1:17">
      <c r="A65" s="12"/>
      <c r="B65" s="25">
        <v>348.42</v>
      </c>
      <c r="C65" s="20" t="s">
        <v>162</v>
      </c>
      <c r="D65" s="47">
        <v>0</v>
      </c>
      <c r="E65" s="47">
        <v>6638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v>0</v>
      </c>
      <c r="O65" s="47">
        <f t="shared" si="11"/>
        <v>6638</v>
      </c>
      <c r="P65" s="48">
        <f t="shared" si="7"/>
        <v>0.48311499272197961</v>
      </c>
      <c r="Q65" s="9"/>
    </row>
    <row r="66" spans="1:17">
      <c r="A66" s="12"/>
      <c r="B66" s="25">
        <v>348.48</v>
      </c>
      <c r="C66" s="20" t="s">
        <v>163</v>
      </c>
      <c r="D66" s="47">
        <v>0</v>
      </c>
      <c r="E66" s="47">
        <v>616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v>0</v>
      </c>
      <c r="O66" s="47">
        <f t="shared" si="11"/>
        <v>616</v>
      </c>
      <c r="P66" s="48">
        <f t="shared" si="7"/>
        <v>4.4832605531295484E-2</v>
      </c>
      <c r="Q66" s="9"/>
    </row>
    <row r="67" spans="1:17">
      <c r="A67" s="12"/>
      <c r="B67" s="25">
        <v>348.52</v>
      </c>
      <c r="C67" s="20" t="s">
        <v>242</v>
      </c>
      <c r="D67" s="47">
        <v>0</v>
      </c>
      <c r="E67" s="47">
        <v>5733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v>0</v>
      </c>
      <c r="O67" s="47">
        <f t="shared" si="11"/>
        <v>5733</v>
      </c>
      <c r="P67" s="48">
        <f t="shared" si="7"/>
        <v>0.41724890829694322</v>
      </c>
      <c r="Q67" s="9"/>
    </row>
    <row r="68" spans="1:17">
      <c r="A68" s="12"/>
      <c r="B68" s="25">
        <v>348.53</v>
      </c>
      <c r="C68" s="20" t="s">
        <v>243</v>
      </c>
      <c r="D68" s="47">
        <v>0</v>
      </c>
      <c r="E68" s="47">
        <v>64821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v>0</v>
      </c>
      <c r="O68" s="47">
        <f t="shared" si="11"/>
        <v>64821</v>
      </c>
      <c r="P68" s="48">
        <f t="shared" si="7"/>
        <v>4.7176855895196503</v>
      </c>
      <c r="Q68" s="9"/>
    </row>
    <row r="69" spans="1:17">
      <c r="A69" s="12"/>
      <c r="B69" s="25">
        <v>348.61</v>
      </c>
      <c r="C69" s="20" t="s">
        <v>180</v>
      </c>
      <c r="D69" s="47">
        <v>0</v>
      </c>
      <c r="E69" s="47">
        <v>1560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v>0</v>
      </c>
      <c r="O69" s="47">
        <f t="shared" si="11"/>
        <v>1560</v>
      </c>
      <c r="P69" s="48">
        <f t="shared" ref="P69:P91" si="12">(O69/P$93)</f>
        <v>0.11353711790393013</v>
      </c>
      <c r="Q69" s="9"/>
    </row>
    <row r="70" spans="1:17">
      <c r="A70" s="12"/>
      <c r="B70" s="25">
        <v>348.62</v>
      </c>
      <c r="C70" s="20" t="s">
        <v>166</v>
      </c>
      <c r="D70" s="47">
        <v>0</v>
      </c>
      <c r="E70" s="47">
        <v>5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v>0</v>
      </c>
      <c r="O70" s="47">
        <f t="shared" si="11"/>
        <v>5</v>
      </c>
      <c r="P70" s="48">
        <f t="shared" si="12"/>
        <v>3.63901018922853E-4</v>
      </c>
      <c r="Q70" s="9"/>
    </row>
    <row r="71" spans="1:17">
      <c r="A71" s="12"/>
      <c r="B71" s="25">
        <v>348.63</v>
      </c>
      <c r="C71" s="20" t="s">
        <v>197</v>
      </c>
      <c r="D71" s="47">
        <v>0</v>
      </c>
      <c r="E71" s="47">
        <v>73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v>0</v>
      </c>
      <c r="O71" s="47">
        <f t="shared" si="11"/>
        <v>73</v>
      </c>
      <c r="P71" s="48">
        <f t="shared" si="12"/>
        <v>5.3129548762736534E-3</v>
      </c>
      <c r="Q71" s="9"/>
    </row>
    <row r="72" spans="1:17">
      <c r="A72" s="12"/>
      <c r="B72" s="25">
        <v>348.71</v>
      </c>
      <c r="C72" s="20" t="s">
        <v>167</v>
      </c>
      <c r="D72" s="47">
        <v>0</v>
      </c>
      <c r="E72" s="47">
        <v>12835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v>0</v>
      </c>
      <c r="O72" s="47">
        <f t="shared" si="11"/>
        <v>12835</v>
      </c>
      <c r="P72" s="48">
        <f t="shared" si="12"/>
        <v>0.93413391557496361</v>
      </c>
      <c r="Q72" s="9"/>
    </row>
    <row r="73" spans="1:17">
      <c r="A73" s="12"/>
      <c r="B73" s="25">
        <v>348.72</v>
      </c>
      <c r="C73" s="20" t="s">
        <v>168</v>
      </c>
      <c r="D73" s="47">
        <v>0</v>
      </c>
      <c r="E73" s="47">
        <v>278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v>0</v>
      </c>
      <c r="O73" s="47">
        <f t="shared" si="11"/>
        <v>278</v>
      </c>
      <c r="P73" s="48">
        <f t="shared" si="12"/>
        <v>2.0232896652110626E-2</v>
      </c>
      <c r="Q73" s="9"/>
    </row>
    <row r="74" spans="1:17">
      <c r="A74" s="12"/>
      <c r="B74" s="25">
        <v>348.92399999999998</v>
      </c>
      <c r="C74" s="20" t="s">
        <v>198</v>
      </c>
      <c r="D74" s="47">
        <v>0</v>
      </c>
      <c r="E74" s="47">
        <v>5081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v>0</v>
      </c>
      <c r="O74" s="47">
        <f t="shared" ref="O74:O76" si="13">SUM(D74:N74)</f>
        <v>5081</v>
      </c>
      <c r="P74" s="48">
        <f t="shared" si="12"/>
        <v>0.36979621542940322</v>
      </c>
      <c r="Q74" s="9"/>
    </row>
    <row r="75" spans="1:17">
      <c r="A75" s="12"/>
      <c r="B75" s="25">
        <v>348.93</v>
      </c>
      <c r="C75" s="20" t="s">
        <v>170</v>
      </c>
      <c r="D75" s="47">
        <v>0</v>
      </c>
      <c r="E75" s="47">
        <v>24030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v>0</v>
      </c>
      <c r="O75" s="47">
        <f t="shared" si="13"/>
        <v>24030</v>
      </c>
      <c r="P75" s="48">
        <f t="shared" si="12"/>
        <v>1.7489082969432315</v>
      </c>
      <c r="Q75" s="9"/>
    </row>
    <row r="76" spans="1:17">
      <c r="A76" s="12"/>
      <c r="B76" s="25">
        <v>348.93099999999998</v>
      </c>
      <c r="C76" s="20" t="s">
        <v>199</v>
      </c>
      <c r="D76" s="47">
        <v>0</v>
      </c>
      <c r="E76" s="47">
        <v>4597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v>0</v>
      </c>
      <c r="O76" s="47">
        <f t="shared" si="13"/>
        <v>4597</v>
      </c>
      <c r="P76" s="48">
        <f t="shared" si="12"/>
        <v>0.33457059679767104</v>
      </c>
      <c r="Q76" s="9"/>
    </row>
    <row r="77" spans="1:17" ht="15.75">
      <c r="A77" s="29" t="s">
        <v>52</v>
      </c>
      <c r="B77" s="30"/>
      <c r="C77" s="31"/>
      <c r="D77" s="32">
        <f t="shared" ref="D77:N77" si="14">SUM(D78:D81)</f>
        <v>0</v>
      </c>
      <c r="E77" s="32">
        <f t="shared" si="14"/>
        <v>128026</v>
      </c>
      <c r="F77" s="32">
        <f t="shared" si="14"/>
        <v>0</v>
      </c>
      <c r="G77" s="32">
        <f t="shared" si="14"/>
        <v>0</v>
      </c>
      <c r="H77" s="32">
        <f t="shared" si="14"/>
        <v>0</v>
      </c>
      <c r="I77" s="32">
        <f t="shared" si="14"/>
        <v>0</v>
      </c>
      <c r="J77" s="32">
        <f t="shared" si="14"/>
        <v>0</v>
      </c>
      <c r="K77" s="32">
        <f t="shared" si="14"/>
        <v>0</v>
      </c>
      <c r="L77" s="32">
        <f t="shared" si="14"/>
        <v>0</v>
      </c>
      <c r="M77" s="32">
        <f t="shared" si="14"/>
        <v>0</v>
      </c>
      <c r="N77" s="32">
        <f t="shared" si="14"/>
        <v>0</v>
      </c>
      <c r="O77" s="32">
        <f>SUM(D77:N77)</f>
        <v>128026</v>
      </c>
      <c r="P77" s="46">
        <f t="shared" si="12"/>
        <v>9.3177583697234354</v>
      </c>
      <c r="Q77" s="10"/>
    </row>
    <row r="78" spans="1:17">
      <c r="A78" s="13"/>
      <c r="B78" s="40">
        <v>351.1</v>
      </c>
      <c r="C78" s="21" t="s">
        <v>82</v>
      </c>
      <c r="D78" s="47">
        <v>0</v>
      </c>
      <c r="E78" s="47">
        <v>16181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v>0</v>
      </c>
      <c r="O78" s="47">
        <f>SUM(D78:N78)</f>
        <v>16181</v>
      </c>
      <c r="P78" s="48">
        <f t="shared" si="12"/>
        <v>1.1776564774381368</v>
      </c>
      <c r="Q78" s="9"/>
    </row>
    <row r="79" spans="1:17">
      <c r="A79" s="13"/>
      <c r="B79" s="40">
        <v>351.2</v>
      </c>
      <c r="C79" s="21" t="s">
        <v>84</v>
      </c>
      <c r="D79" s="47">
        <v>0</v>
      </c>
      <c r="E79" s="47">
        <v>52198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v>0</v>
      </c>
      <c r="O79" s="47">
        <f t="shared" ref="O79:O81" si="15">SUM(D79:N79)</f>
        <v>52198</v>
      </c>
      <c r="P79" s="48">
        <f t="shared" si="12"/>
        <v>3.7989810771470158</v>
      </c>
      <c r="Q79" s="9"/>
    </row>
    <row r="80" spans="1:17">
      <c r="A80" s="13"/>
      <c r="B80" s="40">
        <v>351.5</v>
      </c>
      <c r="C80" s="21" t="s">
        <v>85</v>
      </c>
      <c r="D80" s="47">
        <v>0</v>
      </c>
      <c r="E80" s="47">
        <v>40285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v>0</v>
      </c>
      <c r="O80" s="47">
        <f t="shared" si="15"/>
        <v>40285</v>
      </c>
      <c r="P80" s="48">
        <f t="shared" si="12"/>
        <v>2.9319505094614264</v>
      </c>
      <c r="Q80" s="9"/>
    </row>
    <row r="81" spans="1:120">
      <c r="A81" s="13"/>
      <c r="B81" s="40">
        <v>351.9</v>
      </c>
      <c r="C81" s="21" t="s">
        <v>244</v>
      </c>
      <c r="D81" s="47">
        <v>0</v>
      </c>
      <c r="E81" s="47">
        <v>19362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v>0</v>
      </c>
      <c r="O81" s="47">
        <f t="shared" si="15"/>
        <v>19362</v>
      </c>
      <c r="P81" s="48">
        <f t="shared" si="12"/>
        <v>1.4091703056768559</v>
      </c>
      <c r="Q81" s="9"/>
    </row>
    <row r="82" spans="1:120" ht="15.75">
      <c r="A82" s="29" t="s">
        <v>3</v>
      </c>
      <c r="B82" s="30"/>
      <c r="C82" s="31"/>
      <c r="D82" s="32">
        <f t="shared" ref="D82:N82" si="16">SUM(D83:D87)</f>
        <v>99686</v>
      </c>
      <c r="E82" s="32">
        <f t="shared" si="16"/>
        <v>254031</v>
      </c>
      <c r="F82" s="32">
        <f t="shared" si="16"/>
        <v>0</v>
      </c>
      <c r="G82" s="32">
        <f t="shared" si="16"/>
        <v>0</v>
      </c>
      <c r="H82" s="32">
        <f t="shared" si="16"/>
        <v>0</v>
      </c>
      <c r="I82" s="32">
        <f t="shared" si="16"/>
        <v>0</v>
      </c>
      <c r="J82" s="32">
        <f t="shared" si="16"/>
        <v>0</v>
      </c>
      <c r="K82" s="32">
        <f t="shared" si="16"/>
        <v>0</v>
      </c>
      <c r="L82" s="32">
        <f t="shared" si="16"/>
        <v>0</v>
      </c>
      <c r="M82" s="32">
        <f t="shared" si="16"/>
        <v>0</v>
      </c>
      <c r="N82" s="32">
        <f t="shared" si="16"/>
        <v>0</v>
      </c>
      <c r="O82" s="32">
        <f>SUM(D82:N82)</f>
        <v>353717</v>
      </c>
      <c r="P82" s="46">
        <f t="shared" si="12"/>
        <v>25.743595342066957</v>
      </c>
      <c r="Q82" s="10"/>
    </row>
    <row r="83" spans="1:120">
      <c r="A83" s="12"/>
      <c r="B83" s="25">
        <v>361.1</v>
      </c>
      <c r="C83" s="20" t="s">
        <v>88</v>
      </c>
      <c r="D83" s="47">
        <v>42371</v>
      </c>
      <c r="E83" s="47">
        <v>8855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v>0</v>
      </c>
      <c r="O83" s="47">
        <f>SUM(D83:N83)</f>
        <v>51226</v>
      </c>
      <c r="P83" s="48">
        <f t="shared" si="12"/>
        <v>3.7282387190684134</v>
      </c>
      <c r="Q83" s="9"/>
    </row>
    <row r="84" spans="1:120">
      <c r="A84" s="12"/>
      <c r="B84" s="25">
        <v>362</v>
      </c>
      <c r="C84" s="20" t="s">
        <v>90</v>
      </c>
      <c r="D84" s="47">
        <v>0</v>
      </c>
      <c r="E84" s="47">
        <v>150030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v>0</v>
      </c>
      <c r="O84" s="47">
        <f t="shared" ref="O84:O87" si="17">SUM(D84:N84)</f>
        <v>150030</v>
      </c>
      <c r="P84" s="48">
        <f t="shared" si="12"/>
        <v>10.919213973799126</v>
      </c>
      <c r="Q84" s="9"/>
    </row>
    <row r="85" spans="1:120">
      <c r="A85" s="12"/>
      <c r="B85" s="25">
        <v>365</v>
      </c>
      <c r="C85" s="20" t="s">
        <v>176</v>
      </c>
      <c r="D85" s="47">
        <v>0</v>
      </c>
      <c r="E85" s="47">
        <v>80307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v>0</v>
      </c>
      <c r="O85" s="47">
        <f t="shared" si="17"/>
        <v>80307</v>
      </c>
      <c r="P85" s="48">
        <f t="shared" si="12"/>
        <v>5.844759825327511</v>
      </c>
      <c r="Q85" s="9"/>
    </row>
    <row r="86" spans="1:120">
      <c r="A86" s="12"/>
      <c r="B86" s="25">
        <v>366</v>
      </c>
      <c r="C86" s="20" t="s">
        <v>92</v>
      </c>
      <c r="D86" s="47">
        <v>0</v>
      </c>
      <c r="E86" s="47">
        <v>11177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v>0</v>
      </c>
      <c r="O86" s="47">
        <f t="shared" si="17"/>
        <v>11177</v>
      </c>
      <c r="P86" s="48">
        <f t="shared" si="12"/>
        <v>0.81346433770014559</v>
      </c>
      <c r="Q86" s="9"/>
    </row>
    <row r="87" spans="1:120">
      <c r="A87" s="12"/>
      <c r="B87" s="25">
        <v>369.9</v>
      </c>
      <c r="C87" s="20" t="s">
        <v>93</v>
      </c>
      <c r="D87" s="47">
        <v>57315</v>
      </c>
      <c r="E87" s="47">
        <v>3662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v>0</v>
      </c>
      <c r="O87" s="47">
        <f t="shared" si="17"/>
        <v>60977</v>
      </c>
      <c r="P87" s="48">
        <f t="shared" si="12"/>
        <v>4.4379184861717613</v>
      </c>
      <c r="Q87" s="9"/>
    </row>
    <row r="88" spans="1:120" ht="15.75">
      <c r="A88" s="29" t="s">
        <v>53</v>
      </c>
      <c r="B88" s="30"/>
      <c r="C88" s="31"/>
      <c r="D88" s="32">
        <f t="shared" ref="D88:N88" si="18">SUM(D89:D90)</f>
        <v>31803</v>
      </c>
      <c r="E88" s="32">
        <f t="shared" si="18"/>
        <v>1036878</v>
      </c>
      <c r="F88" s="32">
        <f t="shared" si="18"/>
        <v>0</v>
      </c>
      <c r="G88" s="32">
        <f t="shared" si="18"/>
        <v>0</v>
      </c>
      <c r="H88" s="32">
        <f t="shared" si="18"/>
        <v>0</v>
      </c>
      <c r="I88" s="32">
        <f t="shared" si="18"/>
        <v>0</v>
      </c>
      <c r="J88" s="32">
        <f t="shared" si="18"/>
        <v>0</v>
      </c>
      <c r="K88" s="32">
        <f t="shared" si="18"/>
        <v>0</v>
      </c>
      <c r="L88" s="32">
        <f t="shared" si="18"/>
        <v>0</v>
      </c>
      <c r="M88" s="32">
        <f t="shared" si="18"/>
        <v>0</v>
      </c>
      <c r="N88" s="32">
        <f t="shared" si="18"/>
        <v>0</v>
      </c>
      <c r="O88" s="32">
        <f>SUM(D88:N88)</f>
        <v>1068681</v>
      </c>
      <c r="P88" s="46">
        <f t="shared" si="12"/>
        <v>77.778820960698695</v>
      </c>
      <c r="Q88" s="9"/>
    </row>
    <row r="89" spans="1:120">
      <c r="A89" s="12"/>
      <c r="B89" s="25">
        <v>381</v>
      </c>
      <c r="C89" s="20" t="s">
        <v>94</v>
      </c>
      <c r="D89" s="47">
        <v>31803</v>
      </c>
      <c r="E89" s="47">
        <v>936578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v>0</v>
      </c>
      <c r="O89" s="47">
        <f>SUM(D89:N89)</f>
        <v>968381</v>
      </c>
      <c r="P89" s="48">
        <f t="shared" si="12"/>
        <v>70.478966521106258</v>
      </c>
      <c r="Q89" s="9"/>
    </row>
    <row r="90" spans="1:120" ht="15.75" thickBot="1">
      <c r="A90" s="12"/>
      <c r="B90" s="25">
        <v>388.2</v>
      </c>
      <c r="C90" s="20" t="s">
        <v>225</v>
      </c>
      <c r="D90" s="47">
        <v>0</v>
      </c>
      <c r="E90" s="47">
        <v>100300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v>0</v>
      </c>
      <c r="O90" s="47">
        <f t="shared" ref="O90" si="19">SUM(D90:N90)</f>
        <v>100300</v>
      </c>
      <c r="P90" s="48">
        <f t="shared" si="12"/>
        <v>7.2998544395924307</v>
      </c>
      <c r="Q90" s="9"/>
    </row>
    <row r="91" spans="1:120" ht="16.5" thickBot="1">
      <c r="A91" s="14" t="s">
        <v>65</v>
      </c>
      <c r="B91" s="23"/>
      <c r="C91" s="22"/>
      <c r="D91" s="15">
        <f t="shared" ref="D91:N91" si="20">SUM(D5,D12,D16,D47,D77,D82,D88)</f>
        <v>11029809</v>
      </c>
      <c r="E91" s="15">
        <f t="shared" si="20"/>
        <v>10115688</v>
      </c>
      <c r="F91" s="15">
        <f t="shared" si="20"/>
        <v>0</v>
      </c>
      <c r="G91" s="15">
        <f t="shared" si="20"/>
        <v>0</v>
      </c>
      <c r="H91" s="15">
        <f t="shared" si="20"/>
        <v>0</v>
      </c>
      <c r="I91" s="15">
        <f t="shared" si="20"/>
        <v>0</v>
      </c>
      <c r="J91" s="15">
        <f t="shared" si="20"/>
        <v>0</v>
      </c>
      <c r="K91" s="15">
        <f t="shared" si="20"/>
        <v>0</v>
      </c>
      <c r="L91" s="15">
        <f t="shared" si="20"/>
        <v>0</v>
      </c>
      <c r="M91" s="15">
        <f t="shared" si="20"/>
        <v>0</v>
      </c>
      <c r="N91" s="15">
        <f t="shared" si="20"/>
        <v>0</v>
      </c>
      <c r="O91" s="15">
        <f>SUM(D91:N91)</f>
        <v>21145497</v>
      </c>
      <c r="P91" s="38">
        <f t="shared" si="12"/>
        <v>1538.9735807860261</v>
      </c>
      <c r="Q91" s="6"/>
      <c r="R91" s="2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  <c r="BX91" s="5"/>
      <c r="BY91" s="5"/>
      <c r="BZ91" s="5"/>
      <c r="CA91" s="5"/>
      <c r="CB91" s="5"/>
      <c r="CC91" s="5"/>
      <c r="CD91" s="5"/>
      <c r="CE91" s="5"/>
      <c r="CF91" s="5"/>
      <c r="CG91" s="5"/>
      <c r="CH91" s="5"/>
      <c r="CI91" s="5"/>
      <c r="CJ91" s="5"/>
      <c r="CK91" s="5"/>
      <c r="CL91" s="5"/>
      <c r="CM91" s="5"/>
      <c r="CN91" s="5"/>
      <c r="CO91" s="5"/>
      <c r="CP91" s="5"/>
      <c r="CQ91" s="5"/>
      <c r="CR91" s="5"/>
      <c r="CS91" s="5"/>
      <c r="CT91" s="5"/>
      <c r="CU91" s="5"/>
      <c r="CV91" s="5"/>
      <c r="CW91" s="5"/>
      <c r="CX91" s="5"/>
      <c r="CY91" s="5"/>
      <c r="CZ91" s="5"/>
      <c r="DA91" s="5"/>
      <c r="DB91" s="5"/>
      <c r="DC91" s="5"/>
      <c r="DD91" s="5"/>
      <c r="DE91" s="5"/>
      <c r="DF91" s="5"/>
      <c r="DG91" s="5"/>
      <c r="DH91" s="5"/>
      <c r="DI91" s="5"/>
      <c r="DJ91" s="5"/>
      <c r="DK91" s="5"/>
      <c r="DL91" s="5"/>
      <c r="DM91" s="5"/>
      <c r="DN91" s="5"/>
      <c r="DO91" s="5"/>
      <c r="DP91" s="5"/>
    </row>
    <row r="92" spans="1:120">
      <c r="A92" s="16"/>
      <c r="B92" s="18"/>
      <c r="C92" s="18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9"/>
    </row>
    <row r="93" spans="1:120">
      <c r="A93" s="41"/>
      <c r="B93" s="42"/>
      <c r="C93" s="42"/>
      <c r="D93" s="43"/>
      <c r="E93" s="43"/>
      <c r="F93" s="43"/>
      <c r="G93" s="43"/>
      <c r="H93" s="43"/>
      <c r="I93" s="43"/>
      <c r="J93" s="43"/>
      <c r="K93" s="43"/>
      <c r="L93" s="43"/>
      <c r="M93" s="49" t="s">
        <v>249</v>
      </c>
      <c r="N93" s="49"/>
      <c r="O93" s="49"/>
      <c r="P93" s="44">
        <v>13740</v>
      </c>
    </row>
    <row r="94" spans="1:120">
      <c r="A94" s="50"/>
      <c r="B94" s="51"/>
      <c r="C94" s="51"/>
      <c r="D94" s="51"/>
      <c r="E94" s="51"/>
      <c r="F94" s="51"/>
      <c r="G94" s="51"/>
      <c r="H94" s="51"/>
      <c r="I94" s="51"/>
      <c r="J94" s="51"/>
      <c r="K94" s="51"/>
      <c r="L94" s="51"/>
      <c r="M94" s="51"/>
      <c r="N94" s="51"/>
      <c r="O94" s="51"/>
      <c r="P94" s="52"/>
    </row>
    <row r="95" spans="1:120" ht="15.75" customHeight="1" thickBot="1">
      <c r="A95" s="53" t="s">
        <v>115</v>
      </c>
      <c r="B95" s="54"/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  <c r="O95" s="54"/>
      <c r="P95" s="55"/>
    </row>
  </sheetData>
  <mergeCells count="10">
    <mergeCell ref="M93:O93"/>
    <mergeCell ref="A94:P94"/>
    <mergeCell ref="A95:P95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96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6" t="s">
        <v>103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8"/>
      <c r="Q1" s="7"/>
      <c r="R1"/>
    </row>
    <row r="2" spans="1:134" ht="24" thickBot="1">
      <c r="A2" s="59" t="s">
        <v>223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1"/>
      <c r="Q2" s="7"/>
      <c r="R2"/>
    </row>
    <row r="3" spans="1:134" ht="18" customHeight="1">
      <c r="A3" s="62" t="s">
        <v>96</v>
      </c>
      <c r="B3" s="63"/>
      <c r="C3" s="64"/>
      <c r="D3" s="68" t="s">
        <v>47</v>
      </c>
      <c r="E3" s="69"/>
      <c r="F3" s="69"/>
      <c r="G3" s="69"/>
      <c r="H3" s="70"/>
      <c r="I3" s="68" t="s">
        <v>48</v>
      </c>
      <c r="J3" s="70"/>
      <c r="K3" s="68" t="s">
        <v>50</v>
      </c>
      <c r="L3" s="69"/>
      <c r="M3" s="70"/>
      <c r="N3" s="36"/>
      <c r="O3" s="37"/>
      <c r="P3" s="71" t="s">
        <v>227</v>
      </c>
      <c r="Q3" s="11"/>
      <c r="R3"/>
    </row>
    <row r="4" spans="1:134" ht="32.25" customHeight="1" thickBot="1">
      <c r="A4" s="65"/>
      <c r="B4" s="66"/>
      <c r="C4" s="67"/>
      <c r="D4" s="34" t="s">
        <v>4</v>
      </c>
      <c r="E4" s="34" t="s">
        <v>97</v>
      </c>
      <c r="F4" s="34" t="s">
        <v>98</v>
      </c>
      <c r="G4" s="34" t="s">
        <v>99</v>
      </c>
      <c r="H4" s="34" t="s">
        <v>5</v>
      </c>
      <c r="I4" s="34" t="s">
        <v>6</v>
      </c>
      <c r="J4" s="35" t="s">
        <v>100</v>
      </c>
      <c r="K4" s="35" t="s">
        <v>7</v>
      </c>
      <c r="L4" s="35" t="s">
        <v>8</v>
      </c>
      <c r="M4" s="35" t="s">
        <v>228</v>
      </c>
      <c r="N4" s="35" t="s">
        <v>9</v>
      </c>
      <c r="O4" s="35" t="s">
        <v>229</v>
      </c>
      <c r="P4" s="72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230</v>
      </c>
      <c r="B5" s="26"/>
      <c r="C5" s="26"/>
      <c r="D5" s="27">
        <f t="shared" ref="D5:N5" si="0">SUM(D6:D10)</f>
        <v>5098718</v>
      </c>
      <c r="E5" s="27">
        <f t="shared" si="0"/>
        <v>338957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 t="shared" ref="O5:O17" si="1">SUM(D5:N5)</f>
        <v>5437675</v>
      </c>
      <c r="P5" s="33">
        <f t="shared" ref="P5:P36" si="2">(O5/P$94)</f>
        <v>397.4037126361178</v>
      </c>
      <c r="Q5" s="6"/>
    </row>
    <row r="6" spans="1:134">
      <c r="A6" s="12"/>
      <c r="B6" s="25">
        <v>311</v>
      </c>
      <c r="C6" s="20" t="s">
        <v>2</v>
      </c>
      <c r="D6" s="47">
        <v>4102890</v>
      </c>
      <c r="E6" s="47">
        <v>0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v>0</v>
      </c>
      <c r="O6" s="47">
        <f t="shared" si="1"/>
        <v>4102890</v>
      </c>
      <c r="P6" s="48">
        <f t="shared" si="2"/>
        <v>299.8531023898268</v>
      </c>
      <c r="Q6" s="9"/>
    </row>
    <row r="7" spans="1:134">
      <c r="A7" s="12"/>
      <c r="B7" s="25">
        <v>312.3</v>
      </c>
      <c r="C7" s="20" t="s">
        <v>10</v>
      </c>
      <c r="D7" s="47">
        <v>935986</v>
      </c>
      <c r="E7" s="47">
        <v>25378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v>0</v>
      </c>
      <c r="O7" s="47">
        <f t="shared" si="1"/>
        <v>961364</v>
      </c>
      <c r="P7" s="48">
        <f t="shared" si="2"/>
        <v>70.25973836147044</v>
      </c>
      <c r="Q7" s="9"/>
    </row>
    <row r="8" spans="1:134">
      <c r="A8" s="12"/>
      <c r="B8" s="25">
        <v>312.41000000000003</v>
      </c>
      <c r="C8" s="20" t="s">
        <v>231</v>
      </c>
      <c r="D8" s="47">
        <v>0</v>
      </c>
      <c r="E8" s="47">
        <v>313579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f t="shared" si="1"/>
        <v>313579</v>
      </c>
      <c r="P8" s="48">
        <f t="shared" si="2"/>
        <v>22.917415771395163</v>
      </c>
      <c r="Q8" s="9"/>
    </row>
    <row r="9" spans="1:134">
      <c r="A9" s="12"/>
      <c r="B9" s="25">
        <v>315.10000000000002</v>
      </c>
      <c r="C9" s="20" t="s">
        <v>232</v>
      </c>
      <c r="D9" s="47">
        <v>50842</v>
      </c>
      <c r="E9" s="47">
        <v>0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v>0</v>
      </c>
      <c r="O9" s="47">
        <f t="shared" si="1"/>
        <v>50842</v>
      </c>
      <c r="P9" s="48">
        <f t="shared" si="2"/>
        <v>3.7157056201125482</v>
      </c>
      <c r="Q9" s="9"/>
    </row>
    <row r="10" spans="1:134">
      <c r="A10" s="12"/>
      <c r="B10" s="25">
        <v>316</v>
      </c>
      <c r="C10" s="20" t="s">
        <v>140</v>
      </c>
      <c r="D10" s="47">
        <v>9000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f t="shared" si="1"/>
        <v>9000</v>
      </c>
      <c r="P10" s="48">
        <f t="shared" si="2"/>
        <v>0.65775049331286994</v>
      </c>
      <c r="Q10" s="9"/>
    </row>
    <row r="11" spans="1:134" ht="15.75">
      <c r="A11" s="29" t="s">
        <v>14</v>
      </c>
      <c r="B11" s="30"/>
      <c r="C11" s="31"/>
      <c r="D11" s="32">
        <f t="shared" ref="D11:N11" si="3">SUM(D12:D14)</f>
        <v>175548</v>
      </c>
      <c r="E11" s="32">
        <f t="shared" si="3"/>
        <v>3986</v>
      </c>
      <c r="F11" s="32">
        <f t="shared" si="3"/>
        <v>0</v>
      </c>
      <c r="G11" s="32">
        <f t="shared" si="3"/>
        <v>0</v>
      </c>
      <c r="H11" s="32">
        <f t="shared" si="3"/>
        <v>0</v>
      </c>
      <c r="I11" s="32">
        <f t="shared" si="3"/>
        <v>0</v>
      </c>
      <c r="J11" s="32">
        <f t="shared" si="3"/>
        <v>0</v>
      </c>
      <c r="K11" s="32">
        <f t="shared" si="3"/>
        <v>0</v>
      </c>
      <c r="L11" s="32">
        <f t="shared" si="3"/>
        <v>0</v>
      </c>
      <c r="M11" s="32">
        <f t="shared" si="3"/>
        <v>0</v>
      </c>
      <c r="N11" s="32">
        <f t="shared" si="3"/>
        <v>0</v>
      </c>
      <c r="O11" s="45">
        <f t="shared" si="1"/>
        <v>179534</v>
      </c>
      <c r="P11" s="46">
        <f t="shared" si="2"/>
        <v>13.120953007381422</v>
      </c>
      <c r="Q11" s="10"/>
    </row>
    <row r="12" spans="1:134">
      <c r="A12" s="12"/>
      <c r="B12" s="25">
        <v>322</v>
      </c>
      <c r="C12" s="20" t="s">
        <v>233</v>
      </c>
      <c r="D12" s="47">
        <v>160433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v>0</v>
      </c>
      <c r="O12" s="47">
        <f t="shared" si="1"/>
        <v>160433</v>
      </c>
      <c r="P12" s="48">
        <f t="shared" si="2"/>
        <v>11.724987210407074</v>
      </c>
      <c r="Q12" s="9"/>
    </row>
    <row r="13" spans="1:134">
      <c r="A13" s="12"/>
      <c r="B13" s="25">
        <v>329.1</v>
      </c>
      <c r="C13" s="20" t="s">
        <v>234</v>
      </c>
      <c r="D13" s="47">
        <v>0</v>
      </c>
      <c r="E13" s="47">
        <v>3986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v>0</v>
      </c>
      <c r="O13" s="47">
        <f t="shared" si="1"/>
        <v>3986</v>
      </c>
      <c r="P13" s="48">
        <f t="shared" si="2"/>
        <v>0.29131038514945551</v>
      </c>
      <c r="Q13" s="9"/>
    </row>
    <row r="14" spans="1:134">
      <c r="A14" s="12"/>
      <c r="B14" s="25">
        <v>329.5</v>
      </c>
      <c r="C14" s="20" t="s">
        <v>235</v>
      </c>
      <c r="D14" s="47">
        <v>15115</v>
      </c>
      <c r="E14" s="47">
        <v>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v>0</v>
      </c>
      <c r="O14" s="47">
        <f t="shared" si="1"/>
        <v>15115</v>
      </c>
      <c r="P14" s="48">
        <f t="shared" si="2"/>
        <v>1.1046554118248921</v>
      </c>
      <c r="Q14" s="9"/>
    </row>
    <row r="15" spans="1:134" ht="15.75">
      <c r="A15" s="29" t="s">
        <v>236</v>
      </c>
      <c r="B15" s="30"/>
      <c r="C15" s="31"/>
      <c r="D15" s="32">
        <f t="shared" ref="D15:N15" si="4">SUM(D16:D45)</f>
        <v>5994926</v>
      </c>
      <c r="E15" s="32">
        <f t="shared" si="4"/>
        <v>10591051</v>
      </c>
      <c r="F15" s="32">
        <f t="shared" si="4"/>
        <v>0</v>
      </c>
      <c r="G15" s="32">
        <f t="shared" si="4"/>
        <v>0</v>
      </c>
      <c r="H15" s="32">
        <f t="shared" si="4"/>
        <v>0</v>
      </c>
      <c r="I15" s="32">
        <f t="shared" si="4"/>
        <v>0</v>
      </c>
      <c r="J15" s="32">
        <f t="shared" si="4"/>
        <v>0</v>
      </c>
      <c r="K15" s="32">
        <f t="shared" si="4"/>
        <v>0</v>
      </c>
      <c r="L15" s="32">
        <f t="shared" si="4"/>
        <v>0</v>
      </c>
      <c r="M15" s="32">
        <f t="shared" si="4"/>
        <v>0</v>
      </c>
      <c r="N15" s="32">
        <f t="shared" si="4"/>
        <v>0</v>
      </c>
      <c r="O15" s="45">
        <f t="shared" si="1"/>
        <v>16585977</v>
      </c>
      <c r="P15" s="46">
        <f t="shared" si="2"/>
        <v>1212.1593948695461</v>
      </c>
      <c r="Q15" s="10"/>
    </row>
    <row r="16" spans="1:134">
      <c r="A16" s="12"/>
      <c r="B16" s="25">
        <v>331.1</v>
      </c>
      <c r="C16" s="20" t="s">
        <v>17</v>
      </c>
      <c r="D16" s="47">
        <v>0</v>
      </c>
      <c r="E16" s="47">
        <v>12838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f t="shared" si="1"/>
        <v>12838</v>
      </c>
      <c r="P16" s="48">
        <f t="shared" si="2"/>
        <v>0.93824453701673605</v>
      </c>
      <c r="Q16" s="9"/>
    </row>
    <row r="17" spans="1:17">
      <c r="A17" s="12"/>
      <c r="B17" s="25">
        <v>331.2</v>
      </c>
      <c r="C17" s="20" t="s">
        <v>18</v>
      </c>
      <c r="D17" s="47">
        <v>2503144</v>
      </c>
      <c r="E17" s="47">
        <v>0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v>0</v>
      </c>
      <c r="O17" s="47">
        <f t="shared" si="1"/>
        <v>2503144</v>
      </c>
      <c r="P17" s="48">
        <f t="shared" si="2"/>
        <v>182.93824453701674</v>
      </c>
      <c r="Q17" s="9"/>
    </row>
    <row r="18" spans="1:17">
      <c r="A18" s="12"/>
      <c r="B18" s="25">
        <v>331.39</v>
      </c>
      <c r="C18" s="20" t="s">
        <v>23</v>
      </c>
      <c r="D18" s="47">
        <v>0</v>
      </c>
      <c r="E18" s="47">
        <v>9713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v>0</v>
      </c>
      <c r="O18" s="47">
        <f t="shared" ref="O18:O37" si="5">SUM(D18:N18)</f>
        <v>9713</v>
      </c>
      <c r="P18" s="48">
        <f t="shared" si="2"/>
        <v>0.70985894906087843</v>
      </c>
      <c r="Q18" s="9"/>
    </row>
    <row r="19" spans="1:17">
      <c r="A19" s="12"/>
      <c r="B19" s="25">
        <v>331.49</v>
      </c>
      <c r="C19" s="20" t="s">
        <v>24</v>
      </c>
      <c r="D19" s="47">
        <v>0</v>
      </c>
      <c r="E19" s="47">
        <v>601324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v>0</v>
      </c>
      <c r="O19" s="47">
        <f t="shared" si="5"/>
        <v>601324</v>
      </c>
      <c r="P19" s="48">
        <f t="shared" si="2"/>
        <v>43.946795293429801</v>
      </c>
      <c r="Q19" s="9"/>
    </row>
    <row r="20" spans="1:17">
      <c r="A20" s="12"/>
      <c r="B20" s="25">
        <v>331.5</v>
      </c>
      <c r="C20" s="20" t="s">
        <v>20</v>
      </c>
      <c r="D20" s="47">
        <v>34621</v>
      </c>
      <c r="E20" s="47">
        <v>0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v>0</v>
      </c>
      <c r="O20" s="47">
        <f t="shared" si="5"/>
        <v>34621</v>
      </c>
      <c r="P20" s="48">
        <f t="shared" si="2"/>
        <v>2.5302199809983192</v>
      </c>
      <c r="Q20" s="9"/>
    </row>
    <row r="21" spans="1:17">
      <c r="A21" s="12"/>
      <c r="B21" s="25">
        <v>331.69</v>
      </c>
      <c r="C21" s="20" t="s">
        <v>26</v>
      </c>
      <c r="D21" s="47">
        <v>88749</v>
      </c>
      <c r="E21" s="47">
        <v>0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v>0</v>
      </c>
      <c r="O21" s="47">
        <f t="shared" si="5"/>
        <v>88749</v>
      </c>
      <c r="P21" s="48">
        <f t="shared" si="2"/>
        <v>6.4860776145582113</v>
      </c>
      <c r="Q21" s="9"/>
    </row>
    <row r="22" spans="1:17">
      <c r="A22" s="12"/>
      <c r="B22" s="25">
        <v>332</v>
      </c>
      <c r="C22" s="20" t="s">
        <v>224</v>
      </c>
      <c r="D22" s="47">
        <v>0</v>
      </c>
      <c r="E22" s="47">
        <v>384798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f t="shared" si="5"/>
        <v>384798</v>
      </c>
      <c r="P22" s="48">
        <f t="shared" si="2"/>
        <v>28.122341591756193</v>
      </c>
      <c r="Q22" s="9"/>
    </row>
    <row r="23" spans="1:17">
      <c r="A23" s="12"/>
      <c r="B23" s="25">
        <v>333</v>
      </c>
      <c r="C23" s="20" t="s">
        <v>194</v>
      </c>
      <c r="D23" s="47">
        <v>1974</v>
      </c>
      <c r="E23" s="47">
        <v>523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f t="shared" si="5"/>
        <v>2497</v>
      </c>
      <c r="P23" s="48">
        <f t="shared" si="2"/>
        <v>0.18248922020024849</v>
      </c>
      <c r="Q23" s="9"/>
    </row>
    <row r="24" spans="1:17">
      <c r="A24" s="12"/>
      <c r="B24" s="25">
        <v>334.2</v>
      </c>
      <c r="C24" s="20" t="s">
        <v>22</v>
      </c>
      <c r="D24" s="47">
        <v>265190</v>
      </c>
      <c r="E24" s="47">
        <v>0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v>0</v>
      </c>
      <c r="O24" s="47">
        <f t="shared" si="5"/>
        <v>265190</v>
      </c>
      <c r="P24" s="48">
        <f t="shared" si="2"/>
        <v>19.380983702404443</v>
      </c>
      <c r="Q24" s="9"/>
    </row>
    <row r="25" spans="1:17">
      <c r="A25" s="12"/>
      <c r="B25" s="25">
        <v>334.34</v>
      </c>
      <c r="C25" s="20" t="s">
        <v>27</v>
      </c>
      <c r="D25" s="47">
        <v>0</v>
      </c>
      <c r="E25" s="47">
        <v>119942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v>0</v>
      </c>
      <c r="O25" s="47">
        <f t="shared" si="5"/>
        <v>119942</v>
      </c>
      <c r="P25" s="48">
        <f t="shared" si="2"/>
        <v>8.765767740992473</v>
      </c>
      <c r="Q25" s="9"/>
    </row>
    <row r="26" spans="1:17">
      <c r="A26" s="12"/>
      <c r="B26" s="25">
        <v>334.49</v>
      </c>
      <c r="C26" s="20" t="s">
        <v>29</v>
      </c>
      <c r="D26" s="47">
        <v>0</v>
      </c>
      <c r="E26" s="47">
        <v>5163177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v>0</v>
      </c>
      <c r="O26" s="47">
        <f t="shared" si="5"/>
        <v>5163177</v>
      </c>
      <c r="P26" s="48">
        <f t="shared" si="2"/>
        <v>377.34246875685159</v>
      </c>
      <c r="Q26" s="9"/>
    </row>
    <row r="27" spans="1:17">
      <c r="A27" s="12"/>
      <c r="B27" s="25">
        <v>334.5</v>
      </c>
      <c r="C27" s="20" t="s">
        <v>30</v>
      </c>
      <c r="D27" s="47">
        <v>4282</v>
      </c>
      <c r="E27" s="47">
        <v>2614739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v>0</v>
      </c>
      <c r="O27" s="47">
        <f t="shared" si="5"/>
        <v>2619021</v>
      </c>
      <c r="P27" s="48">
        <f t="shared" si="2"/>
        <v>191.40692830519623</v>
      </c>
      <c r="Q27" s="9"/>
    </row>
    <row r="28" spans="1:17">
      <c r="A28" s="12"/>
      <c r="B28" s="25">
        <v>334.61</v>
      </c>
      <c r="C28" s="20" t="s">
        <v>31</v>
      </c>
      <c r="D28" s="47">
        <v>58321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v>0</v>
      </c>
      <c r="O28" s="47">
        <f t="shared" si="5"/>
        <v>58321</v>
      </c>
      <c r="P28" s="48">
        <f t="shared" si="2"/>
        <v>4.2622962800555433</v>
      </c>
      <c r="Q28" s="9"/>
    </row>
    <row r="29" spans="1:17">
      <c r="A29" s="12"/>
      <c r="B29" s="25">
        <v>334.7</v>
      </c>
      <c r="C29" s="20" t="s">
        <v>32</v>
      </c>
      <c r="D29" s="47">
        <v>0</v>
      </c>
      <c r="E29" s="47">
        <v>276627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7">
        <f t="shared" si="5"/>
        <v>276627</v>
      </c>
      <c r="P29" s="48">
        <f t="shared" si="2"/>
        <v>20.21683841262881</v>
      </c>
      <c r="Q29" s="9"/>
    </row>
    <row r="30" spans="1:17">
      <c r="A30" s="12"/>
      <c r="B30" s="25">
        <v>335.12099999999998</v>
      </c>
      <c r="C30" s="20" t="s">
        <v>237</v>
      </c>
      <c r="D30" s="47">
        <v>322223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7">
        <f t="shared" si="5"/>
        <v>322223</v>
      </c>
      <c r="P30" s="48">
        <f t="shared" si="2"/>
        <v>23.549148578528101</v>
      </c>
      <c r="Q30" s="9"/>
    </row>
    <row r="31" spans="1:17">
      <c r="A31" s="12"/>
      <c r="B31" s="25">
        <v>335.13</v>
      </c>
      <c r="C31" s="20" t="s">
        <v>142</v>
      </c>
      <c r="D31" s="47">
        <v>21051</v>
      </c>
      <c r="E31" s="47">
        <v>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v>0</v>
      </c>
      <c r="O31" s="47">
        <f t="shared" si="5"/>
        <v>21051</v>
      </c>
      <c r="P31" s="48">
        <f t="shared" si="2"/>
        <v>1.5384784038588029</v>
      </c>
      <c r="Q31" s="9"/>
    </row>
    <row r="32" spans="1:17">
      <c r="A32" s="12"/>
      <c r="B32" s="25">
        <v>335.14</v>
      </c>
      <c r="C32" s="20" t="s">
        <v>143</v>
      </c>
      <c r="D32" s="47">
        <v>4188</v>
      </c>
      <c r="E32" s="47">
        <v>0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v>0</v>
      </c>
      <c r="O32" s="47">
        <f t="shared" si="5"/>
        <v>4188</v>
      </c>
      <c r="P32" s="48">
        <f t="shared" si="2"/>
        <v>0.30607322955492217</v>
      </c>
      <c r="Q32" s="9"/>
    </row>
    <row r="33" spans="1:17">
      <c r="A33" s="12"/>
      <c r="B33" s="25">
        <v>335.15</v>
      </c>
      <c r="C33" s="20" t="s">
        <v>144</v>
      </c>
      <c r="D33" s="47">
        <v>902</v>
      </c>
      <c r="E33" s="47">
        <v>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v>0</v>
      </c>
      <c r="O33" s="47">
        <f t="shared" si="5"/>
        <v>902</v>
      </c>
      <c r="P33" s="48">
        <f t="shared" si="2"/>
        <v>6.5921216107578742E-2</v>
      </c>
      <c r="Q33" s="9"/>
    </row>
    <row r="34" spans="1:17">
      <c r="A34" s="12"/>
      <c r="B34" s="25">
        <v>335.16</v>
      </c>
      <c r="C34" s="20" t="s">
        <v>238</v>
      </c>
      <c r="D34" s="47">
        <v>230750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v>0</v>
      </c>
      <c r="O34" s="47">
        <f t="shared" si="5"/>
        <v>230750</v>
      </c>
      <c r="P34" s="48">
        <f t="shared" si="2"/>
        <v>16.863991814660526</v>
      </c>
      <c r="Q34" s="9"/>
    </row>
    <row r="35" spans="1:17">
      <c r="A35" s="12"/>
      <c r="B35" s="25">
        <v>335.18</v>
      </c>
      <c r="C35" s="20" t="s">
        <v>239</v>
      </c>
      <c r="D35" s="47">
        <v>1877981</v>
      </c>
      <c r="E35" s="47">
        <v>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v>0</v>
      </c>
      <c r="O35" s="47">
        <f t="shared" si="5"/>
        <v>1877981</v>
      </c>
      <c r="P35" s="48">
        <f t="shared" si="2"/>
        <v>137.24921435357743</v>
      </c>
      <c r="Q35" s="9"/>
    </row>
    <row r="36" spans="1:17">
      <c r="A36" s="12"/>
      <c r="B36" s="25">
        <v>335.19</v>
      </c>
      <c r="C36" s="20" t="s">
        <v>147</v>
      </c>
      <c r="D36" s="47">
        <v>389320</v>
      </c>
      <c r="E36" s="47">
        <v>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v>0</v>
      </c>
      <c r="O36" s="47">
        <f t="shared" si="5"/>
        <v>389320</v>
      </c>
      <c r="P36" s="48">
        <f t="shared" si="2"/>
        <v>28.452824672951838</v>
      </c>
      <c r="Q36" s="9"/>
    </row>
    <row r="37" spans="1:17">
      <c r="A37" s="12"/>
      <c r="B37" s="25">
        <v>335.22</v>
      </c>
      <c r="C37" s="20" t="s">
        <v>40</v>
      </c>
      <c r="D37" s="47">
        <v>0</v>
      </c>
      <c r="E37" s="47">
        <v>148314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v>0</v>
      </c>
      <c r="O37" s="47">
        <f t="shared" si="5"/>
        <v>148314</v>
      </c>
      <c r="P37" s="48">
        <f t="shared" ref="P37:P68" si="6">(O37/P$94)</f>
        <v>10.839289629467222</v>
      </c>
      <c r="Q37" s="9"/>
    </row>
    <row r="38" spans="1:17">
      <c r="A38" s="12"/>
      <c r="B38" s="25">
        <v>335.43</v>
      </c>
      <c r="C38" s="20" t="s">
        <v>240</v>
      </c>
      <c r="D38" s="47">
        <v>0</v>
      </c>
      <c r="E38" s="47">
        <v>647206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v>0</v>
      </c>
      <c r="O38" s="47">
        <f t="shared" ref="O38:O44" si="7">SUM(D38:N38)</f>
        <v>647206</v>
      </c>
      <c r="P38" s="48">
        <f t="shared" si="6"/>
        <v>47.300007308338813</v>
      </c>
      <c r="Q38" s="9"/>
    </row>
    <row r="39" spans="1:17">
      <c r="A39" s="12"/>
      <c r="B39" s="25">
        <v>335.45</v>
      </c>
      <c r="C39" s="20" t="s">
        <v>241</v>
      </c>
      <c r="D39" s="47">
        <v>0</v>
      </c>
      <c r="E39" s="47">
        <v>287190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v>0</v>
      </c>
      <c r="O39" s="47">
        <f t="shared" si="7"/>
        <v>287190</v>
      </c>
      <c r="P39" s="48">
        <f t="shared" si="6"/>
        <v>20.988818241613682</v>
      </c>
      <c r="Q39" s="9"/>
    </row>
    <row r="40" spans="1:17">
      <c r="A40" s="12"/>
      <c r="B40" s="25">
        <v>335.9</v>
      </c>
      <c r="C40" s="20" t="s">
        <v>184</v>
      </c>
      <c r="D40" s="47">
        <v>0</v>
      </c>
      <c r="E40" s="47">
        <v>273059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v>0</v>
      </c>
      <c r="O40" s="47">
        <f t="shared" si="7"/>
        <v>273059</v>
      </c>
      <c r="P40" s="48">
        <f t="shared" si="6"/>
        <v>19.956076883724329</v>
      </c>
      <c r="Q40" s="9"/>
    </row>
    <row r="41" spans="1:17">
      <c r="A41" s="12"/>
      <c r="B41" s="25">
        <v>336</v>
      </c>
      <c r="C41" s="20" t="s">
        <v>118</v>
      </c>
      <c r="D41" s="47">
        <v>131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v>0</v>
      </c>
      <c r="O41" s="47">
        <f t="shared" si="7"/>
        <v>131</v>
      </c>
      <c r="P41" s="48">
        <f t="shared" si="6"/>
        <v>9.5739238471095525E-3</v>
      </c>
      <c r="Q41" s="9"/>
    </row>
    <row r="42" spans="1:17">
      <c r="A42" s="12"/>
      <c r="B42" s="25">
        <v>337.2</v>
      </c>
      <c r="C42" s="20" t="s">
        <v>45</v>
      </c>
      <c r="D42" s="47">
        <v>163385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v>0</v>
      </c>
      <c r="O42" s="47">
        <f t="shared" si="7"/>
        <v>163385</v>
      </c>
      <c r="P42" s="48">
        <f t="shared" si="6"/>
        <v>11.940729372213696</v>
      </c>
      <c r="Q42" s="9"/>
    </row>
    <row r="43" spans="1:17">
      <c r="A43" s="12"/>
      <c r="B43" s="25">
        <v>337.6</v>
      </c>
      <c r="C43" s="20" t="s">
        <v>220</v>
      </c>
      <c r="D43" s="47">
        <v>7000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v>0</v>
      </c>
      <c r="O43" s="47">
        <f t="shared" si="7"/>
        <v>7000</v>
      </c>
      <c r="P43" s="48">
        <f t="shared" si="6"/>
        <v>0.51158371702112115</v>
      </c>
      <c r="Q43" s="9"/>
    </row>
    <row r="44" spans="1:17">
      <c r="A44" s="12"/>
      <c r="B44" s="25">
        <v>337.7</v>
      </c>
      <c r="C44" s="20" t="s">
        <v>46</v>
      </c>
      <c r="D44" s="47">
        <v>18067</v>
      </c>
      <c r="E44" s="47">
        <v>51601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v>0</v>
      </c>
      <c r="O44" s="47">
        <f t="shared" si="7"/>
        <v>69668</v>
      </c>
      <c r="P44" s="48">
        <f t="shared" si="6"/>
        <v>5.0915734853467809</v>
      </c>
      <c r="Q44" s="9"/>
    </row>
    <row r="45" spans="1:17">
      <c r="A45" s="12"/>
      <c r="B45" s="25">
        <v>339</v>
      </c>
      <c r="C45" s="20" t="s">
        <v>120</v>
      </c>
      <c r="D45" s="47">
        <v>3647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v>0</v>
      </c>
      <c r="O45" s="47">
        <f>SUM(D45:N45)</f>
        <v>3647</v>
      </c>
      <c r="P45" s="48">
        <f t="shared" si="6"/>
        <v>0.2665351165680041</v>
      </c>
      <c r="Q45" s="9"/>
    </row>
    <row r="46" spans="1:17" ht="15.75">
      <c r="A46" s="29" t="s">
        <v>51</v>
      </c>
      <c r="B46" s="30"/>
      <c r="C46" s="31"/>
      <c r="D46" s="32">
        <f t="shared" ref="D46:N46" si="8">SUM(D47:D76)</f>
        <v>341694</v>
      </c>
      <c r="E46" s="32">
        <f t="shared" si="8"/>
        <v>445358</v>
      </c>
      <c r="F46" s="32">
        <f t="shared" si="8"/>
        <v>0</v>
      </c>
      <c r="G46" s="32">
        <f t="shared" si="8"/>
        <v>0</v>
      </c>
      <c r="H46" s="32">
        <f t="shared" si="8"/>
        <v>0</v>
      </c>
      <c r="I46" s="32">
        <f t="shared" si="8"/>
        <v>0</v>
      </c>
      <c r="J46" s="32">
        <f t="shared" si="8"/>
        <v>0</v>
      </c>
      <c r="K46" s="32">
        <f t="shared" si="8"/>
        <v>0</v>
      </c>
      <c r="L46" s="32">
        <f t="shared" si="8"/>
        <v>0</v>
      </c>
      <c r="M46" s="32">
        <f t="shared" si="8"/>
        <v>0</v>
      </c>
      <c r="N46" s="32">
        <f t="shared" si="8"/>
        <v>0</v>
      </c>
      <c r="O46" s="32">
        <f>SUM(D46:N46)</f>
        <v>787052</v>
      </c>
      <c r="P46" s="46">
        <f t="shared" si="6"/>
        <v>57.520426806986769</v>
      </c>
      <c r="Q46" s="10"/>
    </row>
    <row r="47" spans="1:17">
      <c r="A47" s="12"/>
      <c r="B47" s="25">
        <v>341.1</v>
      </c>
      <c r="C47" s="20" t="s">
        <v>148</v>
      </c>
      <c r="D47" s="47">
        <v>53886</v>
      </c>
      <c r="E47" s="47">
        <v>0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v>0</v>
      </c>
      <c r="O47" s="47">
        <f>SUM(D47:N47)</f>
        <v>53886</v>
      </c>
      <c r="P47" s="48">
        <f t="shared" si="6"/>
        <v>3.9381714536285903</v>
      </c>
      <c r="Q47" s="9"/>
    </row>
    <row r="48" spans="1:17">
      <c r="A48" s="12"/>
      <c r="B48" s="25">
        <v>341.15</v>
      </c>
      <c r="C48" s="20" t="s">
        <v>149</v>
      </c>
      <c r="D48" s="47">
        <v>0</v>
      </c>
      <c r="E48" s="47">
        <v>23139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v>0</v>
      </c>
      <c r="O48" s="47">
        <f t="shared" ref="O48:O57" si="9">SUM(D48:N48)</f>
        <v>23139</v>
      </c>
      <c r="P48" s="48">
        <f t="shared" si="6"/>
        <v>1.6910765183073888</v>
      </c>
      <c r="Q48" s="9"/>
    </row>
    <row r="49" spans="1:17">
      <c r="A49" s="12"/>
      <c r="B49" s="25">
        <v>341.51</v>
      </c>
      <c r="C49" s="20" t="s">
        <v>151</v>
      </c>
      <c r="D49" s="47">
        <v>131746</v>
      </c>
      <c r="E49" s="47">
        <v>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v>0</v>
      </c>
      <c r="O49" s="47">
        <f t="shared" si="9"/>
        <v>131746</v>
      </c>
      <c r="P49" s="48">
        <f t="shared" si="6"/>
        <v>9.6284440546663745</v>
      </c>
      <c r="Q49" s="9"/>
    </row>
    <row r="50" spans="1:17">
      <c r="A50" s="12"/>
      <c r="B50" s="25">
        <v>341.52</v>
      </c>
      <c r="C50" s="20" t="s">
        <v>152</v>
      </c>
      <c r="D50" s="47">
        <v>17660</v>
      </c>
      <c r="E50" s="47">
        <v>0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v>0</v>
      </c>
      <c r="O50" s="47">
        <f t="shared" si="9"/>
        <v>17660</v>
      </c>
      <c r="P50" s="48">
        <f t="shared" si="6"/>
        <v>1.2906526346561427</v>
      </c>
      <c r="Q50" s="9"/>
    </row>
    <row r="51" spans="1:17">
      <c r="A51" s="12"/>
      <c r="B51" s="25">
        <v>341.54</v>
      </c>
      <c r="C51" s="20" t="s">
        <v>185</v>
      </c>
      <c r="D51" s="47">
        <v>18180</v>
      </c>
      <c r="E51" s="47">
        <v>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v>0</v>
      </c>
      <c r="O51" s="47">
        <f t="shared" si="9"/>
        <v>18180</v>
      </c>
      <c r="P51" s="48">
        <f t="shared" si="6"/>
        <v>1.3286559964919973</v>
      </c>
      <c r="Q51" s="9"/>
    </row>
    <row r="52" spans="1:17">
      <c r="A52" s="12"/>
      <c r="B52" s="25">
        <v>341.9</v>
      </c>
      <c r="C52" s="20" t="s">
        <v>154</v>
      </c>
      <c r="D52" s="47">
        <v>1099</v>
      </c>
      <c r="E52" s="47">
        <v>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v>0</v>
      </c>
      <c r="O52" s="47">
        <f t="shared" si="9"/>
        <v>1099</v>
      </c>
      <c r="P52" s="48">
        <f t="shared" si="6"/>
        <v>8.0318643572316009E-2</v>
      </c>
      <c r="Q52" s="9"/>
    </row>
    <row r="53" spans="1:17">
      <c r="A53" s="12"/>
      <c r="B53" s="25">
        <v>342.1</v>
      </c>
      <c r="C53" s="20" t="s">
        <v>121</v>
      </c>
      <c r="D53" s="47">
        <v>67809</v>
      </c>
      <c r="E53" s="47">
        <v>93899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v>0</v>
      </c>
      <c r="O53" s="47">
        <f t="shared" si="9"/>
        <v>161708</v>
      </c>
      <c r="P53" s="48">
        <f t="shared" si="6"/>
        <v>11.818168530293065</v>
      </c>
      <c r="Q53" s="9"/>
    </row>
    <row r="54" spans="1:17">
      <c r="A54" s="12"/>
      <c r="B54" s="25">
        <v>342.9</v>
      </c>
      <c r="C54" s="20" t="s">
        <v>61</v>
      </c>
      <c r="D54" s="47">
        <v>51313</v>
      </c>
      <c r="E54" s="47">
        <v>0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v>0</v>
      </c>
      <c r="O54" s="47">
        <f t="shared" si="9"/>
        <v>51313</v>
      </c>
      <c r="P54" s="48">
        <f t="shared" si="6"/>
        <v>3.7501278959292552</v>
      </c>
      <c r="Q54" s="9"/>
    </row>
    <row r="55" spans="1:17">
      <c r="A55" s="12"/>
      <c r="B55" s="25">
        <v>344.1</v>
      </c>
      <c r="C55" s="20" t="s">
        <v>221</v>
      </c>
      <c r="D55" s="47">
        <v>0</v>
      </c>
      <c r="E55" s="47">
        <v>156117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v>0</v>
      </c>
      <c r="O55" s="47">
        <f t="shared" si="9"/>
        <v>156117</v>
      </c>
      <c r="P55" s="48">
        <f t="shared" si="6"/>
        <v>11.409559307169481</v>
      </c>
      <c r="Q55" s="9"/>
    </row>
    <row r="56" spans="1:17">
      <c r="A56" s="12"/>
      <c r="B56" s="25">
        <v>347.1</v>
      </c>
      <c r="C56" s="20" t="s">
        <v>179</v>
      </c>
      <c r="D56" s="47">
        <v>0</v>
      </c>
      <c r="E56" s="47">
        <v>4086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v>0</v>
      </c>
      <c r="O56" s="47">
        <f t="shared" si="9"/>
        <v>4086</v>
      </c>
      <c r="P56" s="48">
        <f t="shared" si="6"/>
        <v>0.29861872396404299</v>
      </c>
      <c r="Q56" s="9"/>
    </row>
    <row r="57" spans="1:17">
      <c r="A57" s="12"/>
      <c r="B57" s="25">
        <v>347.2</v>
      </c>
      <c r="C57" s="20" t="s">
        <v>62</v>
      </c>
      <c r="D57" s="47">
        <v>1</v>
      </c>
      <c r="E57" s="47">
        <v>0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v>0</v>
      </c>
      <c r="O57" s="47">
        <f t="shared" si="9"/>
        <v>1</v>
      </c>
      <c r="P57" s="48">
        <f t="shared" si="6"/>
        <v>7.3083388145874442E-5</v>
      </c>
      <c r="Q57" s="9"/>
    </row>
    <row r="58" spans="1:17">
      <c r="A58" s="12"/>
      <c r="B58" s="25">
        <v>348.12</v>
      </c>
      <c r="C58" s="20" t="s">
        <v>155</v>
      </c>
      <c r="D58" s="47">
        <v>0</v>
      </c>
      <c r="E58" s="47">
        <v>2454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v>0</v>
      </c>
      <c r="O58" s="47">
        <f t="shared" ref="O58:O73" si="10">SUM(D58:N58)</f>
        <v>2454</v>
      </c>
      <c r="P58" s="48">
        <f t="shared" si="6"/>
        <v>0.17934663450997587</v>
      </c>
      <c r="Q58" s="9"/>
    </row>
    <row r="59" spans="1:17">
      <c r="A59" s="12"/>
      <c r="B59" s="25">
        <v>348.13</v>
      </c>
      <c r="C59" s="20" t="s">
        <v>156</v>
      </c>
      <c r="D59" s="47">
        <v>0</v>
      </c>
      <c r="E59" s="47">
        <v>15195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v>0</v>
      </c>
      <c r="O59" s="47">
        <f t="shared" si="10"/>
        <v>15195</v>
      </c>
      <c r="P59" s="48">
        <f t="shared" si="6"/>
        <v>1.1105020828765622</v>
      </c>
      <c r="Q59" s="9"/>
    </row>
    <row r="60" spans="1:17">
      <c r="A60" s="12"/>
      <c r="B60" s="25">
        <v>348.22</v>
      </c>
      <c r="C60" s="20" t="s">
        <v>157</v>
      </c>
      <c r="D60" s="47">
        <v>0</v>
      </c>
      <c r="E60" s="47">
        <v>617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v>0</v>
      </c>
      <c r="O60" s="47">
        <f t="shared" si="10"/>
        <v>617</v>
      </c>
      <c r="P60" s="48">
        <f t="shared" si="6"/>
        <v>4.5092450486004534E-2</v>
      </c>
      <c r="Q60" s="9"/>
    </row>
    <row r="61" spans="1:17">
      <c r="A61" s="12"/>
      <c r="B61" s="25">
        <v>348.23</v>
      </c>
      <c r="C61" s="20" t="s">
        <v>158</v>
      </c>
      <c r="D61" s="47">
        <v>0</v>
      </c>
      <c r="E61" s="47">
        <v>18736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v>0</v>
      </c>
      <c r="O61" s="47">
        <f t="shared" si="10"/>
        <v>18736</v>
      </c>
      <c r="P61" s="48">
        <f t="shared" si="6"/>
        <v>1.3692903603011035</v>
      </c>
      <c r="Q61" s="9"/>
    </row>
    <row r="62" spans="1:17">
      <c r="A62" s="12"/>
      <c r="B62" s="25">
        <v>348.31</v>
      </c>
      <c r="C62" s="20" t="s">
        <v>159</v>
      </c>
      <c r="D62" s="47">
        <v>0</v>
      </c>
      <c r="E62" s="47">
        <v>42585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v>0</v>
      </c>
      <c r="O62" s="47">
        <f t="shared" si="10"/>
        <v>42585</v>
      </c>
      <c r="P62" s="48">
        <f t="shared" si="6"/>
        <v>3.112256084192063</v>
      </c>
      <c r="Q62" s="9"/>
    </row>
    <row r="63" spans="1:17">
      <c r="A63" s="12"/>
      <c r="B63" s="25">
        <v>348.32</v>
      </c>
      <c r="C63" s="20" t="s">
        <v>160</v>
      </c>
      <c r="D63" s="47">
        <v>0</v>
      </c>
      <c r="E63" s="47">
        <v>143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v>0</v>
      </c>
      <c r="O63" s="47">
        <f t="shared" si="10"/>
        <v>143</v>
      </c>
      <c r="P63" s="48">
        <f t="shared" si="6"/>
        <v>1.0450924504860045E-2</v>
      </c>
      <c r="Q63" s="9"/>
    </row>
    <row r="64" spans="1:17">
      <c r="A64" s="12"/>
      <c r="B64" s="25">
        <v>348.41</v>
      </c>
      <c r="C64" s="20" t="s">
        <v>161</v>
      </c>
      <c r="D64" s="47">
        <v>0</v>
      </c>
      <c r="E64" s="47">
        <v>28004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v>0</v>
      </c>
      <c r="O64" s="47">
        <f t="shared" si="10"/>
        <v>28004</v>
      </c>
      <c r="P64" s="48">
        <f t="shared" si="6"/>
        <v>2.0466272016370679</v>
      </c>
      <c r="Q64" s="9"/>
    </row>
    <row r="65" spans="1:17">
      <c r="A65" s="12"/>
      <c r="B65" s="25">
        <v>348.42</v>
      </c>
      <c r="C65" s="20" t="s">
        <v>162</v>
      </c>
      <c r="D65" s="47">
        <v>0</v>
      </c>
      <c r="E65" s="47">
        <v>4892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v>0</v>
      </c>
      <c r="O65" s="47">
        <f t="shared" si="10"/>
        <v>4892</v>
      </c>
      <c r="P65" s="48">
        <f t="shared" si="6"/>
        <v>0.35752393480961775</v>
      </c>
      <c r="Q65" s="9"/>
    </row>
    <row r="66" spans="1:17">
      <c r="A66" s="12"/>
      <c r="B66" s="25">
        <v>348.48</v>
      </c>
      <c r="C66" s="20" t="s">
        <v>163</v>
      </c>
      <c r="D66" s="47">
        <v>0</v>
      </c>
      <c r="E66" s="47">
        <v>734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v>0</v>
      </c>
      <c r="O66" s="47">
        <f t="shared" si="10"/>
        <v>734</v>
      </c>
      <c r="P66" s="48">
        <f t="shared" si="6"/>
        <v>5.3643206899071844E-2</v>
      </c>
      <c r="Q66" s="9"/>
    </row>
    <row r="67" spans="1:17">
      <c r="A67" s="12"/>
      <c r="B67" s="25">
        <v>348.52</v>
      </c>
      <c r="C67" s="20" t="s">
        <v>242</v>
      </c>
      <c r="D67" s="47">
        <v>0</v>
      </c>
      <c r="E67" s="47">
        <v>3165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v>0</v>
      </c>
      <c r="O67" s="47">
        <f t="shared" si="10"/>
        <v>3165</v>
      </c>
      <c r="P67" s="48">
        <f t="shared" si="6"/>
        <v>0.2313089234816926</v>
      </c>
      <c r="Q67" s="9"/>
    </row>
    <row r="68" spans="1:17">
      <c r="A68" s="12"/>
      <c r="B68" s="25">
        <v>348.53</v>
      </c>
      <c r="C68" s="20" t="s">
        <v>243</v>
      </c>
      <c r="D68" s="47">
        <v>0</v>
      </c>
      <c r="E68" s="47">
        <v>24409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v>0</v>
      </c>
      <c r="O68" s="47">
        <f t="shared" si="10"/>
        <v>24409</v>
      </c>
      <c r="P68" s="48">
        <f t="shared" si="6"/>
        <v>1.7838924212526492</v>
      </c>
      <c r="Q68" s="9"/>
    </row>
    <row r="69" spans="1:17">
      <c r="A69" s="12"/>
      <c r="B69" s="25">
        <v>348.61</v>
      </c>
      <c r="C69" s="20" t="s">
        <v>180</v>
      </c>
      <c r="D69" s="47">
        <v>0</v>
      </c>
      <c r="E69" s="47">
        <v>585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v>0</v>
      </c>
      <c r="O69" s="47">
        <f t="shared" si="10"/>
        <v>585</v>
      </c>
      <c r="P69" s="48">
        <f t="shared" ref="P69:P92" si="11">(O69/P$94)</f>
        <v>4.2753782065336546E-2</v>
      </c>
      <c r="Q69" s="9"/>
    </row>
    <row r="70" spans="1:17">
      <c r="A70" s="12"/>
      <c r="B70" s="25">
        <v>348.62</v>
      </c>
      <c r="C70" s="20" t="s">
        <v>166</v>
      </c>
      <c r="D70" s="47">
        <v>0</v>
      </c>
      <c r="E70" s="47">
        <v>7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v>0</v>
      </c>
      <c r="O70" s="47">
        <f t="shared" si="10"/>
        <v>7</v>
      </c>
      <c r="P70" s="48">
        <f t="shared" si="11"/>
        <v>5.115837170211211E-4</v>
      </c>
      <c r="Q70" s="9"/>
    </row>
    <row r="71" spans="1:17">
      <c r="A71" s="12"/>
      <c r="B71" s="25">
        <v>348.63</v>
      </c>
      <c r="C71" s="20" t="s">
        <v>197</v>
      </c>
      <c r="D71" s="47">
        <v>0</v>
      </c>
      <c r="E71" s="47">
        <v>40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v>0</v>
      </c>
      <c r="O71" s="47">
        <f t="shared" si="10"/>
        <v>40</v>
      </c>
      <c r="P71" s="48">
        <f t="shared" si="11"/>
        <v>2.9233355258349776E-3</v>
      </c>
      <c r="Q71" s="9"/>
    </row>
    <row r="72" spans="1:17">
      <c r="A72" s="12"/>
      <c r="B72" s="25">
        <v>348.71</v>
      </c>
      <c r="C72" s="20" t="s">
        <v>167</v>
      </c>
      <c r="D72" s="47">
        <v>0</v>
      </c>
      <c r="E72" s="47">
        <v>11435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v>0</v>
      </c>
      <c r="O72" s="47">
        <f t="shared" si="10"/>
        <v>11435</v>
      </c>
      <c r="P72" s="48">
        <f t="shared" si="11"/>
        <v>0.83570854344807421</v>
      </c>
      <c r="Q72" s="9"/>
    </row>
    <row r="73" spans="1:17">
      <c r="A73" s="12"/>
      <c r="B73" s="25">
        <v>348.72</v>
      </c>
      <c r="C73" s="20" t="s">
        <v>168</v>
      </c>
      <c r="D73" s="47">
        <v>0</v>
      </c>
      <c r="E73" s="47">
        <v>184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v>0</v>
      </c>
      <c r="O73" s="47">
        <f t="shared" si="10"/>
        <v>184</v>
      </c>
      <c r="P73" s="48">
        <f t="shared" si="11"/>
        <v>1.3447343418840898E-2</v>
      </c>
      <c r="Q73" s="9"/>
    </row>
    <row r="74" spans="1:17">
      <c r="A74" s="12"/>
      <c r="B74" s="25">
        <v>348.92399999999998</v>
      </c>
      <c r="C74" s="20" t="s">
        <v>198</v>
      </c>
      <c r="D74" s="47">
        <v>0</v>
      </c>
      <c r="E74" s="47">
        <v>2632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v>0</v>
      </c>
      <c r="O74" s="47">
        <f t="shared" ref="O74:O92" si="12">SUM(D74:N74)</f>
        <v>2632</v>
      </c>
      <c r="P74" s="48">
        <f t="shared" si="11"/>
        <v>0.19235547759994154</v>
      </c>
      <c r="Q74" s="9"/>
    </row>
    <row r="75" spans="1:17">
      <c r="A75" s="12"/>
      <c r="B75" s="25">
        <v>348.93</v>
      </c>
      <c r="C75" s="20" t="s">
        <v>170</v>
      </c>
      <c r="D75" s="47">
        <v>0</v>
      </c>
      <c r="E75" s="47">
        <v>10442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v>0</v>
      </c>
      <c r="O75" s="47">
        <f t="shared" si="12"/>
        <v>10442</v>
      </c>
      <c r="P75" s="48">
        <f t="shared" si="11"/>
        <v>0.76313673901922097</v>
      </c>
      <c r="Q75" s="9"/>
    </row>
    <row r="76" spans="1:17">
      <c r="A76" s="12"/>
      <c r="B76" s="25">
        <v>348.93099999999998</v>
      </c>
      <c r="C76" s="20" t="s">
        <v>199</v>
      </c>
      <c r="D76" s="47">
        <v>0</v>
      </c>
      <c r="E76" s="47">
        <v>1858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v>0</v>
      </c>
      <c r="O76" s="47">
        <f t="shared" si="12"/>
        <v>1858</v>
      </c>
      <c r="P76" s="48">
        <f t="shared" si="11"/>
        <v>0.13578893517503471</v>
      </c>
      <c r="Q76" s="9"/>
    </row>
    <row r="77" spans="1:17" ht="15.75">
      <c r="A77" s="29" t="s">
        <v>52</v>
      </c>
      <c r="B77" s="30"/>
      <c r="C77" s="31"/>
      <c r="D77" s="32">
        <f t="shared" ref="D77:N77" si="13">SUM(D78:D81)</f>
        <v>0</v>
      </c>
      <c r="E77" s="32">
        <f t="shared" si="13"/>
        <v>91977</v>
      </c>
      <c r="F77" s="32">
        <f t="shared" si="13"/>
        <v>0</v>
      </c>
      <c r="G77" s="32">
        <f t="shared" si="13"/>
        <v>0</v>
      </c>
      <c r="H77" s="32">
        <f t="shared" si="13"/>
        <v>0</v>
      </c>
      <c r="I77" s="32">
        <f t="shared" si="13"/>
        <v>0</v>
      </c>
      <c r="J77" s="32">
        <f t="shared" si="13"/>
        <v>0</v>
      </c>
      <c r="K77" s="32">
        <f t="shared" si="13"/>
        <v>0</v>
      </c>
      <c r="L77" s="32">
        <f t="shared" si="13"/>
        <v>0</v>
      </c>
      <c r="M77" s="32">
        <f t="shared" si="13"/>
        <v>0</v>
      </c>
      <c r="N77" s="32">
        <f t="shared" si="13"/>
        <v>0</v>
      </c>
      <c r="O77" s="32">
        <f t="shared" si="12"/>
        <v>91977</v>
      </c>
      <c r="P77" s="46">
        <f t="shared" si="11"/>
        <v>6.7219907914930932</v>
      </c>
      <c r="Q77" s="10"/>
    </row>
    <row r="78" spans="1:17">
      <c r="A78" s="13"/>
      <c r="B78" s="40">
        <v>351.1</v>
      </c>
      <c r="C78" s="21" t="s">
        <v>82</v>
      </c>
      <c r="D78" s="47">
        <v>0</v>
      </c>
      <c r="E78" s="47">
        <v>26963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v>0</v>
      </c>
      <c r="O78" s="47">
        <f t="shared" si="12"/>
        <v>26963</v>
      </c>
      <c r="P78" s="48">
        <f t="shared" si="11"/>
        <v>1.9705473945772125</v>
      </c>
      <c r="Q78" s="9"/>
    </row>
    <row r="79" spans="1:17">
      <c r="A79" s="13"/>
      <c r="B79" s="40">
        <v>351.2</v>
      </c>
      <c r="C79" s="21" t="s">
        <v>84</v>
      </c>
      <c r="D79" s="47">
        <v>0</v>
      </c>
      <c r="E79" s="47">
        <v>30539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v>0</v>
      </c>
      <c r="O79" s="47">
        <f t="shared" si="12"/>
        <v>30539</v>
      </c>
      <c r="P79" s="48">
        <f t="shared" si="11"/>
        <v>2.2318935905868598</v>
      </c>
      <c r="Q79" s="9"/>
    </row>
    <row r="80" spans="1:17">
      <c r="A80" s="13"/>
      <c r="B80" s="40">
        <v>351.5</v>
      </c>
      <c r="C80" s="21" t="s">
        <v>85</v>
      </c>
      <c r="D80" s="47">
        <v>0</v>
      </c>
      <c r="E80" s="47">
        <v>21394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v>0</v>
      </c>
      <c r="O80" s="47">
        <f t="shared" si="12"/>
        <v>21394</v>
      </c>
      <c r="P80" s="48">
        <f t="shared" si="11"/>
        <v>1.5635460059928379</v>
      </c>
      <c r="Q80" s="9"/>
    </row>
    <row r="81" spans="1:120">
      <c r="A81" s="13"/>
      <c r="B81" s="40">
        <v>351.9</v>
      </c>
      <c r="C81" s="21" t="s">
        <v>244</v>
      </c>
      <c r="D81" s="47">
        <v>0</v>
      </c>
      <c r="E81" s="47">
        <v>13081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v>0</v>
      </c>
      <c r="O81" s="47">
        <f t="shared" si="12"/>
        <v>13081</v>
      </c>
      <c r="P81" s="48">
        <f t="shared" si="11"/>
        <v>0.9560038003361836</v>
      </c>
      <c r="Q81" s="9"/>
    </row>
    <row r="82" spans="1:120" ht="15.75">
      <c r="A82" s="29" t="s">
        <v>3</v>
      </c>
      <c r="B82" s="30"/>
      <c r="C82" s="31"/>
      <c r="D82" s="32">
        <f t="shared" ref="D82:N82" si="14">SUM(D83:D88)</f>
        <v>98489</v>
      </c>
      <c r="E82" s="32">
        <f t="shared" si="14"/>
        <v>193550</v>
      </c>
      <c r="F82" s="32">
        <f t="shared" si="14"/>
        <v>0</v>
      </c>
      <c r="G82" s="32">
        <f t="shared" si="14"/>
        <v>0</v>
      </c>
      <c r="H82" s="32">
        <f t="shared" si="14"/>
        <v>0</v>
      </c>
      <c r="I82" s="32">
        <f t="shared" si="14"/>
        <v>0</v>
      </c>
      <c r="J82" s="32">
        <f t="shared" si="14"/>
        <v>0</v>
      </c>
      <c r="K82" s="32">
        <f t="shared" si="14"/>
        <v>0</v>
      </c>
      <c r="L82" s="32">
        <f t="shared" si="14"/>
        <v>0</v>
      </c>
      <c r="M82" s="32">
        <f t="shared" si="14"/>
        <v>0</v>
      </c>
      <c r="N82" s="32">
        <f t="shared" si="14"/>
        <v>0</v>
      </c>
      <c r="O82" s="32">
        <f t="shared" si="12"/>
        <v>292039</v>
      </c>
      <c r="P82" s="46">
        <f t="shared" si="11"/>
        <v>21.343199590733025</v>
      </c>
      <c r="Q82" s="10"/>
    </row>
    <row r="83" spans="1:120">
      <c r="A83" s="12"/>
      <c r="B83" s="25">
        <v>361.1</v>
      </c>
      <c r="C83" s="20" t="s">
        <v>88</v>
      </c>
      <c r="D83" s="47">
        <v>18115</v>
      </c>
      <c r="E83" s="47">
        <v>12610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v>0</v>
      </c>
      <c r="O83" s="47">
        <f t="shared" si="12"/>
        <v>30725</v>
      </c>
      <c r="P83" s="48">
        <f t="shared" si="11"/>
        <v>2.2454871007819923</v>
      </c>
      <c r="Q83" s="9"/>
    </row>
    <row r="84" spans="1:120">
      <c r="A84" s="12"/>
      <c r="B84" s="25">
        <v>362</v>
      </c>
      <c r="C84" s="20" t="s">
        <v>90</v>
      </c>
      <c r="D84" s="47">
        <v>0</v>
      </c>
      <c r="E84" s="47">
        <v>94106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v>0</v>
      </c>
      <c r="O84" s="47">
        <f t="shared" si="12"/>
        <v>94106</v>
      </c>
      <c r="P84" s="48">
        <f t="shared" si="11"/>
        <v>6.8775853248556604</v>
      </c>
      <c r="Q84" s="9"/>
    </row>
    <row r="85" spans="1:120">
      <c r="A85" s="12"/>
      <c r="B85" s="25">
        <v>364</v>
      </c>
      <c r="C85" s="20" t="s">
        <v>181</v>
      </c>
      <c r="D85" s="47">
        <v>21120</v>
      </c>
      <c r="E85" s="47">
        <v>0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v>0</v>
      </c>
      <c r="O85" s="47">
        <f t="shared" si="12"/>
        <v>21120</v>
      </c>
      <c r="P85" s="48">
        <f t="shared" si="11"/>
        <v>1.5435211576408683</v>
      </c>
      <c r="Q85" s="9"/>
    </row>
    <row r="86" spans="1:120">
      <c r="A86" s="12"/>
      <c r="B86" s="25">
        <v>365</v>
      </c>
      <c r="C86" s="20" t="s">
        <v>176</v>
      </c>
      <c r="D86" s="47">
        <v>0</v>
      </c>
      <c r="E86" s="47">
        <v>28172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v>0</v>
      </c>
      <c r="O86" s="47">
        <f t="shared" si="12"/>
        <v>28172</v>
      </c>
      <c r="P86" s="48">
        <f t="shared" si="11"/>
        <v>2.058905210845575</v>
      </c>
      <c r="Q86" s="9"/>
    </row>
    <row r="87" spans="1:120">
      <c r="A87" s="12"/>
      <c r="B87" s="25">
        <v>366</v>
      </c>
      <c r="C87" s="20" t="s">
        <v>92</v>
      </c>
      <c r="D87" s="47">
        <v>0</v>
      </c>
      <c r="E87" s="47">
        <v>18822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v>0</v>
      </c>
      <c r="O87" s="47">
        <f t="shared" si="12"/>
        <v>18822</v>
      </c>
      <c r="P87" s="48">
        <f t="shared" si="11"/>
        <v>1.3755755316816487</v>
      </c>
      <c r="Q87" s="9"/>
    </row>
    <row r="88" spans="1:120">
      <c r="A88" s="12"/>
      <c r="B88" s="25">
        <v>369.9</v>
      </c>
      <c r="C88" s="20" t="s">
        <v>93</v>
      </c>
      <c r="D88" s="47">
        <v>59254</v>
      </c>
      <c r="E88" s="47">
        <v>39840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v>0</v>
      </c>
      <c r="O88" s="47">
        <f t="shared" si="12"/>
        <v>99094</v>
      </c>
      <c r="P88" s="48">
        <f t="shared" si="11"/>
        <v>7.2421252649272816</v>
      </c>
      <c r="Q88" s="9"/>
    </row>
    <row r="89" spans="1:120" ht="15.75">
      <c r="A89" s="29" t="s">
        <v>53</v>
      </c>
      <c r="B89" s="30"/>
      <c r="C89" s="31"/>
      <c r="D89" s="32">
        <f t="shared" ref="D89:N89" si="15">SUM(D90:D91)</f>
        <v>0</v>
      </c>
      <c r="E89" s="32">
        <f t="shared" si="15"/>
        <v>2370932</v>
      </c>
      <c r="F89" s="32">
        <f t="shared" si="15"/>
        <v>0</v>
      </c>
      <c r="G89" s="32">
        <f t="shared" si="15"/>
        <v>0</v>
      </c>
      <c r="H89" s="32">
        <f t="shared" si="15"/>
        <v>0</v>
      </c>
      <c r="I89" s="32">
        <f t="shared" si="15"/>
        <v>0</v>
      </c>
      <c r="J89" s="32">
        <f t="shared" si="15"/>
        <v>0</v>
      </c>
      <c r="K89" s="32">
        <f t="shared" si="15"/>
        <v>0</v>
      </c>
      <c r="L89" s="32">
        <f t="shared" si="15"/>
        <v>0</v>
      </c>
      <c r="M89" s="32">
        <f t="shared" si="15"/>
        <v>0</v>
      </c>
      <c r="N89" s="32">
        <f t="shared" si="15"/>
        <v>0</v>
      </c>
      <c r="O89" s="32">
        <f t="shared" si="12"/>
        <v>2370932</v>
      </c>
      <c r="P89" s="46">
        <f t="shared" si="11"/>
        <v>173.2757436234744</v>
      </c>
      <c r="Q89" s="9"/>
    </row>
    <row r="90" spans="1:120">
      <c r="A90" s="12"/>
      <c r="B90" s="25">
        <v>381</v>
      </c>
      <c r="C90" s="20" t="s">
        <v>94</v>
      </c>
      <c r="D90" s="47">
        <v>0</v>
      </c>
      <c r="E90" s="47">
        <v>2328812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v>0</v>
      </c>
      <c r="O90" s="47">
        <f t="shared" si="12"/>
        <v>2328812</v>
      </c>
      <c r="P90" s="48">
        <f t="shared" si="11"/>
        <v>170.19747131477016</v>
      </c>
      <c r="Q90" s="9"/>
    </row>
    <row r="91" spans="1:120" ht="15.75" thickBot="1">
      <c r="A91" s="12"/>
      <c r="B91" s="25">
        <v>388.2</v>
      </c>
      <c r="C91" s="20" t="s">
        <v>225</v>
      </c>
      <c r="D91" s="47">
        <v>0</v>
      </c>
      <c r="E91" s="47">
        <v>42120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v>0</v>
      </c>
      <c r="O91" s="47">
        <f t="shared" si="12"/>
        <v>42120</v>
      </c>
      <c r="P91" s="48">
        <f t="shared" si="11"/>
        <v>3.0782723087042316</v>
      </c>
      <c r="Q91" s="9"/>
    </row>
    <row r="92" spans="1:120" ht="16.5" thickBot="1">
      <c r="A92" s="14" t="s">
        <v>65</v>
      </c>
      <c r="B92" s="23"/>
      <c r="C92" s="22"/>
      <c r="D92" s="15">
        <f t="shared" ref="D92:N92" si="16">SUM(D5,D11,D15,D46,D77,D82,D89)</f>
        <v>11709375</v>
      </c>
      <c r="E92" s="15">
        <f t="shared" si="16"/>
        <v>14035811</v>
      </c>
      <c r="F92" s="15">
        <f t="shared" si="16"/>
        <v>0</v>
      </c>
      <c r="G92" s="15">
        <f t="shared" si="16"/>
        <v>0</v>
      </c>
      <c r="H92" s="15">
        <f t="shared" si="16"/>
        <v>0</v>
      </c>
      <c r="I92" s="15">
        <f t="shared" si="16"/>
        <v>0</v>
      </c>
      <c r="J92" s="15">
        <f t="shared" si="16"/>
        <v>0</v>
      </c>
      <c r="K92" s="15">
        <f t="shared" si="16"/>
        <v>0</v>
      </c>
      <c r="L92" s="15">
        <f t="shared" si="16"/>
        <v>0</v>
      </c>
      <c r="M92" s="15">
        <f t="shared" si="16"/>
        <v>0</v>
      </c>
      <c r="N92" s="15">
        <f t="shared" si="16"/>
        <v>0</v>
      </c>
      <c r="O92" s="15">
        <f t="shared" si="12"/>
        <v>25745186</v>
      </c>
      <c r="P92" s="38">
        <f t="shared" si="11"/>
        <v>1881.5454213257326</v>
      </c>
      <c r="Q92" s="6"/>
      <c r="R92" s="2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  <c r="BU92" s="5"/>
      <c r="BV92" s="5"/>
      <c r="BW92" s="5"/>
      <c r="BX92" s="5"/>
      <c r="BY92" s="5"/>
      <c r="BZ92" s="5"/>
      <c r="CA92" s="5"/>
      <c r="CB92" s="5"/>
      <c r="CC92" s="5"/>
      <c r="CD92" s="5"/>
      <c r="CE92" s="5"/>
      <c r="CF92" s="5"/>
      <c r="CG92" s="5"/>
      <c r="CH92" s="5"/>
      <c r="CI92" s="5"/>
      <c r="CJ92" s="5"/>
      <c r="CK92" s="5"/>
      <c r="CL92" s="5"/>
      <c r="CM92" s="5"/>
      <c r="CN92" s="5"/>
      <c r="CO92" s="5"/>
      <c r="CP92" s="5"/>
      <c r="CQ92" s="5"/>
      <c r="CR92" s="5"/>
      <c r="CS92" s="5"/>
      <c r="CT92" s="5"/>
      <c r="CU92" s="5"/>
      <c r="CV92" s="5"/>
      <c r="CW92" s="5"/>
      <c r="CX92" s="5"/>
      <c r="CY92" s="5"/>
      <c r="CZ92" s="5"/>
      <c r="DA92" s="5"/>
      <c r="DB92" s="5"/>
      <c r="DC92" s="5"/>
      <c r="DD92" s="5"/>
      <c r="DE92" s="5"/>
      <c r="DF92" s="5"/>
      <c r="DG92" s="5"/>
      <c r="DH92" s="5"/>
      <c r="DI92" s="5"/>
      <c r="DJ92" s="5"/>
      <c r="DK92" s="5"/>
      <c r="DL92" s="5"/>
      <c r="DM92" s="5"/>
      <c r="DN92" s="5"/>
      <c r="DO92" s="5"/>
      <c r="DP92" s="5"/>
    </row>
    <row r="93" spans="1:120">
      <c r="A93" s="16"/>
      <c r="B93" s="18"/>
      <c r="C93" s="18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9"/>
    </row>
    <row r="94" spans="1:120">
      <c r="A94" s="41"/>
      <c r="B94" s="42"/>
      <c r="C94" s="42"/>
      <c r="D94" s="43"/>
      <c r="E94" s="43"/>
      <c r="F94" s="43"/>
      <c r="G94" s="43"/>
      <c r="H94" s="43"/>
      <c r="I94" s="43"/>
      <c r="J94" s="43"/>
      <c r="K94" s="43"/>
      <c r="L94" s="43"/>
      <c r="M94" s="49" t="s">
        <v>226</v>
      </c>
      <c r="N94" s="49"/>
      <c r="O94" s="49"/>
      <c r="P94" s="44">
        <v>13683</v>
      </c>
    </row>
    <row r="95" spans="1:120">
      <c r="A95" s="50"/>
      <c r="B95" s="51"/>
      <c r="C95" s="51"/>
      <c r="D95" s="51"/>
      <c r="E95" s="51"/>
      <c r="F95" s="51"/>
      <c r="G95" s="51"/>
      <c r="H95" s="51"/>
      <c r="I95" s="51"/>
      <c r="J95" s="51"/>
      <c r="K95" s="51"/>
      <c r="L95" s="51"/>
      <c r="M95" s="51"/>
      <c r="N95" s="51"/>
      <c r="O95" s="51"/>
      <c r="P95" s="52"/>
    </row>
    <row r="96" spans="1:120" ht="15.75" customHeight="1" thickBot="1">
      <c r="A96" s="53" t="s">
        <v>115</v>
      </c>
      <c r="B96" s="54"/>
      <c r="C96" s="54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  <c r="O96" s="54"/>
      <c r="P96" s="55"/>
    </row>
  </sheetData>
  <mergeCells count="10">
    <mergeCell ref="M94:O94"/>
    <mergeCell ref="A95:P95"/>
    <mergeCell ref="A96:P96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9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6" t="s">
        <v>103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8"/>
      <c r="P1" s="7"/>
      <c r="Q1"/>
    </row>
    <row r="2" spans="1:133" ht="24" thickBot="1">
      <c r="A2" s="59" t="s">
        <v>219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1"/>
      <c r="P2" s="7"/>
      <c r="Q2"/>
    </row>
    <row r="3" spans="1:133" ht="18" customHeight="1">
      <c r="A3" s="62" t="s">
        <v>96</v>
      </c>
      <c r="B3" s="63"/>
      <c r="C3" s="64"/>
      <c r="D3" s="68" t="s">
        <v>47</v>
      </c>
      <c r="E3" s="69"/>
      <c r="F3" s="69"/>
      <c r="G3" s="69"/>
      <c r="H3" s="70"/>
      <c r="I3" s="68" t="s">
        <v>48</v>
      </c>
      <c r="J3" s="70"/>
      <c r="K3" s="68" t="s">
        <v>50</v>
      </c>
      <c r="L3" s="70"/>
      <c r="M3" s="36"/>
      <c r="N3" s="37"/>
      <c r="O3" s="71" t="s">
        <v>101</v>
      </c>
      <c r="P3" s="11"/>
      <c r="Q3"/>
    </row>
    <row r="4" spans="1:133" ht="32.25" customHeight="1" thickBot="1">
      <c r="A4" s="65"/>
      <c r="B4" s="66"/>
      <c r="C4" s="67"/>
      <c r="D4" s="34" t="s">
        <v>4</v>
      </c>
      <c r="E4" s="34" t="s">
        <v>97</v>
      </c>
      <c r="F4" s="34" t="s">
        <v>98</v>
      </c>
      <c r="G4" s="34" t="s">
        <v>99</v>
      </c>
      <c r="H4" s="34" t="s">
        <v>5</v>
      </c>
      <c r="I4" s="34" t="s">
        <v>6</v>
      </c>
      <c r="J4" s="35" t="s">
        <v>100</v>
      </c>
      <c r="K4" s="35" t="s">
        <v>7</v>
      </c>
      <c r="L4" s="35" t="s">
        <v>8</v>
      </c>
      <c r="M4" s="35" t="s">
        <v>9</v>
      </c>
      <c r="N4" s="35" t="s">
        <v>49</v>
      </c>
      <c r="O4" s="7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SUM(D6:D11)</f>
        <v>4599835</v>
      </c>
      <c r="E5" s="27">
        <f t="shared" si="0"/>
        <v>323259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17" si="1">SUM(D5:M5)</f>
        <v>4923094</v>
      </c>
      <c r="O5" s="33">
        <f t="shared" ref="O5:O36" si="2">(N5/O$91)</f>
        <v>339.78148940575608</v>
      </c>
      <c r="P5" s="6"/>
    </row>
    <row r="6" spans="1:133">
      <c r="A6" s="12"/>
      <c r="B6" s="25">
        <v>311</v>
      </c>
      <c r="C6" s="20" t="s">
        <v>2</v>
      </c>
      <c r="D6" s="47">
        <v>3686351</v>
      </c>
      <c r="E6" s="47">
        <v>0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 t="shared" si="1"/>
        <v>3686351</v>
      </c>
      <c r="O6" s="48">
        <f t="shared" si="2"/>
        <v>254.42411484574504</v>
      </c>
      <c r="P6" s="9"/>
    </row>
    <row r="7" spans="1:133">
      <c r="A7" s="12"/>
      <c r="B7" s="25">
        <v>312.3</v>
      </c>
      <c r="C7" s="20" t="s">
        <v>10</v>
      </c>
      <c r="D7" s="47">
        <v>0</v>
      </c>
      <c r="E7" s="47">
        <v>24407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si="1"/>
        <v>24407</v>
      </c>
      <c r="O7" s="48">
        <f t="shared" si="2"/>
        <v>1.6845192904962385</v>
      </c>
      <c r="P7" s="9"/>
    </row>
    <row r="8" spans="1:133">
      <c r="A8" s="12"/>
      <c r="B8" s="25">
        <v>312.41000000000003</v>
      </c>
      <c r="C8" s="20" t="s">
        <v>11</v>
      </c>
      <c r="D8" s="47">
        <v>0</v>
      </c>
      <c r="E8" s="47">
        <v>298852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1"/>
        <v>298852</v>
      </c>
      <c r="O8" s="48">
        <f t="shared" si="2"/>
        <v>20.626130167713438</v>
      </c>
      <c r="P8" s="9"/>
    </row>
    <row r="9" spans="1:133">
      <c r="A9" s="12"/>
      <c r="B9" s="25">
        <v>312.60000000000002</v>
      </c>
      <c r="C9" s="20" t="s">
        <v>105</v>
      </c>
      <c r="D9" s="47">
        <v>852150</v>
      </c>
      <c r="E9" s="47">
        <v>0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1"/>
        <v>852150</v>
      </c>
      <c r="O9" s="48">
        <f t="shared" si="2"/>
        <v>58.813582717923943</v>
      </c>
      <c r="P9" s="9"/>
    </row>
    <row r="10" spans="1:133">
      <c r="A10" s="12"/>
      <c r="B10" s="25">
        <v>315</v>
      </c>
      <c r="C10" s="20" t="s">
        <v>139</v>
      </c>
      <c r="D10" s="47">
        <v>51484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1"/>
        <v>51484</v>
      </c>
      <c r="O10" s="48">
        <f t="shared" si="2"/>
        <v>3.5533163089240114</v>
      </c>
      <c r="P10" s="9"/>
    </row>
    <row r="11" spans="1:133">
      <c r="A11" s="12"/>
      <c r="B11" s="25">
        <v>316</v>
      </c>
      <c r="C11" s="20" t="s">
        <v>140</v>
      </c>
      <c r="D11" s="47">
        <v>9850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1"/>
        <v>9850</v>
      </c>
      <c r="O11" s="48">
        <f t="shared" si="2"/>
        <v>0.67982607495341296</v>
      </c>
      <c r="P11" s="9"/>
    </row>
    <row r="12" spans="1:133" ht="15.75">
      <c r="A12" s="29" t="s">
        <v>14</v>
      </c>
      <c r="B12" s="30"/>
      <c r="C12" s="31"/>
      <c r="D12" s="32">
        <f t="shared" ref="D12:M12" si="3">SUM(D13:D14)</f>
        <v>173334</v>
      </c>
      <c r="E12" s="32">
        <f t="shared" si="3"/>
        <v>4093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5">
        <f t="shared" si="1"/>
        <v>177427</v>
      </c>
      <c r="O12" s="46">
        <f t="shared" si="2"/>
        <v>12.245634619366417</v>
      </c>
      <c r="P12" s="10"/>
    </row>
    <row r="13" spans="1:133">
      <c r="A13" s="12"/>
      <c r="B13" s="25">
        <v>322</v>
      </c>
      <c r="C13" s="20" t="s">
        <v>0</v>
      </c>
      <c r="D13" s="47">
        <v>137559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1"/>
        <v>137559</v>
      </c>
      <c r="O13" s="48">
        <f t="shared" si="2"/>
        <v>9.4940299537580231</v>
      </c>
      <c r="P13" s="9"/>
    </row>
    <row r="14" spans="1:133">
      <c r="A14" s="12"/>
      <c r="B14" s="25">
        <v>329</v>
      </c>
      <c r="C14" s="20" t="s">
        <v>16</v>
      </c>
      <c r="D14" s="47">
        <v>35775</v>
      </c>
      <c r="E14" s="47">
        <v>4093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1"/>
        <v>39868</v>
      </c>
      <c r="O14" s="48">
        <f t="shared" si="2"/>
        <v>2.7516046656083928</v>
      </c>
      <c r="P14" s="9"/>
    </row>
    <row r="15" spans="1:133" ht="15.75">
      <c r="A15" s="29" t="s">
        <v>19</v>
      </c>
      <c r="B15" s="30"/>
      <c r="C15" s="31"/>
      <c r="D15" s="32">
        <f t="shared" ref="D15:M15" si="4">SUM(D16:D44)</f>
        <v>4541680</v>
      </c>
      <c r="E15" s="32">
        <f t="shared" si="4"/>
        <v>7499253</v>
      </c>
      <c r="F15" s="32">
        <f t="shared" si="4"/>
        <v>0</v>
      </c>
      <c r="G15" s="32">
        <f t="shared" si="4"/>
        <v>0</v>
      </c>
      <c r="H15" s="32">
        <f t="shared" si="4"/>
        <v>0</v>
      </c>
      <c r="I15" s="32">
        <f t="shared" si="4"/>
        <v>0</v>
      </c>
      <c r="J15" s="32">
        <f t="shared" si="4"/>
        <v>0</v>
      </c>
      <c r="K15" s="32">
        <f t="shared" si="4"/>
        <v>0</v>
      </c>
      <c r="L15" s="32">
        <f t="shared" si="4"/>
        <v>0</v>
      </c>
      <c r="M15" s="32">
        <f t="shared" si="4"/>
        <v>0</v>
      </c>
      <c r="N15" s="45">
        <f t="shared" si="1"/>
        <v>12040933</v>
      </c>
      <c r="O15" s="46">
        <f t="shared" si="2"/>
        <v>831.03961626061152</v>
      </c>
      <c r="P15" s="10"/>
    </row>
    <row r="16" spans="1:133">
      <c r="A16" s="12"/>
      <c r="B16" s="25">
        <v>331.1</v>
      </c>
      <c r="C16" s="20" t="s">
        <v>17</v>
      </c>
      <c r="D16" s="47">
        <v>13165</v>
      </c>
      <c r="E16" s="47">
        <v>294650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1"/>
        <v>307815</v>
      </c>
      <c r="O16" s="48">
        <f t="shared" si="2"/>
        <v>21.244737386983228</v>
      </c>
      <c r="P16" s="9"/>
    </row>
    <row r="17" spans="1:16">
      <c r="A17" s="12"/>
      <c r="B17" s="25">
        <v>331.2</v>
      </c>
      <c r="C17" s="20" t="s">
        <v>18</v>
      </c>
      <c r="D17" s="47">
        <v>785445</v>
      </c>
      <c r="E17" s="47">
        <v>0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1"/>
        <v>785445</v>
      </c>
      <c r="O17" s="48">
        <f t="shared" si="2"/>
        <v>54.209745324038927</v>
      </c>
      <c r="P17" s="9"/>
    </row>
    <row r="18" spans="1:16">
      <c r="A18" s="12"/>
      <c r="B18" s="25">
        <v>331.49</v>
      </c>
      <c r="C18" s="20" t="s">
        <v>24</v>
      </c>
      <c r="D18" s="47">
        <v>0</v>
      </c>
      <c r="E18" s="47">
        <v>604424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ref="N18:N23" si="5">SUM(D18:M18)</f>
        <v>604424</v>
      </c>
      <c r="O18" s="48">
        <f t="shared" si="2"/>
        <v>41.716060459659055</v>
      </c>
      <c r="P18" s="9"/>
    </row>
    <row r="19" spans="1:16">
      <c r="A19" s="12"/>
      <c r="B19" s="25">
        <v>331.5</v>
      </c>
      <c r="C19" s="20" t="s">
        <v>20</v>
      </c>
      <c r="D19" s="47">
        <v>104935</v>
      </c>
      <c r="E19" s="47">
        <v>1141147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5"/>
        <v>1246082</v>
      </c>
      <c r="O19" s="48">
        <f t="shared" si="2"/>
        <v>86.00193250051764</v>
      </c>
      <c r="P19" s="9"/>
    </row>
    <row r="20" spans="1:16">
      <c r="A20" s="12"/>
      <c r="B20" s="25">
        <v>331.69</v>
      </c>
      <c r="C20" s="20" t="s">
        <v>26</v>
      </c>
      <c r="D20" s="47">
        <v>75454</v>
      </c>
      <c r="E20" s="47">
        <v>0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5"/>
        <v>75454</v>
      </c>
      <c r="O20" s="48">
        <f t="shared" si="2"/>
        <v>5.2076747877700322</v>
      </c>
      <c r="P20" s="9"/>
    </row>
    <row r="21" spans="1:16">
      <c r="A21" s="12"/>
      <c r="B21" s="25">
        <v>333</v>
      </c>
      <c r="C21" s="20" t="s">
        <v>194</v>
      </c>
      <c r="D21" s="47">
        <v>1924</v>
      </c>
      <c r="E21" s="47">
        <v>648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5"/>
        <v>2572</v>
      </c>
      <c r="O21" s="48">
        <f t="shared" si="2"/>
        <v>0.17751397611981504</v>
      </c>
      <c r="P21" s="9"/>
    </row>
    <row r="22" spans="1:16">
      <c r="A22" s="12"/>
      <c r="B22" s="25">
        <v>334.1</v>
      </c>
      <c r="C22" s="20" t="s">
        <v>129</v>
      </c>
      <c r="D22" s="47">
        <v>258061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5"/>
        <v>258061</v>
      </c>
      <c r="O22" s="48">
        <f t="shared" si="2"/>
        <v>17.81082200289875</v>
      </c>
      <c r="P22" s="9"/>
    </row>
    <row r="23" spans="1:16">
      <c r="A23" s="12"/>
      <c r="B23" s="25">
        <v>334.2</v>
      </c>
      <c r="C23" s="20" t="s">
        <v>22</v>
      </c>
      <c r="D23" s="47">
        <v>379737</v>
      </c>
      <c r="E23" s="47">
        <v>55637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5"/>
        <v>435374</v>
      </c>
      <c r="O23" s="48">
        <f t="shared" si="2"/>
        <v>30.048588584443372</v>
      </c>
      <c r="P23" s="9"/>
    </row>
    <row r="24" spans="1:16">
      <c r="A24" s="12"/>
      <c r="B24" s="25">
        <v>334.34</v>
      </c>
      <c r="C24" s="20" t="s">
        <v>27</v>
      </c>
      <c r="D24" s="47">
        <v>0</v>
      </c>
      <c r="E24" s="47">
        <v>82051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>SUM(D24:M24)</f>
        <v>82051</v>
      </c>
      <c r="O24" s="48">
        <f t="shared" si="2"/>
        <v>5.6629857132997445</v>
      </c>
      <c r="P24" s="9"/>
    </row>
    <row r="25" spans="1:16">
      <c r="A25" s="12"/>
      <c r="B25" s="25">
        <v>334.49</v>
      </c>
      <c r="C25" s="20" t="s">
        <v>29</v>
      </c>
      <c r="D25" s="47">
        <v>0</v>
      </c>
      <c r="E25" s="47">
        <v>1566771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ref="N25:N40" si="6">SUM(D25:M25)</f>
        <v>1566771</v>
      </c>
      <c r="O25" s="48">
        <f t="shared" si="2"/>
        <v>108.13520601835876</v>
      </c>
      <c r="P25" s="9"/>
    </row>
    <row r="26" spans="1:16">
      <c r="A26" s="12"/>
      <c r="B26" s="25">
        <v>334.5</v>
      </c>
      <c r="C26" s="20" t="s">
        <v>30</v>
      </c>
      <c r="D26" s="47">
        <v>2917</v>
      </c>
      <c r="E26" s="47">
        <v>1986036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6"/>
        <v>1988953</v>
      </c>
      <c r="O26" s="48">
        <f t="shared" si="2"/>
        <v>137.27331078749395</v>
      </c>
      <c r="P26" s="9"/>
    </row>
    <row r="27" spans="1:16">
      <c r="A27" s="12"/>
      <c r="B27" s="25">
        <v>334.61</v>
      </c>
      <c r="C27" s="20" t="s">
        <v>31</v>
      </c>
      <c r="D27" s="47">
        <v>34497</v>
      </c>
      <c r="E27" s="47">
        <v>10048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6"/>
        <v>44545</v>
      </c>
      <c r="O27" s="48">
        <f t="shared" si="2"/>
        <v>3.0744012699289116</v>
      </c>
      <c r="P27" s="9"/>
    </row>
    <row r="28" spans="1:16">
      <c r="A28" s="12"/>
      <c r="B28" s="25">
        <v>334.7</v>
      </c>
      <c r="C28" s="20" t="s">
        <v>32</v>
      </c>
      <c r="D28" s="47">
        <v>0</v>
      </c>
      <c r="E28" s="47">
        <v>457985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6"/>
        <v>457985</v>
      </c>
      <c r="O28" s="48">
        <f t="shared" si="2"/>
        <v>31.609151770308511</v>
      </c>
      <c r="P28" s="9"/>
    </row>
    <row r="29" spans="1:16">
      <c r="A29" s="12"/>
      <c r="B29" s="25">
        <v>334.82</v>
      </c>
      <c r="C29" s="20" t="s">
        <v>135</v>
      </c>
      <c r="D29" s="47">
        <v>0</v>
      </c>
      <c r="E29" s="47">
        <v>11541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>SUM(D29:M29)</f>
        <v>11541</v>
      </c>
      <c r="O29" s="48">
        <f t="shared" si="2"/>
        <v>0.79653530264338468</v>
      </c>
      <c r="P29" s="9"/>
    </row>
    <row r="30" spans="1:16">
      <c r="A30" s="12"/>
      <c r="B30" s="25">
        <v>335.12</v>
      </c>
      <c r="C30" s="20" t="s">
        <v>141</v>
      </c>
      <c r="D30" s="47">
        <v>289825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6"/>
        <v>289825</v>
      </c>
      <c r="O30" s="48">
        <f t="shared" si="2"/>
        <v>20.00310580440334</v>
      </c>
      <c r="P30" s="9"/>
    </row>
    <row r="31" spans="1:16">
      <c r="A31" s="12"/>
      <c r="B31" s="25">
        <v>335.13</v>
      </c>
      <c r="C31" s="20" t="s">
        <v>142</v>
      </c>
      <c r="D31" s="47">
        <v>23581</v>
      </c>
      <c r="E31" s="47">
        <v>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6"/>
        <v>23581</v>
      </c>
      <c r="O31" s="48">
        <f t="shared" si="2"/>
        <v>1.6275105252260336</v>
      </c>
      <c r="P31" s="9"/>
    </row>
    <row r="32" spans="1:16">
      <c r="A32" s="12"/>
      <c r="B32" s="25">
        <v>335.14</v>
      </c>
      <c r="C32" s="20" t="s">
        <v>143</v>
      </c>
      <c r="D32" s="47">
        <v>6300</v>
      </c>
      <c r="E32" s="47">
        <v>0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6"/>
        <v>6300</v>
      </c>
      <c r="O32" s="48">
        <f t="shared" si="2"/>
        <v>0.43481261646766511</v>
      </c>
      <c r="P32" s="9"/>
    </row>
    <row r="33" spans="1:16">
      <c r="A33" s="12"/>
      <c r="B33" s="25">
        <v>335.15</v>
      </c>
      <c r="C33" s="20" t="s">
        <v>144</v>
      </c>
      <c r="D33" s="47">
        <v>569</v>
      </c>
      <c r="E33" s="47">
        <v>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6"/>
        <v>569</v>
      </c>
      <c r="O33" s="48">
        <f t="shared" si="2"/>
        <v>3.9271171233349438E-2</v>
      </c>
      <c r="P33" s="9"/>
    </row>
    <row r="34" spans="1:16">
      <c r="A34" s="12"/>
      <c r="B34" s="25">
        <v>335.16</v>
      </c>
      <c r="C34" s="20" t="s">
        <v>145</v>
      </c>
      <c r="D34" s="47">
        <v>230750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6"/>
        <v>230750</v>
      </c>
      <c r="O34" s="48">
        <f t="shared" si="2"/>
        <v>15.925874801573608</v>
      </c>
      <c r="P34" s="9"/>
    </row>
    <row r="35" spans="1:16">
      <c r="A35" s="12"/>
      <c r="B35" s="25">
        <v>335.18</v>
      </c>
      <c r="C35" s="20" t="s">
        <v>146</v>
      </c>
      <c r="D35" s="47">
        <v>1761145</v>
      </c>
      <c r="E35" s="47">
        <v>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6"/>
        <v>1761145</v>
      </c>
      <c r="O35" s="48">
        <f t="shared" si="2"/>
        <v>121.55048657602319</v>
      </c>
      <c r="P35" s="9"/>
    </row>
    <row r="36" spans="1:16">
      <c r="A36" s="12"/>
      <c r="B36" s="25">
        <v>335.19</v>
      </c>
      <c r="C36" s="20" t="s">
        <v>147</v>
      </c>
      <c r="D36" s="47">
        <v>351499</v>
      </c>
      <c r="E36" s="47">
        <v>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6"/>
        <v>351499</v>
      </c>
      <c r="O36" s="48">
        <f t="shared" si="2"/>
        <v>24.259714265994894</v>
      </c>
      <c r="P36" s="9"/>
    </row>
    <row r="37" spans="1:16">
      <c r="A37" s="12"/>
      <c r="B37" s="25">
        <v>335.22</v>
      </c>
      <c r="C37" s="20" t="s">
        <v>40</v>
      </c>
      <c r="D37" s="47">
        <v>0</v>
      </c>
      <c r="E37" s="47">
        <v>184321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6"/>
        <v>184321</v>
      </c>
      <c r="O37" s="48">
        <f t="shared" ref="O37:O68" si="7">(N37/O$91)</f>
        <v>12.721443853958176</v>
      </c>
      <c r="P37" s="9"/>
    </row>
    <row r="38" spans="1:16">
      <c r="A38" s="12"/>
      <c r="B38" s="25">
        <v>335.49</v>
      </c>
      <c r="C38" s="20" t="s">
        <v>42</v>
      </c>
      <c r="D38" s="47">
        <v>0</v>
      </c>
      <c r="E38" s="47">
        <v>873685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6"/>
        <v>873685</v>
      </c>
      <c r="O38" s="48">
        <f t="shared" si="7"/>
        <v>60.299882669611428</v>
      </c>
      <c r="P38" s="9"/>
    </row>
    <row r="39" spans="1:16">
      <c r="A39" s="12"/>
      <c r="B39" s="25">
        <v>335.9</v>
      </c>
      <c r="C39" s="20" t="s">
        <v>184</v>
      </c>
      <c r="D39" s="47">
        <v>29384</v>
      </c>
      <c r="E39" s="47">
        <v>186309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6"/>
        <v>215693</v>
      </c>
      <c r="O39" s="48">
        <f t="shared" si="7"/>
        <v>14.886672648215887</v>
      </c>
      <c r="P39" s="9"/>
    </row>
    <row r="40" spans="1:16">
      <c r="A40" s="12"/>
      <c r="B40" s="25">
        <v>336</v>
      </c>
      <c r="C40" s="20" t="s">
        <v>118</v>
      </c>
      <c r="D40" s="47">
        <v>136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6"/>
        <v>136</v>
      </c>
      <c r="O40" s="48">
        <f t="shared" si="7"/>
        <v>9.386431085651183E-3</v>
      </c>
      <c r="P40" s="9"/>
    </row>
    <row r="41" spans="1:16">
      <c r="A41" s="12"/>
      <c r="B41" s="25">
        <v>337.2</v>
      </c>
      <c r="C41" s="20" t="s">
        <v>45</v>
      </c>
      <c r="D41" s="47">
        <v>162821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ref="N41:N46" si="8">SUM(D41:M41)</f>
        <v>162821</v>
      </c>
      <c r="O41" s="48">
        <f t="shared" si="7"/>
        <v>11.23755952791773</v>
      </c>
      <c r="P41" s="9"/>
    </row>
    <row r="42" spans="1:16">
      <c r="A42" s="12"/>
      <c r="B42" s="25">
        <v>337.6</v>
      </c>
      <c r="C42" s="20" t="s">
        <v>220</v>
      </c>
      <c r="D42" s="47">
        <v>7000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8"/>
        <v>7000</v>
      </c>
      <c r="O42" s="48">
        <f t="shared" si="7"/>
        <v>0.48312512940851682</v>
      </c>
      <c r="P42" s="9"/>
    </row>
    <row r="43" spans="1:16">
      <c r="A43" s="12"/>
      <c r="B43" s="25">
        <v>337.7</v>
      </c>
      <c r="C43" s="20" t="s">
        <v>46</v>
      </c>
      <c r="D43" s="47">
        <v>18917</v>
      </c>
      <c r="E43" s="47">
        <v>44000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8"/>
        <v>62917</v>
      </c>
      <c r="O43" s="48">
        <f t="shared" si="7"/>
        <v>4.3423976809993787</v>
      </c>
      <c r="P43" s="9"/>
    </row>
    <row r="44" spans="1:16">
      <c r="A44" s="12"/>
      <c r="B44" s="25">
        <v>339</v>
      </c>
      <c r="C44" s="20" t="s">
        <v>120</v>
      </c>
      <c r="D44" s="47">
        <v>3618</v>
      </c>
      <c r="E44" s="47">
        <v>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8"/>
        <v>3618</v>
      </c>
      <c r="O44" s="48">
        <f t="shared" si="7"/>
        <v>0.24970667402857341</v>
      </c>
      <c r="P44" s="9"/>
    </row>
    <row r="45" spans="1:16" ht="15.75">
      <c r="A45" s="29" t="s">
        <v>51</v>
      </c>
      <c r="B45" s="30"/>
      <c r="C45" s="31"/>
      <c r="D45" s="32">
        <f t="shared" ref="D45:M45" si="9">SUM(D46:D75)</f>
        <v>320230</v>
      </c>
      <c r="E45" s="32">
        <f t="shared" si="9"/>
        <v>275939</v>
      </c>
      <c r="F45" s="32">
        <f t="shared" si="9"/>
        <v>0</v>
      </c>
      <c r="G45" s="32">
        <f t="shared" si="9"/>
        <v>0</v>
      </c>
      <c r="H45" s="32">
        <f t="shared" si="9"/>
        <v>0</v>
      </c>
      <c r="I45" s="32">
        <f t="shared" si="9"/>
        <v>0</v>
      </c>
      <c r="J45" s="32">
        <f t="shared" si="9"/>
        <v>0</v>
      </c>
      <c r="K45" s="32">
        <f t="shared" si="9"/>
        <v>0</v>
      </c>
      <c r="L45" s="32">
        <f t="shared" si="9"/>
        <v>0</v>
      </c>
      <c r="M45" s="32">
        <f t="shared" si="9"/>
        <v>0</v>
      </c>
      <c r="N45" s="32">
        <f t="shared" si="8"/>
        <v>596169</v>
      </c>
      <c r="O45" s="46">
        <f t="shared" si="7"/>
        <v>41.146317896335148</v>
      </c>
      <c r="P45" s="10"/>
    </row>
    <row r="46" spans="1:16">
      <c r="A46" s="12"/>
      <c r="B46" s="25">
        <v>341.1</v>
      </c>
      <c r="C46" s="20" t="s">
        <v>148</v>
      </c>
      <c r="D46" s="47">
        <v>47451</v>
      </c>
      <c r="E46" s="47">
        <v>4900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8"/>
        <v>52351</v>
      </c>
      <c r="O46" s="48">
        <f t="shared" si="7"/>
        <v>3.6131548070950377</v>
      </c>
      <c r="P46" s="9"/>
    </row>
    <row r="47" spans="1:16">
      <c r="A47" s="12"/>
      <c r="B47" s="25">
        <v>341.15</v>
      </c>
      <c r="C47" s="20" t="s">
        <v>149</v>
      </c>
      <c r="D47" s="47">
        <v>0</v>
      </c>
      <c r="E47" s="47">
        <v>14282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ref="N47:N55" si="10">SUM(D47:M47)</f>
        <v>14282</v>
      </c>
      <c r="O47" s="48">
        <f t="shared" si="7"/>
        <v>0.98571329974463384</v>
      </c>
      <c r="P47" s="9"/>
    </row>
    <row r="48" spans="1:16">
      <c r="A48" s="12"/>
      <c r="B48" s="25">
        <v>341.51</v>
      </c>
      <c r="C48" s="20" t="s">
        <v>151</v>
      </c>
      <c r="D48" s="47">
        <v>134932</v>
      </c>
      <c r="E48" s="47">
        <v>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10"/>
        <v>134932</v>
      </c>
      <c r="O48" s="48">
        <f t="shared" si="7"/>
        <v>9.3127199944785701</v>
      </c>
      <c r="P48" s="9"/>
    </row>
    <row r="49" spans="1:16">
      <c r="A49" s="12"/>
      <c r="B49" s="25">
        <v>341.52</v>
      </c>
      <c r="C49" s="20" t="s">
        <v>152</v>
      </c>
      <c r="D49" s="47">
        <v>16510</v>
      </c>
      <c r="E49" s="47">
        <v>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10"/>
        <v>16510</v>
      </c>
      <c r="O49" s="48">
        <f t="shared" si="7"/>
        <v>1.1394851266478019</v>
      </c>
      <c r="P49" s="9"/>
    </row>
    <row r="50" spans="1:16">
      <c r="A50" s="12"/>
      <c r="B50" s="25">
        <v>341.9</v>
      </c>
      <c r="C50" s="20" t="s">
        <v>154</v>
      </c>
      <c r="D50" s="47">
        <v>10282</v>
      </c>
      <c r="E50" s="47">
        <v>549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10"/>
        <v>10831</v>
      </c>
      <c r="O50" s="48">
        <f t="shared" si="7"/>
        <v>0.74753261094623502</v>
      </c>
      <c r="P50" s="9"/>
    </row>
    <row r="51" spans="1:16">
      <c r="A51" s="12"/>
      <c r="B51" s="25">
        <v>342.1</v>
      </c>
      <c r="C51" s="20" t="s">
        <v>121</v>
      </c>
      <c r="D51" s="47">
        <v>67994</v>
      </c>
      <c r="E51" s="47">
        <v>86042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10"/>
        <v>154036</v>
      </c>
      <c r="O51" s="48">
        <f t="shared" si="7"/>
        <v>10.631237490510042</v>
      </c>
      <c r="P51" s="9"/>
    </row>
    <row r="52" spans="1:16">
      <c r="A52" s="12"/>
      <c r="B52" s="25">
        <v>342.9</v>
      </c>
      <c r="C52" s="20" t="s">
        <v>61</v>
      </c>
      <c r="D52" s="47">
        <v>39460</v>
      </c>
      <c r="E52" s="47">
        <v>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10"/>
        <v>39460</v>
      </c>
      <c r="O52" s="48">
        <f t="shared" si="7"/>
        <v>2.7234453723514389</v>
      </c>
      <c r="P52" s="9"/>
    </row>
    <row r="53" spans="1:16">
      <c r="A53" s="12"/>
      <c r="B53" s="25">
        <v>344.1</v>
      </c>
      <c r="C53" s="20" t="s">
        <v>221</v>
      </c>
      <c r="D53" s="47">
        <v>0</v>
      </c>
      <c r="E53" s="47">
        <v>26100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10"/>
        <v>26100</v>
      </c>
      <c r="O53" s="48">
        <f t="shared" si="7"/>
        <v>1.8013665539374697</v>
      </c>
      <c r="P53" s="9"/>
    </row>
    <row r="54" spans="1:16">
      <c r="A54" s="12"/>
      <c r="B54" s="25">
        <v>347.1</v>
      </c>
      <c r="C54" s="20" t="s">
        <v>179</v>
      </c>
      <c r="D54" s="47">
        <v>0</v>
      </c>
      <c r="E54" s="47">
        <v>2527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10"/>
        <v>2527</v>
      </c>
      <c r="O54" s="48">
        <f t="shared" si="7"/>
        <v>0.17440817171647457</v>
      </c>
      <c r="P54" s="9"/>
    </row>
    <row r="55" spans="1:16">
      <c r="A55" s="12"/>
      <c r="B55" s="25">
        <v>347.2</v>
      </c>
      <c r="C55" s="20" t="s">
        <v>62</v>
      </c>
      <c r="D55" s="47">
        <v>1</v>
      </c>
      <c r="E55" s="47">
        <v>0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10"/>
        <v>1</v>
      </c>
      <c r="O55" s="48">
        <f t="shared" si="7"/>
        <v>6.9017875629788112E-5</v>
      </c>
      <c r="P55" s="9"/>
    </row>
    <row r="56" spans="1:16">
      <c r="A56" s="12"/>
      <c r="B56" s="25">
        <v>348.12</v>
      </c>
      <c r="C56" s="20" t="s">
        <v>155</v>
      </c>
      <c r="D56" s="47">
        <v>0</v>
      </c>
      <c r="E56" s="47">
        <v>1851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ref="N56:N71" si="11">SUM(D56:M56)</f>
        <v>1851</v>
      </c>
      <c r="O56" s="48">
        <f t="shared" si="7"/>
        <v>0.12775208779073779</v>
      </c>
      <c r="P56" s="9"/>
    </row>
    <row r="57" spans="1:16">
      <c r="A57" s="12"/>
      <c r="B57" s="25">
        <v>348.13</v>
      </c>
      <c r="C57" s="20" t="s">
        <v>156</v>
      </c>
      <c r="D57" s="47">
        <v>0</v>
      </c>
      <c r="E57" s="47">
        <v>9953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11"/>
        <v>9953</v>
      </c>
      <c r="O57" s="48">
        <f t="shared" si="7"/>
        <v>0.68693491614328106</v>
      </c>
      <c r="P57" s="9"/>
    </row>
    <row r="58" spans="1:16">
      <c r="A58" s="12"/>
      <c r="B58" s="25">
        <v>348.22</v>
      </c>
      <c r="C58" s="20" t="s">
        <v>157</v>
      </c>
      <c r="D58" s="47">
        <v>0</v>
      </c>
      <c r="E58" s="47">
        <v>503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11"/>
        <v>503</v>
      </c>
      <c r="O58" s="48">
        <f t="shared" si="7"/>
        <v>3.4715991441783424E-2</v>
      </c>
      <c r="P58" s="9"/>
    </row>
    <row r="59" spans="1:16">
      <c r="A59" s="12"/>
      <c r="B59" s="25">
        <v>348.23</v>
      </c>
      <c r="C59" s="20" t="s">
        <v>158</v>
      </c>
      <c r="D59" s="47">
        <v>0</v>
      </c>
      <c r="E59" s="47">
        <v>12848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11"/>
        <v>12848</v>
      </c>
      <c r="O59" s="48">
        <f t="shared" si="7"/>
        <v>0.88674166609151772</v>
      </c>
      <c r="P59" s="9"/>
    </row>
    <row r="60" spans="1:16">
      <c r="A60" s="12"/>
      <c r="B60" s="25">
        <v>348.31</v>
      </c>
      <c r="C60" s="20" t="s">
        <v>159</v>
      </c>
      <c r="D60" s="47">
        <v>0</v>
      </c>
      <c r="E60" s="47">
        <v>41285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11"/>
        <v>41285</v>
      </c>
      <c r="O60" s="48">
        <f t="shared" si="7"/>
        <v>2.8494029953758022</v>
      </c>
      <c r="P60" s="9"/>
    </row>
    <row r="61" spans="1:16">
      <c r="A61" s="12"/>
      <c r="B61" s="25">
        <v>348.32</v>
      </c>
      <c r="C61" s="20" t="s">
        <v>160</v>
      </c>
      <c r="D61" s="47">
        <v>0</v>
      </c>
      <c r="E61" s="47">
        <v>48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11"/>
        <v>48</v>
      </c>
      <c r="O61" s="48">
        <f t="shared" si="7"/>
        <v>3.3128580302298296E-3</v>
      </c>
      <c r="P61" s="9"/>
    </row>
    <row r="62" spans="1:16">
      <c r="A62" s="12"/>
      <c r="B62" s="25">
        <v>348.41</v>
      </c>
      <c r="C62" s="20" t="s">
        <v>161</v>
      </c>
      <c r="D62" s="47">
        <v>0</v>
      </c>
      <c r="E62" s="47">
        <v>33758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11"/>
        <v>33758</v>
      </c>
      <c r="O62" s="48">
        <f t="shared" si="7"/>
        <v>2.3299054455103874</v>
      </c>
      <c r="P62" s="9"/>
    </row>
    <row r="63" spans="1:16">
      <c r="A63" s="12"/>
      <c r="B63" s="25">
        <v>348.42</v>
      </c>
      <c r="C63" s="20" t="s">
        <v>162</v>
      </c>
      <c r="D63" s="47">
        <v>0</v>
      </c>
      <c r="E63" s="47">
        <v>3078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11"/>
        <v>3078</v>
      </c>
      <c r="O63" s="48">
        <f t="shared" si="7"/>
        <v>0.21243702118848781</v>
      </c>
      <c r="P63" s="9"/>
    </row>
    <row r="64" spans="1:16">
      <c r="A64" s="12"/>
      <c r="B64" s="25">
        <v>348.48</v>
      </c>
      <c r="C64" s="20" t="s">
        <v>163</v>
      </c>
      <c r="D64" s="47">
        <v>0</v>
      </c>
      <c r="E64" s="47">
        <v>819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11"/>
        <v>819</v>
      </c>
      <c r="O64" s="48">
        <f t="shared" si="7"/>
        <v>5.6525640140796467E-2</v>
      </c>
      <c r="P64" s="9"/>
    </row>
    <row r="65" spans="1:16">
      <c r="A65" s="12"/>
      <c r="B65" s="25">
        <v>348.52</v>
      </c>
      <c r="C65" s="20" t="s">
        <v>164</v>
      </c>
      <c r="D65" s="47">
        <v>0</v>
      </c>
      <c r="E65" s="47">
        <v>2796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11"/>
        <v>2796</v>
      </c>
      <c r="O65" s="48">
        <f t="shared" si="7"/>
        <v>0.19297398026088758</v>
      </c>
      <c r="P65" s="9"/>
    </row>
    <row r="66" spans="1:16">
      <c r="A66" s="12"/>
      <c r="B66" s="25">
        <v>348.53</v>
      </c>
      <c r="C66" s="20" t="s">
        <v>165</v>
      </c>
      <c r="D66" s="47">
        <v>0</v>
      </c>
      <c r="E66" s="47">
        <v>14618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11"/>
        <v>14618</v>
      </c>
      <c r="O66" s="48">
        <f t="shared" si="7"/>
        <v>1.0089033059562427</v>
      </c>
      <c r="P66" s="9"/>
    </row>
    <row r="67" spans="1:16">
      <c r="A67" s="12"/>
      <c r="B67" s="25">
        <v>348.61</v>
      </c>
      <c r="C67" s="20" t="s">
        <v>180</v>
      </c>
      <c r="D67" s="47">
        <v>0</v>
      </c>
      <c r="E67" s="47">
        <v>1560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1"/>
        <v>1560</v>
      </c>
      <c r="O67" s="48">
        <f t="shared" si="7"/>
        <v>0.10766788598246946</v>
      </c>
      <c r="P67" s="9"/>
    </row>
    <row r="68" spans="1:16">
      <c r="A68" s="12"/>
      <c r="B68" s="25">
        <v>348.62</v>
      </c>
      <c r="C68" s="20" t="s">
        <v>166</v>
      </c>
      <c r="D68" s="47">
        <v>0</v>
      </c>
      <c r="E68" s="47">
        <v>27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1"/>
        <v>27</v>
      </c>
      <c r="O68" s="48">
        <f t="shared" si="7"/>
        <v>1.863482642004279E-3</v>
      </c>
      <c r="P68" s="9"/>
    </row>
    <row r="69" spans="1:16">
      <c r="A69" s="12"/>
      <c r="B69" s="25">
        <v>348.63</v>
      </c>
      <c r="C69" s="20" t="s">
        <v>197</v>
      </c>
      <c r="D69" s="47">
        <v>0</v>
      </c>
      <c r="E69" s="47">
        <v>58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1"/>
        <v>58</v>
      </c>
      <c r="O69" s="48">
        <f t="shared" ref="O69:O89" si="12">(N69/O$91)</f>
        <v>4.0030367865277108E-3</v>
      </c>
      <c r="P69" s="9"/>
    </row>
    <row r="70" spans="1:16">
      <c r="A70" s="12"/>
      <c r="B70" s="25">
        <v>348.71</v>
      </c>
      <c r="C70" s="20" t="s">
        <v>167</v>
      </c>
      <c r="D70" s="47">
        <v>0</v>
      </c>
      <c r="E70" s="47">
        <v>8320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1"/>
        <v>8320</v>
      </c>
      <c r="O70" s="48">
        <f t="shared" si="12"/>
        <v>0.57422872523983715</v>
      </c>
      <c r="P70" s="9"/>
    </row>
    <row r="71" spans="1:16">
      <c r="A71" s="12"/>
      <c r="B71" s="25">
        <v>348.72</v>
      </c>
      <c r="C71" s="20" t="s">
        <v>168</v>
      </c>
      <c r="D71" s="47">
        <v>0</v>
      </c>
      <c r="E71" s="47">
        <v>1182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1"/>
        <v>1182</v>
      </c>
      <c r="O71" s="48">
        <f t="shared" si="12"/>
        <v>8.1579128994409555E-2</v>
      </c>
      <c r="P71" s="9"/>
    </row>
    <row r="72" spans="1:16">
      <c r="A72" s="12"/>
      <c r="B72" s="25">
        <v>348.92399999999998</v>
      </c>
      <c r="C72" s="20" t="s">
        <v>198</v>
      </c>
      <c r="D72" s="47">
        <v>0</v>
      </c>
      <c r="E72" s="47">
        <v>1545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>SUM(D72:M72)</f>
        <v>1545</v>
      </c>
      <c r="O72" s="48">
        <f t="shared" si="12"/>
        <v>0.10663261784802264</v>
      </c>
      <c r="P72" s="9"/>
    </row>
    <row r="73" spans="1:16">
      <c r="A73" s="12"/>
      <c r="B73" s="25">
        <v>348.93</v>
      </c>
      <c r="C73" s="20" t="s">
        <v>170</v>
      </c>
      <c r="D73" s="47">
        <v>0</v>
      </c>
      <c r="E73" s="47">
        <v>6221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>SUM(D73:M73)</f>
        <v>6221</v>
      </c>
      <c r="O73" s="48">
        <f t="shared" si="12"/>
        <v>0.42936020429291188</v>
      </c>
      <c r="P73" s="9"/>
    </row>
    <row r="74" spans="1:16">
      <c r="A74" s="12"/>
      <c r="B74" s="25">
        <v>348.93099999999998</v>
      </c>
      <c r="C74" s="20" t="s">
        <v>199</v>
      </c>
      <c r="D74" s="47">
        <v>0</v>
      </c>
      <c r="E74" s="47">
        <v>1069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>SUM(D74:M74)</f>
        <v>1069</v>
      </c>
      <c r="O74" s="48">
        <f t="shared" si="12"/>
        <v>7.3780109048243489E-2</v>
      </c>
      <c r="P74" s="9"/>
    </row>
    <row r="75" spans="1:16">
      <c r="A75" s="12"/>
      <c r="B75" s="25">
        <v>349</v>
      </c>
      <c r="C75" s="20" t="s">
        <v>122</v>
      </c>
      <c r="D75" s="47">
        <v>3600</v>
      </c>
      <c r="E75" s="47">
        <v>0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>SUM(D75:M75)</f>
        <v>3600</v>
      </c>
      <c r="O75" s="48">
        <f t="shared" si="12"/>
        <v>0.2484643522672372</v>
      </c>
      <c r="P75" s="9"/>
    </row>
    <row r="76" spans="1:16" ht="15.75">
      <c r="A76" s="29" t="s">
        <v>52</v>
      </c>
      <c r="B76" s="30"/>
      <c r="C76" s="31"/>
      <c r="D76" s="32">
        <f t="shared" ref="D76:M76" si="13">SUM(D77:D80)</f>
        <v>0</v>
      </c>
      <c r="E76" s="32">
        <f t="shared" si="13"/>
        <v>69683</v>
      </c>
      <c r="F76" s="32">
        <f t="shared" si="13"/>
        <v>0</v>
      </c>
      <c r="G76" s="32">
        <f t="shared" si="13"/>
        <v>0</v>
      </c>
      <c r="H76" s="32">
        <f t="shared" si="13"/>
        <v>0</v>
      </c>
      <c r="I76" s="32">
        <f t="shared" si="13"/>
        <v>0</v>
      </c>
      <c r="J76" s="32">
        <f t="shared" si="13"/>
        <v>0</v>
      </c>
      <c r="K76" s="32">
        <f t="shared" si="13"/>
        <v>0</v>
      </c>
      <c r="L76" s="32">
        <f t="shared" si="13"/>
        <v>0</v>
      </c>
      <c r="M76" s="32">
        <f t="shared" si="13"/>
        <v>0</v>
      </c>
      <c r="N76" s="32">
        <f t="shared" ref="N76:N89" si="14">SUM(D76:M76)</f>
        <v>69683</v>
      </c>
      <c r="O76" s="46">
        <f t="shared" si="12"/>
        <v>4.8093726275105251</v>
      </c>
      <c r="P76" s="10"/>
    </row>
    <row r="77" spans="1:16">
      <c r="A77" s="13"/>
      <c r="B77" s="40">
        <v>351.1</v>
      </c>
      <c r="C77" s="21" t="s">
        <v>82</v>
      </c>
      <c r="D77" s="47">
        <v>0</v>
      </c>
      <c r="E77" s="47">
        <v>25246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4"/>
        <v>25246</v>
      </c>
      <c r="O77" s="48">
        <f t="shared" si="12"/>
        <v>1.7424252881496307</v>
      </c>
      <c r="P77" s="9"/>
    </row>
    <row r="78" spans="1:16">
      <c r="A78" s="13"/>
      <c r="B78" s="40">
        <v>351.2</v>
      </c>
      <c r="C78" s="21" t="s">
        <v>84</v>
      </c>
      <c r="D78" s="47">
        <v>0</v>
      </c>
      <c r="E78" s="47">
        <v>25494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4"/>
        <v>25494</v>
      </c>
      <c r="O78" s="48">
        <f t="shared" si="12"/>
        <v>1.7595417213058182</v>
      </c>
      <c r="P78" s="9"/>
    </row>
    <row r="79" spans="1:16">
      <c r="A79" s="13"/>
      <c r="B79" s="40">
        <v>351.5</v>
      </c>
      <c r="C79" s="21" t="s">
        <v>85</v>
      </c>
      <c r="D79" s="47">
        <v>0</v>
      </c>
      <c r="E79" s="47">
        <v>9680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4"/>
        <v>9680</v>
      </c>
      <c r="O79" s="48">
        <f t="shared" si="12"/>
        <v>0.66809303609634896</v>
      </c>
      <c r="P79" s="9"/>
    </row>
    <row r="80" spans="1:16">
      <c r="A80" s="13"/>
      <c r="B80" s="40">
        <v>351.9</v>
      </c>
      <c r="C80" s="21" t="s">
        <v>200</v>
      </c>
      <c r="D80" s="47">
        <v>0</v>
      </c>
      <c r="E80" s="47">
        <v>9263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4"/>
        <v>9263</v>
      </c>
      <c r="O80" s="48">
        <f t="shared" si="12"/>
        <v>0.63931258195872731</v>
      </c>
      <c r="P80" s="9"/>
    </row>
    <row r="81" spans="1:119" ht="15.75">
      <c r="A81" s="29" t="s">
        <v>3</v>
      </c>
      <c r="B81" s="30"/>
      <c r="C81" s="31"/>
      <c r="D81" s="32">
        <f t="shared" ref="D81:M81" si="15">SUM(D82:D86)</f>
        <v>114241</v>
      </c>
      <c r="E81" s="32">
        <f t="shared" si="15"/>
        <v>1084329</v>
      </c>
      <c r="F81" s="32">
        <f t="shared" si="15"/>
        <v>0</v>
      </c>
      <c r="G81" s="32">
        <f t="shared" si="15"/>
        <v>0</v>
      </c>
      <c r="H81" s="32">
        <f t="shared" si="15"/>
        <v>0</v>
      </c>
      <c r="I81" s="32">
        <f t="shared" si="15"/>
        <v>0</v>
      </c>
      <c r="J81" s="32">
        <f t="shared" si="15"/>
        <v>0</v>
      </c>
      <c r="K81" s="32">
        <f t="shared" si="15"/>
        <v>0</v>
      </c>
      <c r="L81" s="32">
        <f t="shared" si="15"/>
        <v>0</v>
      </c>
      <c r="M81" s="32">
        <f t="shared" si="15"/>
        <v>0</v>
      </c>
      <c r="N81" s="32">
        <f t="shared" si="14"/>
        <v>1198570</v>
      </c>
      <c r="O81" s="46">
        <f t="shared" si="12"/>
        <v>82.722755193595148</v>
      </c>
      <c r="P81" s="10"/>
    </row>
    <row r="82" spans="1:119">
      <c r="A82" s="12"/>
      <c r="B82" s="25">
        <v>361.1</v>
      </c>
      <c r="C82" s="20" t="s">
        <v>88</v>
      </c>
      <c r="D82" s="47">
        <v>75022</v>
      </c>
      <c r="E82" s="47">
        <v>47442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f t="shared" si="14"/>
        <v>122464</v>
      </c>
      <c r="O82" s="48">
        <f t="shared" si="12"/>
        <v>8.4522051211263722</v>
      </c>
      <c r="P82" s="9"/>
    </row>
    <row r="83" spans="1:119">
      <c r="A83" s="12"/>
      <c r="B83" s="25">
        <v>362</v>
      </c>
      <c r="C83" s="20" t="s">
        <v>90</v>
      </c>
      <c r="D83" s="47">
        <v>0</v>
      </c>
      <c r="E83" s="47">
        <v>71208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f t="shared" si="14"/>
        <v>71208</v>
      </c>
      <c r="O83" s="48">
        <f t="shared" si="12"/>
        <v>4.9146248878459522</v>
      </c>
      <c r="P83" s="9"/>
    </row>
    <row r="84" spans="1:119">
      <c r="A84" s="12"/>
      <c r="B84" s="25">
        <v>365</v>
      </c>
      <c r="C84" s="20" t="s">
        <v>176</v>
      </c>
      <c r="D84" s="47">
        <v>0</v>
      </c>
      <c r="E84" s="47">
        <v>6192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f t="shared" si="14"/>
        <v>6192</v>
      </c>
      <c r="O84" s="48">
        <f t="shared" si="12"/>
        <v>0.42735868589964798</v>
      </c>
      <c r="P84" s="9"/>
    </row>
    <row r="85" spans="1:119">
      <c r="A85" s="12"/>
      <c r="B85" s="25">
        <v>366</v>
      </c>
      <c r="C85" s="20" t="s">
        <v>92</v>
      </c>
      <c r="D85" s="47">
        <v>0</v>
      </c>
      <c r="E85" s="47">
        <v>20098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f t="shared" si="14"/>
        <v>20098</v>
      </c>
      <c r="O85" s="48">
        <f t="shared" si="12"/>
        <v>1.3871212644074815</v>
      </c>
      <c r="P85" s="9"/>
    </row>
    <row r="86" spans="1:119">
      <c r="A86" s="12"/>
      <c r="B86" s="25">
        <v>369.9</v>
      </c>
      <c r="C86" s="20" t="s">
        <v>93</v>
      </c>
      <c r="D86" s="47">
        <v>39219</v>
      </c>
      <c r="E86" s="47">
        <v>939389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f t="shared" si="14"/>
        <v>978608</v>
      </c>
      <c r="O86" s="48">
        <f t="shared" si="12"/>
        <v>67.541445234315688</v>
      </c>
      <c r="P86" s="9"/>
    </row>
    <row r="87" spans="1:119" ht="15.75">
      <c r="A87" s="29" t="s">
        <v>53</v>
      </c>
      <c r="B87" s="30"/>
      <c r="C87" s="31"/>
      <c r="D87" s="32">
        <f t="shared" ref="D87:M87" si="16">SUM(D88:D88)</f>
        <v>25649</v>
      </c>
      <c r="E87" s="32">
        <f t="shared" si="16"/>
        <v>865431</v>
      </c>
      <c r="F87" s="32">
        <f t="shared" si="16"/>
        <v>0</v>
      </c>
      <c r="G87" s="32">
        <f t="shared" si="16"/>
        <v>0</v>
      </c>
      <c r="H87" s="32">
        <f t="shared" si="16"/>
        <v>0</v>
      </c>
      <c r="I87" s="32">
        <f t="shared" si="16"/>
        <v>0</v>
      </c>
      <c r="J87" s="32">
        <f t="shared" si="16"/>
        <v>0</v>
      </c>
      <c r="K87" s="32">
        <f t="shared" si="16"/>
        <v>0</v>
      </c>
      <c r="L87" s="32">
        <f t="shared" si="16"/>
        <v>0</v>
      </c>
      <c r="M87" s="32">
        <f t="shared" si="16"/>
        <v>0</v>
      </c>
      <c r="N87" s="32">
        <f t="shared" si="14"/>
        <v>891080</v>
      </c>
      <c r="O87" s="46">
        <f t="shared" si="12"/>
        <v>61.500448616191591</v>
      </c>
      <c r="P87" s="9"/>
    </row>
    <row r="88" spans="1:119" ht="15.75" thickBot="1">
      <c r="A88" s="12"/>
      <c r="B88" s="25">
        <v>381</v>
      </c>
      <c r="C88" s="20" t="s">
        <v>94</v>
      </c>
      <c r="D88" s="47">
        <v>25649</v>
      </c>
      <c r="E88" s="47">
        <v>865431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f t="shared" si="14"/>
        <v>891080</v>
      </c>
      <c r="O88" s="48">
        <f t="shared" si="12"/>
        <v>61.500448616191591</v>
      </c>
      <c r="P88" s="9"/>
    </row>
    <row r="89" spans="1:119" ht="16.5" thickBot="1">
      <c r="A89" s="14" t="s">
        <v>65</v>
      </c>
      <c r="B89" s="23"/>
      <c r="C89" s="22"/>
      <c r="D89" s="15">
        <f t="shared" ref="D89:M89" si="17">SUM(D5,D12,D15,D45,D76,D81,D87)</f>
        <v>9774969</v>
      </c>
      <c r="E89" s="15">
        <f t="shared" si="17"/>
        <v>10121987</v>
      </c>
      <c r="F89" s="15">
        <f t="shared" si="17"/>
        <v>0</v>
      </c>
      <c r="G89" s="15">
        <f t="shared" si="17"/>
        <v>0</v>
      </c>
      <c r="H89" s="15">
        <f t="shared" si="17"/>
        <v>0</v>
      </c>
      <c r="I89" s="15">
        <f t="shared" si="17"/>
        <v>0</v>
      </c>
      <c r="J89" s="15">
        <f t="shared" si="17"/>
        <v>0</v>
      </c>
      <c r="K89" s="15">
        <f t="shared" si="17"/>
        <v>0</v>
      </c>
      <c r="L89" s="15">
        <f t="shared" si="17"/>
        <v>0</v>
      </c>
      <c r="M89" s="15">
        <f t="shared" si="17"/>
        <v>0</v>
      </c>
      <c r="N89" s="15">
        <f t="shared" si="14"/>
        <v>19896956</v>
      </c>
      <c r="O89" s="38">
        <f t="shared" si="12"/>
        <v>1373.2456346193665</v>
      </c>
      <c r="P89" s="6"/>
      <c r="Q89" s="2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/>
      <c r="BZ89" s="5"/>
      <c r="CA89" s="5"/>
      <c r="CB89" s="5"/>
      <c r="CC89" s="5"/>
      <c r="CD89" s="5"/>
      <c r="CE89" s="5"/>
      <c r="CF89" s="5"/>
      <c r="CG89" s="5"/>
      <c r="CH89" s="5"/>
      <c r="CI89" s="5"/>
      <c r="CJ89" s="5"/>
      <c r="CK89" s="5"/>
      <c r="CL89" s="5"/>
      <c r="CM89" s="5"/>
      <c r="CN89" s="5"/>
      <c r="CO89" s="5"/>
      <c r="CP89" s="5"/>
      <c r="CQ89" s="5"/>
      <c r="CR89" s="5"/>
      <c r="CS89" s="5"/>
      <c r="CT89" s="5"/>
      <c r="CU89" s="5"/>
      <c r="CV89" s="5"/>
      <c r="CW89" s="5"/>
      <c r="CX89" s="5"/>
      <c r="CY89" s="5"/>
      <c r="CZ89" s="5"/>
      <c r="DA89" s="5"/>
      <c r="DB89" s="5"/>
      <c r="DC89" s="5"/>
      <c r="DD89" s="5"/>
      <c r="DE89" s="5"/>
      <c r="DF89" s="5"/>
      <c r="DG89" s="5"/>
      <c r="DH89" s="5"/>
      <c r="DI89" s="5"/>
      <c r="DJ89" s="5"/>
      <c r="DK89" s="5"/>
      <c r="DL89" s="5"/>
      <c r="DM89" s="5"/>
      <c r="DN89" s="5"/>
      <c r="DO89" s="5"/>
    </row>
    <row r="90" spans="1:119">
      <c r="A90" s="16"/>
      <c r="B90" s="18"/>
      <c r="C90" s="18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9"/>
    </row>
    <row r="91" spans="1:119">
      <c r="A91" s="41"/>
      <c r="B91" s="42"/>
      <c r="C91" s="42"/>
      <c r="D91" s="43"/>
      <c r="E91" s="43"/>
      <c r="F91" s="43"/>
      <c r="G91" s="43"/>
      <c r="H91" s="43"/>
      <c r="I91" s="43"/>
      <c r="J91" s="43"/>
      <c r="K91" s="43"/>
      <c r="L91" s="49" t="s">
        <v>222</v>
      </c>
      <c r="M91" s="49"/>
      <c r="N91" s="49"/>
      <c r="O91" s="44">
        <v>14489</v>
      </c>
    </row>
    <row r="92" spans="1:119">
      <c r="A92" s="50"/>
      <c r="B92" s="51"/>
      <c r="C92" s="51"/>
      <c r="D92" s="51"/>
      <c r="E92" s="51"/>
      <c r="F92" s="51"/>
      <c r="G92" s="51"/>
      <c r="H92" s="51"/>
      <c r="I92" s="51"/>
      <c r="J92" s="51"/>
      <c r="K92" s="51"/>
      <c r="L92" s="51"/>
      <c r="M92" s="51"/>
      <c r="N92" s="51"/>
      <c r="O92" s="52"/>
    </row>
    <row r="93" spans="1:119" ht="15.75" customHeight="1" thickBot="1">
      <c r="A93" s="53" t="s">
        <v>115</v>
      </c>
      <c r="B93" s="54"/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5"/>
    </row>
  </sheetData>
  <mergeCells count="10">
    <mergeCell ref="L91:N91"/>
    <mergeCell ref="A92:O92"/>
    <mergeCell ref="A93:O9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9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6" t="s">
        <v>103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8"/>
      <c r="P1" s="7"/>
      <c r="Q1"/>
    </row>
    <row r="2" spans="1:133" ht="24" thickBot="1">
      <c r="A2" s="59" t="s">
        <v>217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1"/>
      <c r="P2" s="7"/>
      <c r="Q2"/>
    </row>
    <row r="3" spans="1:133" ht="18" customHeight="1">
      <c r="A3" s="62" t="s">
        <v>96</v>
      </c>
      <c r="B3" s="63"/>
      <c r="C3" s="64"/>
      <c r="D3" s="68" t="s">
        <v>47</v>
      </c>
      <c r="E3" s="69"/>
      <c r="F3" s="69"/>
      <c r="G3" s="69"/>
      <c r="H3" s="70"/>
      <c r="I3" s="68" t="s">
        <v>48</v>
      </c>
      <c r="J3" s="70"/>
      <c r="K3" s="68" t="s">
        <v>50</v>
      </c>
      <c r="L3" s="70"/>
      <c r="M3" s="36"/>
      <c r="N3" s="37"/>
      <c r="O3" s="71" t="s">
        <v>101</v>
      </c>
      <c r="P3" s="11"/>
      <c r="Q3"/>
    </row>
    <row r="4" spans="1:133" ht="32.25" customHeight="1" thickBot="1">
      <c r="A4" s="65"/>
      <c r="B4" s="66"/>
      <c r="C4" s="67"/>
      <c r="D4" s="34" t="s">
        <v>4</v>
      </c>
      <c r="E4" s="34" t="s">
        <v>97</v>
      </c>
      <c r="F4" s="34" t="s">
        <v>98</v>
      </c>
      <c r="G4" s="34" t="s">
        <v>99</v>
      </c>
      <c r="H4" s="34" t="s">
        <v>5</v>
      </c>
      <c r="I4" s="34" t="s">
        <v>6</v>
      </c>
      <c r="J4" s="35" t="s">
        <v>100</v>
      </c>
      <c r="K4" s="35" t="s">
        <v>7</v>
      </c>
      <c r="L4" s="35" t="s">
        <v>8</v>
      </c>
      <c r="M4" s="35" t="s">
        <v>9</v>
      </c>
      <c r="N4" s="35" t="s">
        <v>49</v>
      </c>
      <c r="O4" s="7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SUM(D6:D11)</f>
        <v>4899388</v>
      </c>
      <c r="E5" s="27">
        <f t="shared" si="0"/>
        <v>352809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17" si="1">SUM(D5:M5)</f>
        <v>5252197</v>
      </c>
      <c r="O5" s="33">
        <f t="shared" ref="O5:O36" si="2">(N5/O$91)</f>
        <v>373.370086016919</v>
      </c>
      <c r="P5" s="6"/>
    </row>
    <row r="6" spans="1:133">
      <c r="A6" s="12"/>
      <c r="B6" s="25">
        <v>311</v>
      </c>
      <c r="C6" s="20" t="s">
        <v>2</v>
      </c>
      <c r="D6" s="47">
        <v>3923881</v>
      </c>
      <c r="E6" s="47">
        <v>0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 t="shared" si="1"/>
        <v>3923881</v>
      </c>
      <c r="O6" s="48">
        <f t="shared" si="2"/>
        <v>278.94227624937798</v>
      </c>
      <c r="P6" s="9"/>
    </row>
    <row r="7" spans="1:133">
      <c r="A7" s="12"/>
      <c r="B7" s="25">
        <v>312.3</v>
      </c>
      <c r="C7" s="20" t="s">
        <v>10</v>
      </c>
      <c r="D7" s="47">
        <v>0</v>
      </c>
      <c r="E7" s="47">
        <v>25349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si="1"/>
        <v>25349</v>
      </c>
      <c r="O7" s="48">
        <f t="shared" si="2"/>
        <v>1.802018909504514</v>
      </c>
      <c r="P7" s="9"/>
    </row>
    <row r="8" spans="1:133">
      <c r="A8" s="12"/>
      <c r="B8" s="25">
        <v>312.41000000000003</v>
      </c>
      <c r="C8" s="20" t="s">
        <v>11</v>
      </c>
      <c r="D8" s="47">
        <v>0</v>
      </c>
      <c r="E8" s="47">
        <v>327460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1"/>
        <v>327460</v>
      </c>
      <c r="O8" s="48">
        <f t="shared" si="2"/>
        <v>23.278595293950382</v>
      </c>
      <c r="P8" s="9"/>
    </row>
    <row r="9" spans="1:133">
      <c r="A9" s="12"/>
      <c r="B9" s="25">
        <v>312.60000000000002</v>
      </c>
      <c r="C9" s="20" t="s">
        <v>105</v>
      </c>
      <c r="D9" s="47">
        <v>902472</v>
      </c>
      <c r="E9" s="47">
        <v>0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1"/>
        <v>902472</v>
      </c>
      <c r="O9" s="48">
        <f t="shared" si="2"/>
        <v>64.155256984431645</v>
      </c>
      <c r="P9" s="9"/>
    </row>
    <row r="10" spans="1:133">
      <c r="A10" s="12"/>
      <c r="B10" s="25">
        <v>315</v>
      </c>
      <c r="C10" s="20" t="s">
        <v>139</v>
      </c>
      <c r="D10" s="47">
        <v>42960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1"/>
        <v>42960</v>
      </c>
      <c r="O10" s="48">
        <f t="shared" si="2"/>
        <v>3.0539560673917681</v>
      </c>
      <c r="P10" s="9"/>
    </row>
    <row r="11" spans="1:133">
      <c r="A11" s="12"/>
      <c r="B11" s="25">
        <v>316</v>
      </c>
      <c r="C11" s="20" t="s">
        <v>140</v>
      </c>
      <c r="D11" s="47">
        <v>30075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1"/>
        <v>30075</v>
      </c>
      <c r="O11" s="48">
        <f t="shared" si="2"/>
        <v>2.1379825122627425</v>
      </c>
      <c r="P11" s="9"/>
    </row>
    <row r="12" spans="1:133" ht="15.75">
      <c r="A12" s="29" t="s">
        <v>14</v>
      </c>
      <c r="B12" s="30"/>
      <c r="C12" s="31"/>
      <c r="D12" s="32">
        <f t="shared" ref="D12:M12" si="3">SUM(D13:D14)</f>
        <v>130994</v>
      </c>
      <c r="E12" s="32">
        <f t="shared" si="3"/>
        <v>5443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5">
        <f t="shared" si="1"/>
        <v>136437</v>
      </c>
      <c r="O12" s="46">
        <f t="shared" si="2"/>
        <v>9.6990829601194282</v>
      </c>
      <c r="P12" s="10"/>
    </row>
    <row r="13" spans="1:133">
      <c r="A13" s="12"/>
      <c r="B13" s="25">
        <v>322</v>
      </c>
      <c r="C13" s="20" t="s">
        <v>0</v>
      </c>
      <c r="D13" s="47">
        <v>123919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1"/>
        <v>123919</v>
      </c>
      <c r="O13" s="48">
        <f t="shared" si="2"/>
        <v>8.80919883415085</v>
      </c>
      <c r="P13" s="9"/>
    </row>
    <row r="14" spans="1:133">
      <c r="A14" s="12"/>
      <c r="B14" s="25">
        <v>329</v>
      </c>
      <c r="C14" s="20" t="s">
        <v>16</v>
      </c>
      <c r="D14" s="47">
        <v>7075</v>
      </c>
      <c r="E14" s="47">
        <v>5443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1"/>
        <v>12518</v>
      </c>
      <c r="O14" s="48">
        <f t="shared" si="2"/>
        <v>0.88988412596857891</v>
      </c>
      <c r="P14" s="9"/>
    </row>
    <row r="15" spans="1:133" ht="15.75">
      <c r="A15" s="29" t="s">
        <v>19</v>
      </c>
      <c r="B15" s="30"/>
      <c r="C15" s="31"/>
      <c r="D15" s="32">
        <f t="shared" ref="D15:M15" si="4">SUM(D16:D43)</f>
        <v>3614756</v>
      </c>
      <c r="E15" s="32">
        <f t="shared" si="4"/>
        <v>5195765</v>
      </c>
      <c r="F15" s="32">
        <f t="shared" si="4"/>
        <v>0</v>
      </c>
      <c r="G15" s="32">
        <f t="shared" si="4"/>
        <v>0</v>
      </c>
      <c r="H15" s="32">
        <f t="shared" si="4"/>
        <v>0</v>
      </c>
      <c r="I15" s="32">
        <f t="shared" si="4"/>
        <v>0</v>
      </c>
      <c r="J15" s="32">
        <f t="shared" si="4"/>
        <v>0</v>
      </c>
      <c r="K15" s="32">
        <f t="shared" si="4"/>
        <v>0</v>
      </c>
      <c r="L15" s="32">
        <f t="shared" si="4"/>
        <v>0</v>
      </c>
      <c r="M15" s="32">
        <f t="shared" si="4"/>
        <v>0</v>
      </c>
      <c r="N15" s="45">
        <f t="shared" si="1"/>
        <v>8810521</v>
      </c>
      <c r="O15" s="46">
        <f t="shared" si="2"/>
        <v>626.32551361342144</v>
      </c>
      <c r="P15" s="10"/>
    </row>
    <row r="16" spans="1:133">
      <c r="A16" s="12"/>
      <c r="B16" s="25">
        <v>331.1</v>
      </c>
      <c r="C16" s="20" t="s">
        <v>17</v>
      </c>
      <c r="D16" s="47">
        <v>13165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1"/>
        <v>13165</v>
      </c>
      <c r="O16" s="48">
        <f t="shared" si="2"/>
        <v>0.93587829672282652</v>
      </c>
      <c r="P16" s="9"/>
    </row>
    <row r="17" spans="1:16">
      <c r="A17" s="12"/>
      <c r="B17" s="25">
        <v>331.2</v>
      </c>
      <c r="C17" s="20" t="s">
        <v>18</v>
      </c>
      <c r="D17" s="47">
        <v>321799</v>
      </c>
      <c r="E17" s="47">
        <v>0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1"/>
        <v>321799</v>
      </c>
      <c r="O17" s="48">
        <f t="shared" si="2"/>
        <v>22.876164071941425</v>
      </c>
      <c r="P17" s="9"/>
    </row>
    <row r="18" spans="1:16">
      <c r="A18" s="12"/>
      <c r="B18" s="25">
        <v>331.49</v>
      </c>
      <c r="C18" s="20" t="s">
        <v>24</v>
      </c>
      <c r="D18" s="47">
        <v>0</v>
      </c>
      <c r="E18" s="47">
        <v>252847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ref="N18:N23" si="5">SUM(D18:M18)</f>
        <v>252847</v>
      </c>
      <c r="O18" s="48">
        <f t="shared" si="2"/>
        <v>17.974479277742233</v>
      </c>
      <c r="P18" s="9"/>
    </row>
    <row r="19" spans="1:16">
      <c r="A19" s="12"/>
      <c r="B19" s="25">
        <v>331.5</v>
      </c>
      <c r="C19" s="20" t="s">
        <v>20</v>
      </c>
      <c r="D19" s="47">
        <v>0</v>
      </c>
      <c r="E19" s="47">
        <v>42124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5"/>
        <v>42124</v>
      </c>
      <c r="O19" s="48">
        <f t="shared" si="2"/>
        <v>2.9945261960617047</v>
      </c>
      <c r="P19" s="9"/>
    </row>
    <row r="20" spans="1:16">
      <c r="A20" s="12"/>
      <c r="B20" s="25">
        <v>331.65</v>
      </c>
      <c r="C20" s="20" t="s">
        <v>108</v>
      </c>
      <c r="D20" s="47">
        <v>93534</v>
      </c>
      <c r="E20" s="47">
        <v>0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5"/>
        <v>93534</v>
      </c>
      <c r="O20" s="48">
        <f t="shared" si="2"/>
        <v>6.6491789294092554</v>
      </c>
      <c r="P20" s="9"/>
    </row>
    <row r="21" spans="1:16">
      <c r="A21" s="12"/>
      <c r="B21" s="25">
        <v>333</v>
      </c>
      <c r="C21" s="20" t="s">
        <v>194</v>
      </c>
      <c r="D21" s="47">
        <v>1818</v>
      </c>
      <c r="E21" s="47">
        <v>662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5"/>
        <v>2480</v>
      </c>
      <c r="O21" s="48">
        <f t="shared" si="2"/>
        <v>0.17629913983080969</v>
      </c>
      <c r="P21" s="9"/>
    </row>
    <row r="22" spans="1:16">
      <c r="A22" s="12"/>
      <c r="B22" s="25">
        <v>334.1</v>
      </c>
      <c r="C22" s="20" t="s">
        <v>129</v>
      </c>
      <c r="D22" s="47">
        <v>0</v>
      </c>
      <c r="E22" s="47">
        <v>42986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5"/>
        <v>42986</v>
      </c>
      <c r="O22" s="48">
        <f t="shared" si="2"/>
        <v>3.055804364825478</v>
      </c>
      <c r="P22" s="9"/>
    </row>
    <row r="23" spans="1:16">
      <c r="A23" s="12"/>
      <c r="B23" s="25">
        <v>334.2</v>
      </c>
      <c r="C23" s="20" t="s">
        <v>22</v>
      </c>
      <c r="D23" s="47">
        <v>101423</v>
      </c>
      <c r="E23" s="47">
        <v>57594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5"/>
        <v>159017</v>
      </c>
      <c r="O23" s="48">
        <f t="shared" si="2"/>
        <v>11.304258192933817</v>
      </c>
      <c r="P23" s="9"/>
    </row>
    <row r="24" spans="1:16">
      <c r="A24" s="12"/>
      <c r="B24" s="25">
        <v>334.34</v>
      </c>
      <c r="C24" s="20" t="s">
        <v>27</v>
      </c>
      <c r="D24" s="47">
        <v>0</v>
      </c>
      <c r="E24" s="47">
        <v>73393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>SUM(D24:M24)</f>
        <v>73393</v>
      </c>
      <c r="O24" s="48">
        <f t="shared" si="2"/>
        <v>5.2173882135494418</v>
      </c>
      <c r="P24" s="9"/>
    </row>
    <row r="25" spans="1:16">
      <c r="A25" s="12"/>
      <c r="B25" s="25">
        <v>334.41</v>
      </c>
      <c r="C25" s="20" t="s">
        <v>28</v>
      </c>
      <c r="D25" s="47">
        <v>0</v>
      </c>
      <c r="E25" s="47">
        <v>1063439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ref="N25:N40" si="6">SUM(D25:M25)</f>
        <v>1063439</v>
      </c>
      <c r="O25" s="48">
        <f t="shared" si="2"/>
        <v>75.598137484893726</v>
      </c>
      <c r="P25" s="9"/>
    </row>
    <row r="26" spans="1:16">
      <c r="A26" s="12"/>
      <c r="B26" s="25">
        <v>334.49</v>
      </c>
      <c r="C26" s="20" t="s">
        <v>29</v>
      </c>
      <c r="D26" s="47">
        <v>0</v>
      </c>
      <c r="E26" s="47">
        <v>1580504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6"/>
        <v>1580504</v>
      </c>
      <c r="O26" s="48">
        <f t="shared" si="2"/>
        <v>112.35544181417502</v>
      </c>
      <c r="P26" s="9"/>
    </row>
    <row r="27" spans="1:16">
      <c r="A27" s="12"/>
      <c r="B27" s="25">
        <v>334.61</v>
      </c>
      <c r="C27" s="20" t="s">
        <v>31</v>
      </c>
      <c r="D27" s="47">
        <v>34481</v>
      </c>
      <c r="E27" s="47">
        <v>34299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6"/>
        <v>68780</v>
      </c>
      <c r="O27" s="48">
        <f t="shared" si="2"/>
        <v>4.8894575957915691</v>
      </c>
      <c r="P27" s="9"/>
    </row>
    <row r="28" spans="1:16">
      <c r="A28" s="12"/>
      <c r="B28" s="25">
        <v>334.82</v>
      </c>
      <c r="C28" s="20" t="s">
        <v>135</v>
      </c>
      <c r="D28" s="47">
        <v>0</v>
      </c>
      <c r="E28" s="47">
        <v>170158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>SUM(D28:M28)</f>
        <v>170158</v>
      </c>
      <c r="O28" s="48">
        <f t="shared" si="2"/>
        <v>12.096253643278596</v>
      </c>
      <c r="P28" s="9"/>
    </row>
    <row r="29" spans="1:16">
      <c r="A29" s="12"/>
      <c r="B29" s="25">
        <v>335.12</v>
      </c>
      <c r="C29" s="20" t="s">
        <v>141</v>
      </c>
      <c r="D29" s="47">
        <v>315754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6"/>
        <v>315754</v>
      </c>
      <c r="O29" s="48">
        <f t="shared" si="2"/>
        <v>22.446434918603824</v>
      </c>
      <c r="P29" s="9"/>
    </row>
    <row r="30" spans="1:16">
      <c r="A30" s="12"/>
      <c r="B30" s="25">
        <v>335.13</v>
      </c>
      <c r="C30" s="20" t="s">
        <v>142</v>
      </c>
      <c r="D30" s="47">
        <v>20062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6"/>
        <v>20062</v>
      </c>
      <c r="O30" s="48">
        <f t="shared" si="2"/>
        <v>1.4261747351958485</v>
      </c>
      <c r="P30" s="9"/>
    </row>
    <row r="31" spans="1:16">
      <c r="A31" s="12"/>
      <c r="B31" s="25">
        <v>335.14</v>
      </c>
      <c r="C31" s="20" t="s">
        <v>143</v>
      </c>
      <c r="D31" s="47">
        <v>6430</v>
      </c>
      <c r="E31" s="47">
        <v>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6"/>
        <v>6430</v>
      </c>
      <c r="O31" s="48">
        <f t="shared" si="2"/>
        <v>0.45709817302907513</v>
      </c>
      <c r="P31" s="9"/>
    </row>
    <row r="32" spans="1:16">
      <c r="A32" s="12"/>
      <c r="B32" s="25">
        <v>335.15</v>
      </c>
      <c r="C32" s="20" t="s">
        <v>144</v>
      </c>
      <c r="D32" s="47">
        <v>594</v>
      </c>
      <c r="E32" s="47">
        <v>0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6"/>
        <v>594</v>
      </c>
      <c r="O32" s="48">
        <f t="shared" si="2"/>
        <v>4.2226487523992322E-2</v>
      </c>
      <c r="P32" s="9"/>
    </row>
    <row r="33" spans="1:16">
      <c r="A33" s="12"/>
      <c r="B33" s="25">
        <v>335.16</v>
      </c>
      <c r="C33" s="20" t="s">
        <v>145</v>
      </c>
      <c r="D33" s="47">
        <v>230750</v>
      </c>
      <c r="E33" s="47">
        <v>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6"/>
        <v>230750</v>
      </c>
      <c r="O33" s="48">
        <f t="shared" si="2"/>
        <v>16.403639724177154</v>
      </c>
      <c r="P33" s="9"/>
    </row>
    <row r="34" spans="1:16">
      <c r="A34" s="12"/>
      <c r="B34" s="25">
        <v>335.18</v>
      </c>
      <c r="C34" s="20" t="s">
        <v>146</v>
      </c>
      <c r="D34" s="47">
        <v>1898815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6"/>
        <v>1898815</v>
      </c>
      <c r="O34" s="48">
        <f t="shared" si="2"/>
        <v>134.98364967654794</v>
      </c>
      <c r="P34" s="9"/>
    </row>
    <row r="35" spans="1:16">
      <c r="A35" s="12"/>
      <c r="B35" s="25">
        <v>335.19</v>
      </c>
      <c r="C35" s="20" t="s">
        <v>147</v>
      </c>
      <c r="D35" s="47">
        <v>385858</v>
      </c>
      <c r="E35" s="47">
        <v>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6"/>
        <v>385858</v>
      </c>
      <c r="O35" s="48">
        <f t="shared" si="2"/>
        <v>27.430013506788939</v>
      </c>
      <c r="P35" s="9"/>
    </row>
    <row r="36" spans="1:16">
      <c r="A36" s="12"/>
      <c r="B36" s="25">
        <v>335.22</v>
      </c>
      <c r="C36" s="20" t="s">
        <v>40</v>
      </c>
      <c r="D36" s="47">
        <v>2266</v>
      </c>
      <c r="E36" s="47">
        <v>131021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6"/>
        <v>133287</v>
      </c>
      <c r="O36" s="48">
        <f t="shared" si="2"/>
        <v>9.4751546171891654</v>
      </c>
      <c r="P36" s="9"/>
    </row>
    <row r="37" spans="1:16">
      <c r="A37" s="12"/>
      <c r="B37" s="25">
        <v>335.49</v>
      </c>
      <c r="C37" s="20" t="s">
        <v>42</v>
      </c>
      <c r="D37" s="47">
        <v>0</v>
      </c>
      <c r="E37" s="47">
        <v>953495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6"/>
        <v>953495</v>
      </c>
      <c r="O37" s="48">
        <f t="shared" ref="O37:O68" si="7">(N37/O$91)</f>
        <v>67.782398521362055</v>
      </c>
      <c r="P37" s="9"/>
    </row>
    <row r="38" spans="1:16">
      <c r="A38" s="12"/>
      <c r="B38" s="25">
        <v>335.5</v>
      </c>
      <c r="C38" s="20" t="s">
        <v>43</v>
      </c>
      <c r="D38" s="47">
        <v>0</v>
      </c>
      <c r="E38" s="47">
        <v>506608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6"/>
        <v>506608</v>
      </c>
      <c r="O38" s="48">
        <f t="shared" si="7"/>
        <v>36.013933319115658</v>
      </c>
      <c r="P38" s="9"/>
    </row>
    <row r="39" spans="1:16">
      <c r="A39" s="12"/>
      <c r="B39" s="25">
        <v>335.9</v>
      </c>
      <c r="C39" s="20" t="s">
        <v>184</v>
      </c>
      <c r="D39" s="47">
        <v>0</v>
      </c>
      <c r="E39" s="47">
        <v>245783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6"/>
        <v>245783</v>
      </c>
      <c r="O39" s="48">
        <f t="shared" si="7"/>
        <v>17.472311082675766</v>
      </c>
      <c r="P39" s="9"/>
    </row>
    <row r="40" spans="1:16">
      <c r="A40" s="12"/>
      <c r="B40" s="25">
        <v>336</v>
      </c>
      <c r="C40" s="20" t="s">
        <v>118</v>
      </c>
      <c r="D40" s="47">
        <v>139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6"/>
        <v>139</v>
      </c>
      <c r="O40" s="48">
        <f t="shared" si="7"/>
        <v>9.8812824340655438E-3</v>
      </c>
      <c r="P40" s="9"/>
    </row>
    <row r="41" spans="1:16">
      <c r="A41" s="12"/>
      <c r="B41" s="25">
        <v>337.2</v>
      </c>
      <c r="C41" s="20" t="s">
        <v>45</v>
      </c>
      <c r="D41" s="47">
        <v>158664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ref="N41:N54" si="8">SUM(D41:M41)</f>
        <v>158664</v>
      </c>
      <c r="O41" s="48">
        <f t="shared" si="7"/>
        <v>11.27916400085306</v>
      </c>
      <c r="P41" s="9"/>
    </row>
    <row r="42" spans="1:16">
      <c r="A42" s="12"/>
      <c r="B42" s="25">
        <v>337.7</v>
      </c>
      <c r="C42" s="20" t="s">
        <v>46</v>
      </c>
      <c r="D42" s="47">
        <v>25669</v>
      </c>
      <c r="E42" s="47">
        <v>40852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8"/>
        <v>66521</v>
      </c>
      <c r="O42" s="48">
        <f t="shared" si="7"/>
        <v>4.7288689841472955</v>
      </c>
      <c r="P42" s="9"/>
    </row>
    <row r="43" spans="1:16">
      <c r="A43" s="12"/>
      <c r="B43" s="25">
        <v>339</v>
      </c>
      <c r="C43" s="20" t="s">
        <v>120</v>
      </c>
      <c r="D43" s="47">
        <v>3535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8"/>
        <v>3535</v>
      </c>
      <c r="O43" s="48">
        <f t="shared" si="7"/>
        <v>0.2512973626217388</v>
      </c>
      <c r="P43" s="9"/>
    </row>
    <row r="44" spans="1:16" ht="15.75">
      <c r="A44" s="29" t="s">
        <v>51</v>
      </c>
      <c r="B44" s="30"/>
      <c r="C44" s="31"/>
      <c r="D44" s="32">
        <f t="shared" ref="D44:M44" si="9">SUM(D45:D74)</f>
        <v>358792</v>
      </c>
      <c r="E44" s="32">
        <f t="shared" si="9"/>
        <v>280199</v>
      </c>
      <c r="F44" s="32">
        <f t="shared" si="9"/>
        <v>0</v>
      </c>
      <c r="G44" s="32">
        <f t="shared" si="9"/>
        <v>0</v>
      </c>
      <c r="H44" s="32">
        <f t="shared" si="9"/>
        <v>0</v>
      </c>
      <c r="I44" s="32">
        <f t="shared" si="9"/>
        <v>0</v>
      </c>
      <c r="J44" s="32">
        <f t="shared" si="9"/>
        <v>0</v>
      </c>
      <c r="K44" s="32">
        <f t="shared" si="9"/>
        <v>0</v>
      </c>
      <c r="L44" s="32">
        <f t="shared" si="9"/>
        <v>0</v>
      </c>
      <c r="M44" s="32">
        <f t="shared" si="9"/>
        <v>0</v>
      </c>
      <c r="N44" s="32">
        <f t="shared" si="8"/>
        <v>638991</v>
      </c>
      <c r="O44" s="46">
        <f t="shared" si="7"/>
        <v>45.424824056301986</v>
      </c>
      <c r="P44" s="10"/>
    </row>
    <row r="45" spans="1:16">
      <c r="A45" s="12"/>
      <c r="B45" s="25">
        <v>341.1</v>
      </c>
      <c r="C45" s="20" t="s">
        <v>148</v>
      </c>
      <c r="D45" s="47">
        <v>43079</v>
      </c>
      <c r="E45" s="47">
        <v>4664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8"/>
        <v>47743</v>
      </c>
      <c r="O45" s="48">
        <f t="shared" si="7"/>
        <v>3.3939717068315916</v>
      </c>
      <c r="P45" s="9"/>
    </row>
    <row r="46" spans="1:16">
      <c r="A46" s="12"/>
      <c r="B46" s="25">
        <v>341.15</v>
      </c>
      <c r="C46" s="20" t="s">
        <v>149</v>
      </c>
      <c r="D46" s="47">
        <v>0</v>
      </c>
      <c r="E46" s="47">
        <v>12747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8"/>
        <v>12747</v>
      </c>
      <c r="O46" s="48">
        <f t="shared" si="7"/>
        <v>0.90616336105779483</v>
      </c>
      <c r="P46" s="9"/>
    </row>
    <row r="47" spans="1:16">
      <c r="A47" s="12"/>
      <c r="B47" s="25">
        <v>341.51</v>
      </c>
      <c r="C47" s="20" t="s">
        <v>151</v>
      </c>
      <c r="D47" s="47">
        <v>158977</v>
      </c>
      <c r="E47" s="47">
        <v>0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8"/>
        <v>158977</v>
      </c>
      <c r="O47" s="48">
        <f t="shared" si="7"/>
        <v>11.301414658420416</v>
      </c>
      <c r="P47" s="9"/>
    </row>
    <row r="48" spans="1:16">
      <c r="A48" s="12"/>
      <c r="B48" s="25">
        <v>341.52</v>
      </c>
      <c r="C48" s="20" t="s">
        <v>152</v>
      </c>
      <c r="D48" s="47">
        <v>22390</v>
      </c>
      <c r="E48" s="47">
        <v>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8"/>
        <v>22390</v>
      </c>
      <c r="O48" s="48">
        <f t="shared" si="7"/>
        <v>1.5916684438757376</v>
      </c>
      <c r="P48" s="9"/>
    </row>
    <row r="49" spans="1:16">
      <c r="A49" s="12"/>
      <c r="B49" s="25">
        <v>341.56</v>
      </c>
      <c r="C49" s="20" t="s">
        <v>153</v>
      </c>
      <c r="D49" s="47">
        <v>1000</v>
      </c>
      <c r="E49" s="47">
        <v>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8"/>
        <v>1000</v>
      </c>
      <c r="O49" s="48">
        <f t="shared" si="7"/>
        <v>7.1088362835003915E-2</v>
      </c>
      <c r="P49" s="9"/>
    </row>
    <row r="50" spans="1:16">
      <c r="A50" s="12"/>
      <c r="B50" s="25">
        <v>341.9</v>
      </c>
      <c r="C50" s="20" t="s">
        <v>154</v>
      </c>
      <c r="D50" s="47">
        <v>17266</v>
      </c>
      <c r="E50" s="47">
        <v>0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8"/>
        <v>17266</v>
      </c>
      <c r="O50" s="48">
        <f t="shared" si="7"/>
        <v>1.2274116727091775</v>
      </c>
      <c r="P50" s="9"/>
    </row>
    <row r="51" spans="1:16">
      <c r="A51" s="12"/>
      <c r="B51" s="25">
        <v>342.1</v>
      </c>
      <c r="C51" s="20" t="s">
        <v>121</v>
      </c>
      <c r="D51" s="47">
        <v>69745</v>
      </c>
      <c r="E51" s="47">
        <v>62692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8"/>
        <v>132437</v>
      </c>
      <c r="O51" s="48">
        <f t="shared" si="7"/>
        <v>9.4147295087794127</v>
      </c>
      <c r="P51" s="9"/>
    </row>
    <row r="52" spans="1:16">
      <c r="A52" s="12"/>
      <c r="B52" s="25">
        <v>342.4</v>
      </c>
      <c r="C52" s="20" t="s">
        <v>214</v>
      </c>
      <c r="D52" s="47">
        <v>0</v>
      </c>
      <c r="E52" s="47">
        <v>45529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8"/>
        <v>45529</v>
      </c>
      <c r="O52" s="48">
        <f t="shared" si="7"/>
        <v>3.236582071514893</v>
      </c>
      <c r="P52" s="9"/>
    </row>
    <row r="53" spans="1:16">
      <c r="A53" s="12"/>
      <c r="B53" s="25">
        <v>342.9</v>
      </c>
      <c r="C53" s="20" t="s">
        <v>61</v>
      </c>
      <c r="D53" s="47">
        <v>11075</v>
      </c>
      <c r="E53" s="47">
        <v>2576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8"/>
        <v>13651</v>
      </c>
      <c r="O53" s="48">
        <f t="shared" si="7"/>
        <v>0.97042724106063838</v>
      </c>
      <c r="P53" s="9"/>
    </row>
    <row r="54" spans="1:16">
      <c r="A54" s="12"/>
      <c r="B54" s="25">
        <v>347.2</v>
      </c>
      <c r="C54" s="20" t="s">
        <v>62</v>
      </c>
      <c r="D54" s="47">
        <v>1</v>
      </c>
      <c r="E54" s="47">
        <v>0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8"/>
        <v>1</v>
      </c>
      <c r="O54" s="48">
        <f t="shared" si="7"/>
        <v>7.1088362835003912E-5</v>
      </c>
      <c r="P54" s="9"/>
    </row>
    <row r="55" spans="1:16">
      <c r="A55" s="12"/>
      <c r="B55" s="25">
        <v>348.12</v>
      </c>
      <c r="C55" s="20" t="s">
        <v>155</v>
      </c>
      <c r="D55" s="47">
        <v>0</v>
      </c>
      <c r="E55" s="47">
        <v>2281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ref="N55:N70" si="10">SUM(D55:M55)</f>
        <v>2281</v>
      </c>
      <c r="O55" s="48">
        <f t="shared" si="7"/>
        <v>0.16215255562664391</v>
      </c>
      <c r="P55" s="9"/>
    </row>
    <row r="56" spans="1:16">
      <c r="A56" s="12"/>
      <c r="B56" s="25">
        <v>348.13</v>
      </c>
      <c r="C56" s="20" t="s">
        <v>156</v>
      </c>
      <c r="D56" s="47">
        <v>0</v>
      </c>
      <c r="E56" s="47">
        <v>11980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10"/>
        <v>11980</v>
      </c>
      <c r="O56" s="48">
        <f t="shared" si="7"/>
        <v>0.85163858676334681</v>
      </c>
      <c r="P56" s="9"/>
    </row>
    <row r="57" spans="1:16">
      <c r="A57" s="12"/>
      <c r="B57" s="25">
        <v>348.22</v>
      </c>
      <c r="C57" s="20" t="s">
        <v>157</v>
      </c>
      <c r="D57" s="47">
        <v>0</v>
      </c>
      <c r="E57" s="47">
        <v>853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10"/>
        <v>853</v>
      </c>
      <c r="O57" s="48">
        <f t="shared" si="7"/>
        <v>6.0638373498258333E-2</v>
      </c>
      <c r="P57" s="9"/>
    </row>
    <row r="58" spans="1:16">
      <c r="A58" s="12"/>
      <c r="B58" s="25">
        <v>348.23</v>
      </c>
      <c r="C58" s="20" t="s">
        <v>158</v>
      </c>
      <c r="D58" s="47">
        <v>0</v>
      </c>
      <c r="E58" s="47">
        <v>13013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10"/>
        <v>13013</v>
      </c>
      <c r="O58" s="48">
        <f t="shared" si="7"/>
        <v>0.92507286557190593</v>
      </c>
      <c r="P58" s="9"/>
    </row>
    <row r="59" spans="1:16">
      <c r="A59" s="12"/>
      <c r="B59" s="25">
        <v>348.31</v>
      </c>
      <c r="C59" s="20" t="s">
        <v>159</v>
      </c>
      <c r="D59" s="47">
        <v>0</v>
      </c>
      <c r="E59" s="47">
        <v>49210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10"/>
        <v>49210</v>
      </c>
      <c r="O59" s="48">
        <f t="shared" si="7"/>
        <v>3.4982583351105423</v>
      </c>
      <c r="P59" s="9"/>
    </row>
    <row r="60" spans="1:16">
      <c r="A60" s="12"/>
      <c r="B60" s="25">
        <v>348.32</v>
      </c>
      <c r="C60" s="20" t="s">
        <v>160</v>
      </c>
      <c r="D60" s="47">
        <v>0</v>
      </c>
      <c r="E60" s="47">
        <v>147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10"/>
        <v>147</v>
      </c>
      <c r="O60" s="48">
        <f t="shared" si="7"/>
        <v>1.0449989336745574E-2</v>
      </c>
      <c r="P60" s="9"/>
    </row>
    <row r="61" spans="1:16">
      <c r="A61" s="12"/>
      <c r="B61" s="25">
        <v>348.41</v>
      </c>
      <c r="C61" s="20" t="s">
        <v>161</v>
      </c>
      <c r="D61" s="47">
        <v>0</v>
      </c>
      <c r="E61" s="47">
        <v>36959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10"/>
        <v>36959</v>
      </c>
      <c r="O61" s="48">
        <f t="shared" si="7"/>
        <v>2.6273548020189095</v>
      </c>
      <c r="P61" s="9"/>
    </row>
    <row r="62" spans="1:16">
      <c r="A62" s="12"/>
      <c r="B62" s="25">
        <v>348.42</v>
      </c>
      <c r="C62" s="20" t="s">
        <v>162</v>
      </c>
      <c r="D62" s="47">
        <v>0</v>
      </c>
      <c r="E62" s="47">
        <v>1445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10"/>
        <v>1445</v>
      </c>
      <c r="O62" s="48">
        <f t="shared" si="7"/>
        <v>0.10272268429658064</v>
      </c>
      <c r="P62" s="9"/>
    </row>
    <row r="63" spans="1:16">
      <c r="A63" s="12"/>
      <c r="B63" s="25">
        <v>348.48</v>
      </c>
      <c r="C63" s="20" t="s">
        <v>163</v>
      </c>
      <c r="D63" s="47">
        <v>0</v>
      </c>
      <c r="E63" s="47">
        <v>780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10"/>
        <v>780</v>
      </c>
      <c r="O63" s="48">
        <f t="shared" si="7"/>
        <v>5.5448923011303053E-2</v>
      </c>
      <c r="P63" s="9"/>
    </row>
    <row r="64" spans="1:16">
      <c r="A64" s="12"/>
      <c r="B64" s="25">
        <v>348.52</v>
      </c>
      <c r="C64" s="20" t="s">
        <v>164</v>
      </c>
      <c r="D64" s="47">
        <v>0</v>
      </c>
      <c r="E64" s="47">
        <v>2531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10"/>
        <v>2531</v>
      </c>
      <c r="O64" s="48">
        <f t="shared" si="7"/>
        <v>0.1799246463353949</v>
      </c>
      <c r="P64" s="9"/>
    </row>
    <row r="65" spans="1:16">
      <c r="A65" s="12"/>
      <c r="B65" s="25">
        <v>348.53</v>
      </c>
      <c r="C65" s="20" t="s">
        <v>165</v>
      </c>
      <c r="D65" s="47">
        <v>0</v>
      </c>
      <c r="E65" s="47">
        <v>12294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10"/>
        <v>12294</v>
      </c>
      <c r="O65" s="48">
        <f t="shared" si="7"/>
        <v>0.87396033269353812</v>
      </c>
      <c r="P65" s="9"/>
    </row>
    <row r="66" spans="1:16">
      <c r="A66" s="12"/>
      <c r="B66" s="25">
        <v>348.61</v>
      </c>
      <c r="C66" s="20" t="s">
        <v>180</v>
      </c>
      <c r="D66" s="47">
        <v>0</v>
      </c>
      <c r="E66" s="47">
        <v>1365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10"/>
        <v>1365</v>
      </c>
      <c r="O66" s="48">
        <f t="shared" si="7"/>
        <v>9.7035615269780343E-2</v>
      </c>
      <c r="P66" s="9"/>
    </row>
    <row r="67" spans="1:16">
      <c r="A67" s="12"/>
      <c r="B67" s="25">
        <v>348.62</v>
      </c>
      <c r="C67" s="20" t="s">
        <v>166</v>
      </c>
      <c r="D67" s="47">
        <v>0</v>
      </c>
      <c r="E67" s="47">
        <v>16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0"/>
        <v>16</v>
      </c>
      <c r="O67" s="48">
        <f t="shared" si="7"/>
        <v>1.1374138053600626E-3</v>
      </c>
      <c r="P67" s="9"/>
    </row>
    <row r="68" spans="1:16">
      <c r="A68" s="12"/>
      <c r="B68" s="25">
        <v>348.63</v>
      </c>
      <c r="C68" s="20" t="s">
        <v>197</v>
      </c>
      <c r="D68" s="47">
        <v>0</v>
      </c>
      <c r="E68" s="47">
        <v>50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0"/>
        <v>50</v>
      </c>
      <c r="O68" s="48">
        <f t="shared" si="7"/>
        <v>3.5544181417501955E-3</v>
      </c>
      <c r="P68" s="9"/>
    </row>
    <row r="69" spans="1:16">
      <c r="A69" s="12"/>
      <c r="B69" s="25">
        <v>348.71</v>
      </c>
      <c r="C69" s="20" t="s">
        <v>167</v>
      </c>
      <c r="D69" s="47">
        <v>0</v>
      </c>
      <c r="E69" s="47">
        <v>9635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0"/>
        <v>9635</v>
      </c>
      <c r="O69" s="48">
        <f t="shared" ref="O69:O89" si="11">(N69/O$91)</f>
        <v>0.68493637591526269</v>
      </c>
      <c r="P69" s="9"/>
    </row>
    <row r="70" spans="1:16">
      <c r="A70" s="12"/>
      <c r="B70" s="25">
        <v>348.72</v>
      </c>
      <c r="C70" s="20" t="s">
        <v>168</v>
      </c>
      <c r="D70" s="47">
        <v>0</v>
      </c>
      <c r="E70" s="47">
        <v>140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0"/>
        <v>140</v>
      </c>
      <c r="O70" s="48">
        <f t="shared" si="11"/>
        <v>9.9523707969005476E-3</v>
      </c>
      <c r="P70" s="9"/>
    </row>
    <row r="71" spans="1:16">
      <c r="A71" s="12"/>
      <c r="B71" s="25">
        <v>348.88</v>
      </c>
      <c r="C71" s="20" t="s">
        <v>169</v>
      </c>
      <c r="D71" s="47">
        <v>35259</v>
      </c>
      <c r="E71" s="47">
        <v>0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>SUM(D71:M71)</f>
        <v>35259</v>
      </c>
      <c r="O71" s="48">
        <f t="shared" si="11"/>
        <v>2.5065045851994028</v>
      </c>
      <c r="P71" s="9"/>
    </row>
    <row r="72" spans="1:16">
      <c r="A72" s="12"/>
      <c r="B72" s="25">
        <v>348.92399999999998</v>
      </c>
      <c r="C72" s="20" t="s">
        <v>198</v>
      </c>
      <c r="D72" s="47">
        <v>0</v>
      </c>
      <c r="E72" s="47">
        <v>1614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>SUM(D72:M72)</f>
        <v>1614</v>
      </c>
      <c r="O72" s="48">
        <f t="shared" si="11"/>
        <v>0.11473661761569631</v>
      </c>
      <c r="P72" s="9"/>
    </row>
    <row r="73" spans="1:16">
      <c r="A73" s="12"/>
      <c r="B73" s="25">
        <v>348.93</v>
      </c>
      <c r="C73" s="20" t="s">
        <v>170</v>
      </c>
      <c r="D73" s="47">
        <v>0</v>
      </c>
      <c r="E73" s="47">
        <v>6607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>SUM(D73:M73)</f>
        <v>6607</v>
      </c>
      <c r="O73" s="48">
        <f t="shared" si="11"/>
        <v>0.46968081325087085</v>
      </c>
      <c r="P73" s="9"/>
    </row>
    <row r="74" spans="1:16">
      <c r="A74" s="12"/>
      <c r="B74" s="25">
        <v>348.93099999999998</v>
      </c>
      <c r="C74" s="20" t="s">
        <v>199</v>
      </c>
      <c r="D74" s="47">
        <v>0</v>
      </c>
      <c r="E74" s="47">
        <v>1071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>SUM(D74:M74)</f>
        <v>1071</v>
      </c>
      <c r="O74" s="48">
        <f t="shared" si="11"/>
        <v>7.6135636596289191E-2</v>
      </c>
      <c r="P74" s="9"/>
    </row>
    <row r="75" spans="1:16" ht="15.75">
      <c r="A75" s="29" t="s">
        <v>52</v>
      </c>
      <c r="B75" s="30"/>
      <c r="C75" s="31"/>
      <c r="D75" s="32">
        <f t="shared" ref="D75:M75" si="12">SUM(D76:D80)</f>
        <v>0</v>
      </c>
      <c r="E75" s="32">
        <f t="shared" si="12"/>
        <v>74516</v>
      </c>
      <c r="F75" s="32">
        <f t="shared" si="12"/>
        <v>0</v>
      </c>
      <c r="G75" s="32">
        <f t="shared" si="12"/>
        <v>0</v>
      </c>
      <c r="H75" s="32">
        <f t="shared" si="12"/>
        <v>0</v>
      </c>
      <c r="I75" s="32">
        <f t="shared" si="12"/>
        <v>0</v>
      </c>
      <c r="J75" s="32">
        <f t="shared" si="12"/>
        <v>0</v>
      </c>
      <c r="K75" s="32">
        <f t="shared" si="12"/>
        <v>0</v>
      </c>
      <c r="L75" s="32">
        <f t="shared" si="12"/>
        <v>0</v>
      </c>
      <c r="M75" s="32">
        <f t="shared" si="12"/>
        <v>0</v>
      </c>
      <c r="N75" s="32">
        <f t="shared" ref="N75:N89" si="13">SUM(D75:M75)</f>
        <v>74516</v>
      </c>
      <c r="O75" s="46">
        <f t="shared" si="11"/>
        <v>5.297220445013151</v>
      </c>
      <c r="P75" s="10"/>
    </row>
    <row r="76" spans="1:16">
      <c r="A76" s="13"/>
      <c r="B76" s="40">
        <v>351.1</v>
      </c>
      <c r="C76" s="21" t="s">
        <v>82</v>
      </c>
      <c r="D76" s="47">
        <v>0</v>
      </c>
      <c r="E76" s="47">
        <v>11378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3"/>
        <v>11378</v>
      </c>
      <c r="O76" s="48">
        <f t="shared" si="11"/>
        <v>0.80884339233667446</v>
      </c>
      <c r="P76" s="9"/>
    </row>
    <row r="77" spans="1:16">
      <c r="A77" s="13"/>
      <c r="B77" s="40">
        <v>351.2</v>
      </c>
      <c r="C77" s="21" t="s">
        <v>84</v>
      </c>
      <c r="D77" s="47">
        <v>0</v>
      </c>
      <c r="E77" s="47">
        <v>35303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3"/>
        <v>35303</v>
      </c>
      <c r="O77" s="48">
        <f t="shared" si="11"/>
        <v>2.5096324731641428</v>
      </c>
      <c r="P77" s="9"/>
    </row>
    <row r="78" spans="1:16">
      <c r="A78" s="13"/>
      <c r="B78" s="40">
        <v>351.5</v>
      </c>
      <c r="C78" s="21" t="s">
        <v>85</v>
      </c>
      <c r="D78" s="47">
        <v>0</v>
      </c>
      <c r="E78" s="47">
        <v>12111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3"/>
        <v>12111</v>
      </c>
      <c r="O78" s="48">
        <f t="shared" si="11"/>
        <v>0.86095116229473234</v>
      </c>
      <c r="P78" s="9"/>
    </row>
    <row r="79" spans="1:16">
      <c r="A79" s="13"/>
      <c r="B79" s="40">
        <v>351.7</v>
      </c>
      <c r="C79" s="21" t="s">
        <v>173</v>
      </c>
      <c r="D79" s="47">
        <v>0</v>
      </c>
      <c r="E79" s="47">
        <v>3589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3"/>
        <v>3589</v>
      </c>
      <c r="O79" s="48">
        <f t="shared" si="11"/>
        <v>0.25513613421482906</v>
      </c>
      <c r="P79" s="9"/>
    </row>
    <row r="80" spans="1:16">
      <c r="A80" s="13"/>
      <c r="B80" s="40">
        <v>351.9</v>
      </c>
      <c r="C80" s="21" t="s">
        <v>200</v>
      </c>
      <c r="D80" s="47">
        <v>0</v>
      </c>
      <c r="E80" s="47">
        <v>12135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3"/>
        <v>12135</v>
      </c>
      <c r="O80" s="48">
        <f t="shared" si="11"/>
        <v>0.86265728300277245</v>
      </c>
      <c r="P80" s="9"/>
    </row>
    <row r="81" spans="1:119" ht="15.75">
      <c r="A81" s="29" t="s">
        <v>3</v>
      </c>
      <c r="B81" s="30"/>
      <c r="C81" s="31"/>
      <c r="D81" s="32">
        <f t="shared" ref="D81:M81" si="14">SUM(D82:D86)</f>
        <v>310451</v>
      </c>
      <c r="E81" s="32">
        <f t="shared" si="14"/>
        <v>2159123</v>
      </c>
      <c r="F81" s="32">
        <f t="shared" si="14"/>
        <v>0</v>
      </c>
      <c r="G81" s="32">
        <f t="shared" si="14"/>
        <v>0</v>
      </c>
      <c r="H81" s="32">
        <f t="shared" si="14"/>
        <v>0</v>
      </c>
      <c r="I81" s="32">
        <f t="shared" si="14"/>
        <v>0</v>
      </c>
      <c r="J81" s="32">
        <f t="shared" si="14"/>
        <v>0</v>
      </c>
      <c r="K81" s="32">
        <f t="shared" si="14"/>
        <v>0</v>
      </c>
      <c r="L81" s="32">
        <f t="shared" si="14"/>
        <v>0</v>
      </c>
      <c r="M81" s="32">
        <f t="shared" si="14"/>
        <v>0</v>
      </c>
      <c r="N81" s="32">
        <f t="shared" si="13"/>
        <v>2469574</v>
      </c>
      <c r="O81" s="46">
        <f t="shared" si="11"/>
        <v>175.55797255989194</v>
      </c>
      <c r="P81" s="10"/>
    </row>
    <row r="82" spans="1:119">
      <c r="A82" s="12"/>
      <c r="B82" s="25">
        <v>361.1</v>
      </c>
      <c r="C82" s="20" t="s">
        <v>88</v>
      </c>
      <c r="D82" s="47">
        <v>154130</v>
      </c>
      <c r="E82" s="47">
        <v>23497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f t="shared" si="13"/>
        <v>177627</v>
      </c>
      <c r="O82" s="48">
        <f t="shared" si="11"/>
        <v>12.62721262529324</v>
      </c>
      <c r="P82" s="9"/>
    </row>
    <row r="83" spans="1:119">
      <c r="A83" s="12"/>
      <c r="B83" s="25">
        <v>362</v>
      </c>
      <c r="C83" s="20" t="s">
        <v>90</v>
      </c>
      <c r="D83" s="47">
        <v>700</v>
      </c>
      <c r="E83" s="47">
        <v>64555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f t="shared" si="13"/>
        <v>65255</v>
      </c>
      <c r="O83" s="48">
        <f t="shared" si="11"/>
        <v>4.63887111679818</v>
      </c>
      <c r="P83" s="9"/>
    </row>
    <row r="84" spans="1:119">
      <c r="A84" s="12"/>
      <c r="B84" s="25">
        <v>364</v>
      </c>
      <c r="C84" s="20" t="s">
        <v>181</v>
      </c>
      <c r="D84" s="47">
        <v>8550</v>
      </c>
      <c r="E84" s="47">
        <v>0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f t="shared" si="13"/>
        <v>8550</v>
      </c>
      <c r="O84" s="48">
        <f t="shared" si="11"/>
        <v>0.60780550223928342</v>
      </c>
      <c r="P84" s="9"/>
    </row>
    <row r="85" spans="1:119">
      <c r="A85" s="12"/>
      <c r="B85" s="25">
        <v>366</v>
      </c>
      <c r="C85" s="20" t="s">
        <v>92</v>
      </c>
      <c r="D85" s="47">
        <v>0</v>
      </c>
      <c r="E85" s="47">
        <v>47539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f t="shared" si="13"/>
        <v>47539</v>
      </c>
      <c r="O85" s="48">
        <f t="shared" si="11"/>
        <v>3.3794696808132509</v>
      </c>
      <c r="P85" s="9"/>
    </row>
    <row r="86" spans="1:119">
      <c r="A86" s="12"/>
      <c r="B86" s="25">
        <v>369.9</v>
      </c>
      <c r="C86" s="20" t="s">
        <v>93</v>
      </c>
      <c r="D86" s="47">
        <v>147071</v>
      </c>
      <c r="E86" s="47">
        <v>2023532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f t="shared" si="13"/>
        <v>2170603</v>
      </c>
      <c r="O86" s="48">
        <f t="shared" si="11"/>
        <v>154.30461363474799</v>
      </c>
      <c r="P86" s="9"/>
    </row>
    <row r="87" spans="1:119" ht="15.75">
      <c r="A87" s="29" t="s">
        <v>53</v>
      </c>
      <c r="B87" s="30"/>
      <c r="C87" s="31"/>
      <c r="D87" s="32">
        <f t="shared" ref="D87:M87" si="15">SUM(D88:D88)</f>
        <v>0</v>
      </c>
      <c r="E87" s="32">
        <f t="shared" si="15"/>
        <v>567963</v>
      </c>
      <c r="F87" s="32">
        <f t="shared" si="15"/>
        <v>0</v>
      </c>
      <c r="G87" s="32">
        <f t="shared" si="15"/>
        <v>0</v>
      </c>
      <c r="H87" s="32">
        <f t="shared" si="15"/>
        <v>0</v>
      </c>
      <c r="I87" s="32">
        <f t="shared" si="15"/>
        <v>0</v>
      </c>
      <c r="J87" s="32">
        <f t="shared" si="15"/>
        <v>0</v>
      </c>
      <c r="K87" s="32">
        <f t="shared" si="15"/>
        <v>0</v>
      </c>
      <c r="L87" s="32">
        <f t="shared" si="15"/>
        <v>0</v>
      </c>
      <c r="M87" s="32">
        <f t="shared" si="15"/>
        <v>0</v>
      </c>
      <c r="N87" s="32">
        <f t="shared" si="13"/>
        <v>567963</v>
      </c>
      <c r="O87" s="46">
        <f t="shared" si="11"/>
        <v>40.375559820857326</v>
      </c>
      <c r="P87" s="9"/>
    </row>
    <row r="88" spans="1:119" ht="15.75" thickBot="1">
      <c r="A88" s="12"/>
      <c r="B88" s="25">
        <v>381</v>
      </c>
      <c r="C88" s="20" t="s">
        <v>94</v>
      </c>
      <c r="D88" s="47">
        <v>0</v>
      </c>
      <c r="E88" s="47">
        <v>567963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f t="shared" si="13"/>
        <v>567963</v>
      </c>
      <c r="O88" s="48">
        <f t="shared" si="11"/>
        <v>40.375559820857326</v>
      </c>
      <c r="P88" s="9"/>
    </row>
    <row r="89" spans="1:119" ht="16.5" thickBot="1">
      <c r="A89" s="14" t="s">
        <v>65</v>
      </c>
      <c r="B89" s="23"/>
      <c r="C89" s="22"/>
      <c r="D89" s="15">
        <f t="shared" ref="D89:M89" si="16">SUM(D5,D12,D15,D44,D75,D81,D87)</f>
        <v>9314381</v>
      </c>
      <c r="E89" s="15">
        <f t="shared" si="16"/>
        <v>8635818</v>
      </c>
      <c r="F89" s="15">
        <f t="shared" si="16"/>
        <v>0</v>
      </c>
      <c r="G89" s="15">
        <f t="shared" si="16"/>
        <v>0</v>
      </c>
      <c r="H89" s="15">
        <f t="shared" si="16"/>
        <v>0</v>
      </c>
      <c r="I89" s="15">
        <f t="shared" si="16"/>
        <v>0</v>
      </c>
      <c r="J89" s="15">
        <f t="shared" si="16"/>
        <v>0</v>
      </c>
      <c r="K89" s="15">
        <f t="shared" si="16"/>
        <v>0</v>
      </c>
      <c r="L89" s="15">
        <f t="shared" si="16"/>
        <v>0</v>
      </c>
      <c r="M89" s="15">
        <f t="shared" si="16"/>
        <v>0</v>
      </c>
      <c r="N89" s="15">
        <f t="shared" si="13"/>
        <v>17950199</v>
      </c>
      <c r="O89" s="38">
        <f t="shared" si="11"/>
        <v>1276.0502594725244</v>
      </c>
      <c r="P89" s="6"/>
      <c r="Q89" s="2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/>
      <c r="BZ89" s="5"/>
      <c r="CA89" s="5"/>
      <c r="CB89" s="5"/>
      <c r="CC89" s="5"/>
      <c r="CD89" s="5"/>
      <c r="CE89" s="5"/>
      <c r="CF89" s="5"/>
      <c r="CG89" s="5"/>
      <c r="CH89" s="5"/>
      <c r="CI89" s="5"/>
      <c r="CJ89" s="5"/>
      <c r="CK89" s="5"/>
      <c r="CL89" s="5"/>
      <c r="CM89" s="5"/>
      <c r="CN89" s="5"/>
      <c r="CO89" s="5"/>
      <c r="CP89" s="5"/>
      <c r="CQ89" s="5"/>
      <c r="CR89" s="5"/>
      <c r="CS89" s="5"/>
      <c r="CT89" s="5"/>
      <c r="CU89" s="5"/>
      <c r="CV89" s="5"/>
      <c r="CW89" s="5"/>
      <c r="CX89" s="5"/>
      <c r="CY89" s="5"/>
      <c r="CZ89" s="5"/>
      <c r="DA89" s="5"/>
      <c r="DB89" s="5"/>
      <c r="DC89" s="5"/>
      <c r="DD89" s="5"/>
      <c r="DE89" s="5"/>
      <c r="DF89" s="5"/>
      <c r="DG89" s="5"/>
      <c r="DH89" s="5"/>
      <c r="DI89" s="5"/>
      <c r="DJ89" s="5"/>
      <c r="DK89" s="5"/>
      <c r="DL89" s="5"/>
      <c r="DM89" s="5"/>
      <c r="DN89" s="5"/>
      <c r="DO89" s="5"/>
    </row>
    <row r="90" spans="1:119">
      <c r="A90" s="16"/>
      <c r="B90" s="18"/>
      <c r="C90" s="18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9"/>
    </row>
    <row r="91" spans="1:119">
      <c r="A91" s="41"/>
      <c r="B91" s="42"/>
      <c r="C91" s="42"/>
      <c r="D91" s="43"/>
      <c r="E91" s="43"/>
      <c r="F91" s="43"/>
      <c r="G91" s="43"/>
      <c r="H91" s="43"/>
      <c r="I91" s="43"/>
      <c r="J91" s="43"/>
      <c r="K91" s="43"/>
      <c r="L91" s="49" t="s">
        <v>218</v>
      </c>
      <c r="M91" s="49"/>
      <c r="N91" s="49"/>
      <c r="O91" s="44">
        <v>14067</v>
      </c>
    </row>
    <row r="92" spans="1:119">
      <c r="A92" s="50"/>
      <c r="B92" s="51"/>
      <c r="C92" s="51"/>
      <c r="D92" s="51"/>
      <c r="E92" s="51"/>
      <c r="F92" s="51"/>
      <c r="G92" s="51"/>
      <c r="H92" s="51"/>
      <c r="I92" s="51"/>
      <c r="J92" s="51"/>
      <c r="K92" s="51"/>
      <c r="L92" s="51"/>
      <c r="M92" s="51"/>
      <c r="N92" s="51"/>
      <c r="O92" s="52"/>
    </row>
    <row r="93" spans="1:119" ht="15.75" customHeight="1" thickBot="1">
      <c r="A93" s="53" t="s">
        <v>115</v>
      </c>
      <c r="B93" s="54"/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5"/>
    </row>
  </sheetData>
  <mergeCells count="10">
    <mergeCell ref="L91:N91"/>
    <mergeCell ref="A92:O92"/>
    <mergeCell ref="A93:O9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9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6" t="s">
        <v>103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8"/>
      <c r="P1" s="7"/>
      <c r="Q1"/>
    </row>
    <row r="2" spans="1:133" ht="24" thickBot="1">
      <c r="A2" s="59" t="s">
        <v>213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1"/>
      <c r="P2" s="7"/>
      <c r="Q2"/>
    </row>
    <row r="3" spans="1:133" ht="18" customHeight="1">
      <c r="A3" s="62" t="s">
        <v>96</v>
      </c>
      <c r="B3" s="63"/>
      <c r="C3" s="64"/>
      <c r="D3" s="68" t="s">
        <v>47</v>
      </c>
      <c r="E3" s="69"/>
      <c r="F3" s="69"/>
      <c r="G3" s="69"/>
      <c r="H3" s="70"/>
      <c r="I3" s="68" t="s">
        <v>48</v>
      </c>
      <c r="J3" s="70"/>
      <c r="K3" s="68" t="s">
        <v>50</v>
      </c>
      <c r="L3" s="70"/>
      <c r="M3" s="36"/>
      <c r="N3" s="37"/>
      <c r="O3" s="71" t="s">
        <v>101</v>
      </c>
      <c r="P3" s="11"/>
      <c r="Q3"/>
    </row>
    <row r="4" spans="1:133" ht="32.25" customHeight="1" thickBot="1">
      <c r="A4" s="65"/>
      <c r="B4" s="66"/>
      <c r="C4" s="67"/>
      <c r="D4" s="34" t="s">
        <v>4</v>
      </c>
      <c r="E4" s="34" t="s">
        <v>97</v>
      </c>
      <c r="F4" s="34" t="s">
        <v>98</v>
      </c>
      <c r="G4" s="34" t="s">
        <v>99</v>
      </c>
      <c r="H4" s="34" t="s">
        <v>5</v>
      </c>
      <c r="I4" s="34" t="s">
        <v>6</v>
      </c>
      <c r="J4" s="35" t="s">
        <v>100</v>
      </c>
      <c r="K4" s="35" t="s">
        <v>7</v>
      </c>
      <c r="L4" s="35" t="s">
        <v>8</v>
      </c>
      <c r="M4" s="35" t="s">
        <v>9</v>
      </c>
      <c r="N4" s="35" t="s">
        <v>49</v>
      </c>
      <c r="O4" s="7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SUM(D6:D11)</f>
        <v>4723056</v>
      </c>
      <c r="E5" s="27">
        <f t="shared" si="0"/>
        <v>327516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17" si="1">SUM(D5:M5)</f>
        <v>5050572</v>
      </c>
      <c r="O5" s="33">
        <f t="shared" ref="O5:O36" si="2">(N5/O$91)</f>
        <v>334.63009342079107</v>
      </c>
      <c r="P5" s="6"/>
    </row>
    <row r="6" spans="1:133">
      <c r="A6" s="12"/>
      <c r="B6" s="25">
        <v>311</v>
      </c>
      <c r="C6" s="20" t="s">
        <v>2</v>
      </c>
      <c r="D6" s="47">
        <v>3907041</v>
      </c>
      <c r="E6" s="47">
        <v>0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 t="shared" si="1"/>
        <v>3907041</v>
      </c>
      <c r="O6" s="48">
        <f t="shared" si="2"/>
        <v>258.86444046909162</v>
      </c>
      <c r="P6" s="9"/>
    </row>
    <row r="7" spans="1:133">
      <c r="A7" s="12"/>
      <c r="B7" s="25">
        <v>312.3</v>
      </c>
      <c r="C7" s="20" t="s">
        <v>10</v>
      </c>
      <c r="D7" s="47">
        <v>0</v>
      </c>
      <c r="E7" s="47">
        <v>25615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si="1"/>
        <v>25615</v>
      </c>
      <c r="O7" s="48">
        <f t="shared" si="2"/>
        <v>1.6971443715629762</v>
      </c>
      <c r="P7" s="9"/>
    </row>
    <row r="8" spans="1:133">
      <c r="A8" s="12"/>
      <c r="B8" s="25">
        <v>312.41000000000003</v>
      </c>
      <c r="C8" s="20" t="s">
        <v>11</v>
      </c>
      <c r="D8" s="47">
        <v>0</v>
      </c>
      <c r="E8" s="47">
        <v>301901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1"/>
        <v>301901</v>
      </c>
      <c r="O8" s="48">
        <f t="shared" si="2"/>
        <v>20.002716491088584</v>
      </c>
      <c r="P8" s="9"/>
    </row>
    <row r="9" spans="1:133">
      <c r="A9" s="12"/>
      <c r="B9" s="25">
        <v>312.60000000000002</v>
      </c>
      <c r="C9" s="20" t="s">
        <v>105</v>
      </c>
      <c r="D9" s="47">
        <v>755534</v>
      </c>
      <c r="E9" s="47">
        <v>0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1"/>
        <v>755534</v>
      </c>
      <c r="O9" s="48">
        <f t="shared" si="2"/>
        <v>50.05857019810508</v>
      </c>
      <c r="P9" s="9"/>
    </row>
    <row r="10" spans="1:133">
      <c r="A10" s="12"/>
      <c r="B10" s="25">
        <v>315</v>
      </c>
      <c r="C10" s="20" t="s">
        <v>139</v>
      </c>
      <c r="D10" s="47">
        <v>53031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1"/>
        <v>53031</v>
      </c>
      <c r="O10" s="48">
        <f t="shared" si="2"/>
        <v>3.5136155833830252</v>
      </c>
      <c r="P10" s="9"/>
    </row>
    <row r="11" spans="1:133">
      <c r="A11" s="12"/>
      <c r="B11" s="25">
        <v>316</v>
      </c>
      <c r="C11" s="20" t="s">
        <v>140</v>
      </c>
      <c r="D11" s="47">
        <v>7450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1"/>
        <v>7450</v>
      </c>
      <c r="O11" s="48">
        <f t="shared" si="2"/>
        <v>0.49360630755979595</v>
      </c>
      <c r="P11" s="9"/>
    </row>
    <row r="12" spans="1:133" ht="15.75">
      <c r="A12" s="29" t="s">
        <v>14</v>
      </c>
      <c r="B12" s="30"/>
      <c r="C12" s="31"/>
      <c r="D12" s="32">
        <f t="shared" ref="D12:M12" si="3">SUM(D13:D14)</f>
        <v>71348</v>
      </c>
      <c r="E12" s="32">
        <f t="shared" si="3"/>
        <v>5230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5">
        <f t="shared" si="1"/>
        <v>76578</v>
      </c>
      <c r="O12" s="46">
        <f t="shared" si="2"/>
        <v>5.0737427946730271</v>
      </c>
      <c r="P12" s="10"/>
    </row>
    <row r="13" spans="1:133">
      <c r="A13" s="12"/>
      <c r="B13" s="25">
        <v>322</v>
      </c>
      <c r="C13" s="20" t="s">
        <v>0</v>
      </c>
      <c r="D13" s="47">
        <v>65298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1"/>
        <v>65298</v>
      </c>
      <c r="O13" s="48">
        <f t="shared" si="2"/>
        <v>4.3263764659113493</v>
      </c>
      <c r="P13" s="9"/>
    </row>
    <row r="14" spans="1:133">
      <c r="A14" s="12"/>
      <c r="B14" s="25">
        <v>329</v>
      </c>
      <c r="C14" s="20" t="s">
        <v>16</v>
      </c>
      <c r="D14" s="47">
        <v>6050</v>
      </c>
      <c r="E14" s="47">
        <v>5230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1"/>
        <v>11280</v>
      </c>
      <c r="O14" s="48">
        <f t="shared" si="2"/>
        <v>0.74736632876167763</v>
      </c>
      <c r="P14" s="9"/>
    </row>
    <row r="15" spans="1:133" ht="15.75">
      <c r="A15" s="29" t="s">
        <v>19</v>
      </c>
      <c r="B15" s="30"/>
      <c r="C15" s="31"/>
      <c r="D15" s="32">
        <f t="shared" ref="D15:M15" si="4">SUM(D16:D44)</f>
        <v>3478584</v>
      </c>
      <c r="E15" s="32">
        <f t="shared" si="4"/>
        <v>7058058</v>
      </c>
      <c r="F15" s="32">
        <f t="shared" si="4"/>
        <v>0</v>
      </c>
      <c r="G15" s="32">
        <f t="shared" si="4"/>
        <v>0</v>
      </c>
      <c r="H15" s="32">
        <f t="shared" si="4"/>
        <v>0</v>
      </c>
      <c r="I15" s="32">
        <f t="shared" si="4"/>
        <v>0</v>
      </c>
      <c r="J15" s="32">
        <f t="shared" si="4"/>
        <v>0</v>
      </c>
      <c r="K15" s="32">
        <f t="shared" si="4"/>
        <v>0</v>
      </c>
      <c r="L15" s="32">
        <f t="shared" si="4"/>
        <v>0</v>
      </c>
      <c r="M15" s="32">
        <f t="shared" si="4"/>
        <v>0</v>
      </c>
      <c r="N15" s="45">
        <f t="shared" si="1"/>
        <v>10536642</v>
      </c>
      <c r="O15" s="46">
        <f t="shared" si="2"/>
        <v>698.11449016100175</v>
      </c>
      <c r="P15" s="10"/>
    </row>
    <row r="16" spans="1:133">
      <c r="A16" s="12"/>
      <c r="B16" s="25">
        <v>331.1</v>
      </c>
      <c r="C16" s="20" t="s">
        <v>17</v>
      </c>
      <c r="D16" s="47">
        <v>13165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1"/>
        <v>13165</v>
      </c>
      <c r="O16" s="48">
        <f t="shared" si="2"/>
        <v>0.87225866295633736</v>
      </c>
      <c r="P16" s="9"/>
    </row>
    <row r="17" spans="1:16">
      <c r="A17" s="12"/>
      <c r="B17" s="25">
        <v>331.2</v>
      </c>
      <c r="C17" s="20" t="s">
        <v>18</v>
      </c>
      <c r="D17" s="47">
        <v>80245</v>
      </c>
      <c r="E17" s="47">
        <v>0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1"/>
        <v>80245</v>
      </c>
      <c r="O17" s="48">
        <f t="shared" si="2"/>
        <v>5.316703107400782</v>
      </c>
      <c r="P17" s="9"/>
    </row>
    <row r="18" spans="1:16">
      <c r="A18" s="12"/>
      <c r="B18" s="25">
        <v>331.39</v>
      </c>
      <c r="C18" s="20" t="s">
        <v>23</v>
      </c>
      <c r="D18" s="47">
        <v>0</v>
      </c>
      <c r="E18" s="47">
        <v>50928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ref="N18:N24" si="5">SUM(D18:M18)</f>
        <v>50928</v>
      </c>
      <c r="O18" s="48">
        <f t="shared" si="2"/>
        <v>3.3742794673027232</v>
      </c>
      <c r="P18" s="9"/>
    </row>
    <row r="19" spans="1:16">
      <c r="A19" s="12"/>
      <c r="B19" s="25">
        <v>331.49</v>
      </c>
      <c r="C19" s="20" t="s">
        <v>24</v>
      </c>
      <c r="D19" s="47">
        <v>0</v>
      </c>
      <c r="E19" s="47">
        <v>510719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5"/>
        <v>510719</v>
      </c>
      <c r="O19" s="48">
        <f t="shared" si="2"/>
        <v>33.838136884648513</v>
      </c>
      <c r="P19" s="9"/>
    </row>
    <row r="20" spans="1:16">
      <c r="A20" s="12"/>
      <c r="B20" s="25">
        <v>331.5</v>
      </c>
      <c r="C20" s="20" t="s">
        <v>20</v>
      </c>
      <c r="D20" s="47">
        <v>4368</v>
      </c>
      <c r="E20" s="47">
        <v>776243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5"/>
        <v>780611</v>
      </c>
      <c r="O20" s="48">
        <f t="shared" si="2"/>
        <v>51.720068906115415</v>
      </c>
      <c r="P20" s="9"/>
    </row>
    <row r="21" spans="1:16">
      <c r="A21" s="12"/>
      <c r="B21" s="25">
        <v>331.65</v>
      </c>
      <c r="C21" s="20" t="s">
        <v>108</v>
      </c>
      <c r="D21" s="47">
        <v>102179</v>
      </c>
      <c r="E21" s="47">
        <v>0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5"/>
        <v>102179</v>
      </c>
      <c r="O21" s="48">
        <f t="shared" si="2"/>
        <v>6.7699595839130726</v>
      </c>
      <c r="P21" s="9"/>
    </row>
    <row r="22" spans="1:16">
      <c r="A22" s="12"/>
      <c r="B22" s="25">
        <v>333</v>
      </c>
      <c r="C22" s="20" t="s">
        <v>194</v>
      </c>
      <c r="D22" s="47">
        <v>2420</v>
      </c>
      <c r="E22" s="47">
        <v>713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5"/>
        <v>3133</v>
      </c>
      <c r="O22" s="48">
        <f t="shared" si="2"/>
        <v>0.20757967269595176</v>
      </c>
      <c r="P22" s="9"/>
    </row>
    <row r="23" spans="1:16">
      <c r="A23" s="12"/>
      <c r="B23" s="25">
        <v>334.1</v>
      </c>
      <c r="C23" s="20" t="s">
        <v>129</v>
      </c>
      <c r="D23" s="47">
        <v>280766</v>
      </c>
      <c r="E23" s="47">
        <v>34681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5"/>
        <v>315447</v>
      </c>
      <c r="O23" s="48">
        <f t="shared" si="2"/>
        <v>20.900218644404692</v>
      </c>
      <c r="P23" s="9"/>
    </row>
    <row r="24" spans="1:16">
      <c r="A24" s="12"/>
      <c r="B24" s="25">
        <v>334.2</v>
      </c>
      <c r="C24" s="20" t="s">
        <v>22</v>
      </c>
      <c r="D24" s="47">
        <v>83200</v>
      </c>
      <c r="E24" s="47">
        <v>36359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5"/>
        <v>119559</v>
      </c>
      <c r="O24" s="48">
        <f t="shared" si="2"/>
        <v>7.9214867819518986</v>
      </c>
      <c r="P24" s="9"/>
    </row>
    <row r="25" spans="1:16">
      <c r="A25" s="12"/>
      <c r="B25" s="25">
        <v>334.34</v>
      </c>
      <c r="C25" s="20" t="s">
        <v>27</v>
      </c>
      <c r="D25" s="47">
        <v>0</v>
      </c>
      <c r="E25" s="47">
        <v>72144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>SUM(D25:M25)</f>
        <v>72144</v>
      </c>
      <c r="O25" s="48">
        <f t="shared" si="2"/>
        <v>4.7799642218246872</v>
      </c>
      <c r="P25" s="9"/>
    </row>
    <row r="26" spans="1:16">
      <c r="A26" s="12"/>
      <c r="B26" s="25">
        <v>334.41</v>
      </c>
      <c r="C26" s="20" t="s">
        <v>28</v>
      </c>
      <c r="D26" s="47">
        <v>0</v>
      </c>
      <c r="E26" s="47">
        <v>68327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ref="N26:N41" si="6">SUM(D26:M26)</f>
        <v>68327</v>
      </c>
      <c r="O26" s="48">
        <f t="shared" si="2"/>
        <v>4.5270655270655267</v>
      </c>
      <c r="P26" s="9"/>
    </row>
    <row r="27" spans="1:16">
      <c r="A27" s="12"/>
      <c r="B27" s="25">
        <v>334.49</v>
      </c>
      <c r="C27" s="20" t="s">
        <v>29</v>
      </c>
      <c r="D27" s="47">
        <v>1456</v>
      </c>
      <c r="E27" s="47">
        <v>3563452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6"/>
        <v>3564908</v>
      </c>
      <c r="O27" s="48">
        <f t="shared" si="2"/>
        <v>236.19611740541973</v>
      </c>
      <c r="P27" s="9"/>
    </row>
    <row r="28" spans="1:16">
      <c r="A28" s="12"/>
      <c r="B28" s="25">
        <v>334.61</v>
      </c>
      <c r="C28" s="20" t="s">
        <v>31</v>
      </c>
      <c r="D28" s="47">
        <v>38690</v>
      </c>
      <c r="E28" s="47">
        <v>65702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6"/>
        <v>104392</v>
      </c>
      <c r="O28" s="48">
        <f t="shared" si="2"/>
        <v>6.9165838468164047</v>
      </c>
      <c r="P28" s="9"/>
    </row>
    <row r="29" spans="1:16">
      <c r="A29" s="12"/>
      <c r="B29" s="25">
        <v>334.82</v>
      </c>
      <c r="C29" s="20" t="s">
        <v>135</v>
      </c>
      <c r="D29" s="47">
        <v>0</v>
      </c>
      <c r="E29" s="47">
        <v>303744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>SUM(D29:M29)</f>
        <v>303744</v>
      </c>
      <c r="O29" s="48">
        <f t="shared" si="2"/>
        <v>20.124826078314449</v>
      </c>
      <c r="P29" s="9"/>
    </row>
    <row r="30" spans="1:16">
      <c r="A30" s="12"/>
      <c r="B30" s="25">
        <v>335.12</v>
      </c>
      <c r="C30" s="20" t="s">
        <v>141</v>
      </c>
      <c r="D30" s="47">
        <v>297643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6"/>
        <v>297643</v>
      </c>
      <c r="O30" s="48">
        <f t="shared" si="2"/>
        <v>19.720598953157094</v>
      </c>
      <c r="P30" s="9"/>
    </row>
    <row r="31" spans="1:16">
      <c r="A31" s="12"/>
      <c r="B31" s="25">
        <v>335.13</v>
      </c>
      <c r="C31" s="20" t="s">
        <v>142</v>
      </c>
      <c r="D31" s="47">
        <v>16552</v>
      </c>
      <c r="E31" s="47">
        <v>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6"/>
        <v>16552</v>
      </c>
      <c r="O31" s="48">
        <f t="shared" si="2"/>
        <v>1.0966673292254687</v>
      </c>
      <c r="P31" s="9"/>
    </row>
    <row r="32" spans="1:16">
      <c r="A32" s="12"/>
      <c r="B32" s="25">
        <v>335.14</v>
      </c>
      <c r="C32" s="20" t="s">
        <v>143</v>
      </c>
      <c r="D32" s="47">
        <v>3848</v>
      </c>
      <c r="E32" s="47">
        <v>0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6"/>
        <v>3848</v>
      </c>
      <c r="O32" s="48">
        <f t="shared" si="2"/>
        <v>0.2549526270456503</v>
      </c>
      <c r="P32" s="9"/>
    </row>
    <row r="33" spans="1:16">
      <c r="A33" s="12"/>
      <c r="B33" s="25">
        <v>335.15</v>
      </c>
      <c r="C33" s="20" t="s">
        <v>144</v>
      </c>
      <c r="D33" s="47">
        <v>721</v>
      </c>
      <c r="E33" s="47">
        <v>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6"/>
        <v>721</v>
      </c>
      <c r="O33" s="48">
        <f t="shared" si="2"/>
        <v>4.7770489630954746E-2</v>
      </c>
      <c r="P33" s="9"/>
    </row>
    <row r="34" spans="1:16">
      <c r="A34" s="12"/>
      <c r="B34" s="25">
        <v>335.16</v>
      </c>
      <c r="C34" s="20" t="s">
        <v>145</v>
      </c>
      <c r="D34" s="47">
        <v>230750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6"/>
        <v>230750</v>
      </c>
      <c r="O34" s="48">
        <f t="shared" si="2"/>
        <v>15.2885443583118</v>
      </c>
      <c r="P34" s="9"/>
    </row>
    <row r="35" spans="1:16">
      <c r="A35" s="12"/>
      <c r="B35" s="25">
        <v>335.18</v>
      </c>
      <c r="C35" s="20" t="s">
        <v>146</v>
      </c>
      <c r="D35" s="47">
        <v>1792183</v>
      </c>
      <c r="E35" s="47">
        <v>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6"/>
        <v>1792183</v>
      </c>
      <c r="O35" s="48">
        <f t="shared" si="2"/>
        <v>118.74266216126681</v>
      </c>
      <c r="P35" s="9"/>
    </row>
    <row r="36" spans="1:16">
      <c r="A36" s="12"/>
      <c r="B36" s="25">
        <v>335.19</v>
      </c>
      <c r="C36" s="20" t="s">
        <v>147</v>
      </c>
      <c r="D36" s="47">
        <v>376605</v>
      </c>
      <c r="E36" s="47">
        <v>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6"/>
        <v>376605</v>
      </c>
      <c r="O36" s="48">
        <f t="shared" si="2"/>
        <v>24.952295766249254</v>
      </c>
      <c r="P36" s="9"/>
    </row>
    <row r="37" spans="1:16">
      <c r="A37" s="12"/>
      <c r="B37" s="25">
        <v>335.22</v>
      </c>
      <c r="C37" s="20" t="s">
        <v>40</v>
      </c>
      <c r="D37" s="47">
        <v>14699</v>
      </c>
      <c r="E37" s="47">
        <v>95263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6"/>
        <v>109962</v>
      </c>
      <c r="O37" s="48">
        <f t="shared" ref="O37:O68" si="7">(N37/O$91)</f>
        <v>7.2856290995825876</v>
      </c>
      <c r="P37" s="9"/>
    </row>
    <row r="38" spans="1:16">
      <c r="A38" s="12"/>
      <c r="B38" s="25">
        <v>335.49</v>
      </c>
      <c r="C38" s="20" t="s">
        <v>42</v>
      </c>
      <c r="D38" s="47">
        <v>0</v>
      </c>
      <c r="E38" s="47">
        <v>944442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6"/>
        <v>944442</v>
      </c>
      <c r="O38" s="48">
        <f t="shared" si="7"/>
        <v>62.57483601669648</v>
      </c>
      <c r="P38" s="9"/>
    </row>
    <row r="39" spans="1:16">
      <c r="A39" s="12"/>
      <c r="B39" s="25">
        <v>335.5</v>
      </c>
      <c r="C39" s="20" t="s">
        <v>43</v>
      </c>
      <c r="D39" s="47">
        <v>0</v>
      </c>
      <c r="E39" s="47">
        <v>253207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6"/>
        <v>253207</v>
      </c>
      <c r="O39" s="48">
        <f t="shared" si="7"/>
        <v>16.776452660173589</v>
      </c>
      <c r="P39" s="9"/>
    </row>
    <row r="40" spans="1:16">
      <c r="A40" s="12"/>
      <c r="B40" s="25">
        <v>335.9</v>
      </c>
      <c r="C40" s="20" t="s">
        <v>184</v>
      </c>
      <c r="D40" s="47">
        <v>0</v>
      </c>
      <c r="E40" s="47">
        <v>240882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6"/>
        <v>240882</v>
      </c>
      <c r="O40" s="48">
        <f t="shared" si="7"/>
        <v>15.959848936593122</v>
      </c>
      <c r="P40" s="9"/>
    </row>
    <row r="41" spans="1:16">
      <c r="A41" s="12"/>
      <c r="B41" s="25">
        <v>336</v>
      </c>
      <c r="C41" s="20" t="s">
        <v>118</v>
      </c>
      <c r="D41" s="47">
        <v>140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6"/>
        <v>140</v>
      </c>
      <c r="O41" s="48">
        <f t="shared" si="7"/>
        <v>9.2758232293116017E-3</v>
      </c>
      <c r="P41" s="9"/>
    </row>
    <row r="42" spans="1:16">
      <c r="A42" s="12"/>
      <c r="B42" s="25">
        <v>337.2</v>
      </c>
      <c r="C42" s="20" t="s">
        <v>45</v>
      </c>
      <c r="D42" s="47">
        <v>106438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>SUM(D42:M42)</f>
        <v>106438</v>
      </c>
      <c r="O42" s="48">
        <f t="shared" si="7"/>
        <v>7.0521433777247733</v>
      </c>
      <c r="P42" s="9"/>
    </row>
    <row r="43" spans="1:16">
      <c r="A43" s="12"/>
      <c r="B43" s="25">
        <v>337.7</v>
      </c>
      <c r="C43" s="20" t="s">
        <v>46</v>
      </c>
      <c r="D43" s="47">
        <v>29000</v>
      </c>
      <c r="E43" s="47">
        <v>41252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>SUM(D43:M43)</f>
        <v>70252</v>
      </c>
      <c r="O43" s="48">
        <f t="shared" si="7"/>
        <v>4.6546080964685617</v>
      </c>
      <c r="P43" s="9"/>
    </row>
    <row r="44" spans="1:16">
      <c r="A44" s="12"/>
      <c r="B44" s="25">
        <v>339</v>
      </c>
      <c r="C44" s="20" t="s">
        <v>120</v>
      </c>
      <c r="D44" s="47">
        <v>3516</v>
      </c>
      <c r="E44" s="47">
        <v>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>SUM(D44:M44)</f>
        <v>3516</v>
      </c>
      <c r="O44" s="48">
        <f t="shared" si="7"/>
        <v>0.23295567481613993</v>
      </c>
      <c r="P44" s="9"/>
    </row>
    <row r="45" spans="1:16" ht="15.75">
      <c r="A45" s="29" t="s">
        <v>51</v>
      </c>
      <c r="B45" s="30"/>
      <c r="C45" s="31"/>
      <c r="D45" s="32">
        <f t="shared" ref="D45:M45" si="8">SUM(D46:D75)</f>
        <v>283869</v>
      </c>
      <c r="E45" s="32">
        <f t="shared" si="8"/>
        <v>471938</v>
      </c>
      <c r="F45" s="32">
        <f t="shared" si="8"/>
        <v>0</v>
      </c>
      <c r="G45" s="32">
        <f t="shared" si="8"/>
        <v>0</v>
      </c>
      <c r="H45" s="32">
        <f t="shared" si="8"/>
        <v>0</v>
      </c>
      <c r="I45" s="32">
        <f t="shared" si="8"/>
        <v>0</v>
      </c>
      <c r="J45" s="32">
        <f t="shared" si="8"/>
        <v>0</v>
      </c>
      <c r="K45" s="32">
        <f t="shared" si="8"/>
        <v>0</v>
      </c>
      <c r="L45" s="32">
        <f t="shared" si="8"/>
        <v>0</v>
      </c>
      <c r="M45" s="32">
        <f t="shared" si="8"/>
        <v>0</v>
      </c>
      <c r="N45" s="32">
        <f>SUM(D45:M45)</f>
        <v>755807</v>
      </c>
      <c r="O45" s="46">
        <f t="shared" si="7"/>
        <v>50.076658053402241</v>
      </c>
      <c r="P45" s="10"/>
    </row>
    <row r="46" spans="1:16">
      <c r="A46" s="12"/>
      <c r="B46" s="25">
        <v>341.1</v>
      </c>
      <c r="C46" s="20" t="s">
        <v>148</v>
      </c>
      <c r="D46" s="47">
        <v>37557</v>
      </c>
      <c r="E46" s="47">
        <v>3920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>SUM(D46:M46)</f>
        <v>41477</v>
      </c>
      <c r="O46" s="48">
        <f t="shared" si="7"/>
        <v>2.7480951434439809</v>
      </c>
      <c r="P46" s="9"/>
    </row>
    <row r="47" spans="1:16">
      <c r="A47" s="12"/>
      <c r="B47" s="25">
        <v>341.15</v>
      </c>
      <c r="C47" s="20" t="s">
        <v>149</v>
      </c>
      <c r="D47" s="47">
        <v>0</v>
      </c>
      <c r="E47" s="47">
        <v>11269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ref="N47:N75" si="9">SUM(D47:M47)</f>
        <v>11269</v>
      </c>
      <c r="O47" s="48">
        <f t="shared" si="7"/>
        <v>0.74663751407937451</v>
      </c>
      <c r="P47" s="9"/>
    </row>
    <row r="48" spans="1:16">
      <c r="A48" s="12"/>
      <c r="B48" s="25">
        <v>341.51</v>
      </c>
      <c r="C48" s="20" t="s">
        <v>151</v>
      </c>
      <c r="D48" s="47">
        <v>151318</v>
      </c>
      <c r="E48" s="47">
        <v>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9"/>
        <v>151318</v>
      </c>
      <c r="O48" s="48">
        <f t="shared" si="7"/>
        <v>10.025707281521235</v>
      </c>
      <c r="P48" s="9"/>
    </row>
    <row r="49" spans="1:16">
      <c r="A49" s="12"/>
      <c r="B49" s="25">
        <v>341.52</v>
      </c>
      <c r="C49" s="20" t="s">
        <v>152</v>
      </c>
      <c r="D49" s="47">
        <v>17210</v>
      </c>
      <c r="E49" s="47">
        <v>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9"/>
        <v>17210</v>
      </c>
      <c r="O49" s="48">
        <f t="shared" si="7"/>
        <v>1.1402636984032333</v>
      </c>
      <c r="P49" s="9"/>
    </row>
    <row r="50" spans="1:16">
      <c r="A50" s="12"/>
      <c r="B50" s="25">
        <v>341.56</v>
      </c>
      <c r="C50" s="20" t="s">
        <v>153</v>
      </c>
      <c r="D50" s="47">
        <v>900</v>
      </c>
      <c r="E50" s="47">
        <v>0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9"/>
        <v>900</v>
      </c>
      <c r="O50" s="48">
        <f t="shared" si="7"/>
        <v>5.9630292188431723E-2</v>
      </c>
      <c r="P50" s="9"/>
    </row>
    <row r="51" spans="1:16">
      <c r="A51" s="12"/>
      <c r="B51" s="25">
        <v>341.9</v>
      </c>
      <c r="C51" s="20" t="s">
        <v>154</v>
      </c>
      <c r="D51" s="47">
        <v>13121</v>
      </c>
      <c r="E51" s="47">
        <v>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9"/>
        <v>13121</v>
      </c>
      <c r="O51" s="48">
        <f t="shared" si="7"/>
        <v>0.86934340422712519</v>
      </c>
      <c r="P51" s="9"/>
    </row>
    <row r="52" spans="1:16">
      <c r="A52" s="12"/>
      <c r="B52" s="25">
        <v>342.1</v>
      </c>
      <c r="C52" s="20" t="s">
        <v>121</v>
      </c>
      <c r="D52" s="47">
        <v>14944</v>
      </c>
      <c r="E52" s="47">
        <v>57012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9"/>
        <v>71956</v>
      </c>
      <c r="O52" s="48">
        <f t="shared" si="7"/>
        <v>4.7675081163453257</v>
      </c>
      <c r="P52" s="9"/>
    </row>
    <row r="53" spans="1:16">
      <c r="A53" s="12"/>
      <c r="B53" s="25">
        <v>342.4</v>
      </c>
      <c r="C53" s="20" t="s">
        <v>214</v>
      </c>
      <c r="D53" s="47">
        <v>0</v>
      </c>
      <c r="E53" s="47">
        <v>99471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9"/>
        <v>99471</v>
      </c>
      <c r="O53" s="48">
        <f t="shared" si="7"/>
        <v>6.5905386603061018</v>
      </c>
      <c r="P53" s="9"/>
    </row>
    <row r="54" spans="1:16">
      <c r="A54" s="12"/>
      <c r="B54" s="25">
        <v>342.9</v>
      </c>
      <c r="C54" s="20" t="s">
        <v>61</v>
      </c>
      <c r="D54" s="47">
        <v>12670</v>
      </c>
      <c r="E54" s="47">
        <v>1967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9"/>
        <v>14637</v>
      </c>
      <c r="O54" s="48">
        <f t="shared" si="7"/>
        <v>0.96978731862452794</v>
      </c>
      <c r="P54" s="9"/>
    </row>
    <row r="55" spans="1:16">
      <c r="A55" s="12"/>
      <c r="B55" s="25">
        <v>347.2</v>
      </c>
      <c r="C55" s="20" t="s">
        <v>62</v>
      </c>
      <c r="D55" s="47">
        <v>1</v>
      </c>
      <c r="E55" s="47">
        <v>0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9"/>
        <v>1</v>
      </c>
      <c r="O55" s="48">
        <f t="shared" si="7"/>
        <v>6.6255880209368576E-5</v>
      </c>
      <c r="P55" s="9"/>
    </row>
    <row r="56" spans="1:16">
      <c r="A56" s="12"/>
      <c r="B56" s="25">
        <v>347.9</v>
      </c>
      <c r="C56" s="20" t="s">
        <v>215</v>
      </c>
      <c r="D56" s="47">
        <v>0</v>
      </c>
      <c r="E56" s="47">
        <v>153788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9"/>
        <v>153788</v>
      </c>
      <c r="O56" s="48">
        <f t="shared" si="7"/>
        <v>10.189359305638375</v>
      </c>
      <c r="P56" s="9"/>
    </row>
    <row r="57" spans="1:16">
      <c r="A57" s="12"/>
      <c r="B57" s="25">
        <v>348.12</v>
      </c>
      <c r="C57" s="20" t="s">
        <v>155</v>
      </c>
      <c r="D57" s="47">
        <v>0</v>
      </c>
      <c r="E57" s="47">
        <v>2922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ref="N57:N71" si="10">SUM(D57:M57)</f>
        <v>2922</v>
      </c>
      <c r="O57" s="48">
        <f t="shared" si="7"/>
        <v>0.19359968197177499</v>
      </c>
      <c r="P57" s="9"/>
    </row>
    <row r="58" spans="1:16">
      <c r="A58" s="12"/>
      <c r="B58" s="25">
        <v>348.13</v>
      </c>
      <c r="C58" s="20" t="s">
        <v>156</v>
      </c>
      <c r="D58" s="47">
        <v>0</v>
      </c>
      <c r="E58" s="47">
        <v>12993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10"/>
        <v>12993</v>
      </c>
      <c r="O58" s="48">
        <f t="shared" si="7"/>
        <v>0.86086265156032593</v>
      </c>
      <c r="P58" s="9"/>
    </row>
    <row r="59" spans="1:16">
      <c r="A59" s="12"/>
      <c r="B59" s="25">
        <v>348.22</v>
      </c>
      <c r="C59" s="20" t="s">
        <v>157</v>
      </c>
      <c r="D59" s="47">
        <v>0</v>
      </c>
      <c r="E59" s="47">
        <v>880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10"/>
        <v>880</v>
      </c>
      <c r="O59" s="48">
        <f t="shared" si="7"/>
        <v>5.8305174584244349E-2</v>
      </c>
      <c r="P59" s="9"/>
    </row>
    <row r="60" spans="1:16">
      <c r="A60" s="12"/>
      <c r="B60" s="25">
        <v>348.23</v>
      </c>
      <c r="C60" s="20" t="s">
        <v>158</v>
      </c>
      <c r="D60" s="47">
        <v>0</v>
      </c>
      <c r="E60" s="47">
        <v>13385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10"/>
        <v>13385</v>
      </c>
      <c r="O60" s="48">
        <f t="shared" si="7"/>
        <v>0.88683495660239842</v>
      </c>
      <c r="P60" s="9"/>
    </row>
    <row r="61" spans="1:16">
      <c r="A61" s="12"/>
      <c r="B61" s="25">
        <v>348.31</v>
      </c>
      <c r="C61" s="20" t="s">
        <v>159</v>
      </c>
      <c r="D61" s="47">
        <v>0</v>
      </c>
      <c r="E61" s="47">
        <v>40410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10"/>
        <v>40410</v>
      </c>
      <c r="O61" s="48">
        <f t="shared" si="7"/>
        <v>2.6774001192605845</v>
      </c>
      <c r="P61" s="9"/>
    </row>
    <row r="62" spans="1:16">
      <c r="A62" s="12"/>
      <c r="B62" s="25">
        <v>348.32</v>
      </c>
      <c r="C62" s="20" t="s">
        <v>160</v>
      </c>
      <c r="D62" s="47">
        <v>0</v>
      </c>
      <c r="E62" s="47">
        <v>106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10"/>
        <v>106</v>
      </c>
      <c r="O62" s="48">
        <f t="shared" si="7"/>
        <v>7.0231233021930692E-3</v>
      </c>
      <c r="P62" s="9"/>
    </row>
    <row r="63" spans="1:16">
      <c r="A63" s="12"/>
      <c r="B63" s="25">
        <v>348.41</v>
      </c>
      <c r="C63" s="20" t="s">
        <v>161</v>
      </c>
      <c r="D63" s="47">
        <v>0</v>
      </c>
      <c r="E63" s="47">
        <v>20943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10"/>
        <v>20943</v>
      </c>
      <c r="O63" s="48">
        <f t="shared" si="7"/>
        <v>1.3875968992248062</v>
      </c>
      <c r="P63" s="9"/>
    </row>
    <row r="64" spans="1:16">
      <c r="A64" s="12"/>
      <c r="B64" s="25">
        <v>348.42</v>
      </c>
      <c r="C64" s="20" t="s">
        <v>162</v>
      </c>
      <c r="D64" s="47">
        <v>0</v>
      </c>
      <c r="E64" s="47">
        <v>2397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10"/>
        <v>2397</v>
      </c>
      <c r="O64" s="48">
        <f t="shared" si="7"/>
        <v>0.1588153448618565</v>
      </c>
      <c r="P64" s="9"/>
    </row>
    <row r="65" spans="1:16">
      <c r="A65" s="12"/>
      <c r="B65" s="25">
        <v>348.48</v>
      </c>
      <c r="C65" s="20" t="s">
        <v>163</v>
      </c>
      <c r="D65" s="47">
        <v>0</v>
      </c>
      <c r="E65" s="47">
        <v>906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10"/>
        <v>906</v>
      </c>
      <c r="O65" s="48">
        <f t="shared" si="7"/>
        <v>6.0027827469687933E-2</v>
      </c>
      <c r="P65" s="9"/>
    </row>
    <row r="66" spans="1:16">
      <c r="A66" s="12"/>
      <c r="B66" s="25">
        <v>348.52</v>
      </c>
      <c r="C66" s="20" t="s">
        <v>164</v>
      </c>
      <c r="D66" s="47">
        <v>0</v>
      </c>
      <c r="E66" s="47">
        <v>4253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10"/>
        <v>4253</v>
      </c>
      <c r="O66" s="48">
        <f t="shared" si="7"/>
        <v>0.28178625853044459</v>
      </c>
      <c r="P66" s="9"/>
    </row>
    <row r="67" spans="1:16">
      <c r="A67" s="12"/>
      <c r="B67" s="25">
        <v>348.53</v>
      </c>
      <c r="C67" s="20" t="s">
        <v>165</v>
      </c>
      <c r="D67" s="47">
        <v>0</v>
      </c>
      <c r="E67" s="47">
        <v>20011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0"/>
        <v>20011</v>
      </c>
      <c r="O67" s="48">
        <f t="shared" si="7"/>
        <v>1.3258464188696746</v>
      </c>
      <c r="P67" s="9"/>
    </row>
    <row r="68" spans="1:16">
      <c r="A68" s="12"/>
      <c r="B68" s="25">
        <v>348.61</v>
      </c>
      <c r="C68" s="20" t="s">
        <v>180</v>
      </c>
      <c r="D68" s="47">
        <v>0</v>
      </c>
      <c r="E68" s="47">
        <v>780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0"/>
        <v>780</v>
      </c>
      <c r="O68" s="48">
        <f t="shared" si="7"/>
        <v>5.1679586563307491E-2</v>
      </c>
      <c r="P68" s="9"/>
    </row>
    <row r="69" spans="1:16">
      <c r="A69" s="12"/>
      <c r="B69" s="25">
        <v>348.62</v>
      </c>
      <c r="C69" s="20" t="s">
        <v>166</v>
      </c>
      <c r="D69" s="47">
        <v>0</v>
      </c>
      <c r="E69" s="47">
        <v>20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0"/>
        <v>20</v>
      </c>
      <c r="O69" s="48">
        <f t="shared" ref="O69:O89" si="11">(N69/O$91)</f>
        <v>1.3251176041873716E-3</v>
      </c>
      <c r="P69" s="9"/>
    </row>
    <row r="70" spans="1:16">
      <c r="A70" s="12"/>
      <c r="B70" s="25">
        <v>348.71</v>
      </c>
      <c r="C70" s="20" t="s">
        <v>167</v>
      </c>
      <c r="D70" s="47">
        <v>0</v>
      </c>
      <c r="E70" s="47">
        <v>9500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0"/>
        <v>9500</v>
      </c>
      <c r="O70" s="48">
        <f t="shared" si="11"/>
        <v>0.62943086198900156</v>
      </c>
      <c r="P70" s="9"/>
    </row>
    <row r="71" spans="1:16">
      <c r="A71" s="12"/>
      <c r="B71" s="25">
        <v>348.72</v>
      </c>
      <c r="C71" s="20" t="s">
        <v>168</v>
      </c>
      <c r="D71" s="47">
        <v>0</v>
      </c>
      <c r="E71" s="47">
        <v>76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0"/>
        <v>76</v>
      </c>
      <c r="O71" s="48">
        <f t="shared" si="11"/>
        <v>5.035446895912012E-3</v>
      </c>
      <c r="P71" s="9"/>
    </row>
    <row r="72" spans="1:16">
      <c r="A72" s="12"/>
      <c r="B72" s="25">
        <v>348.88</v>
      </c>
      <c r="C72" s="20" t="s">
        <v>169</v>
      </c>
      <c r="D72" s="47">
        <v>36148</v>
      </c>
      <c r="E72" s="47">
        <v>0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9"/>
        <v>36148</v>
      </c>
      <c r="O72" s="48">
        <f t="shared" si="11"/>
        <v>2.3950175578082553</v>
      </c>
      <c r="P72" s="9"/>
    </row>
    <row r="73" spans="1:16">
      <c r="A73" s="12"/>
      <c r="B73" s="25">
        <v>348.92399999999998</v>
      </c>
      <c r="C73" s="20" t="s">
        <v>198</v>
      </c>
      <c r="D73" s="47">
        <v>0</v>
      </c>
      <c r="E73" s="47">
        <v>2401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9"/>
        <v>2401</v>
      </c>
      <c r="O73" s="48">
        <f t="shared" si="11"/>
        <v>0.15908036838269396</v>
      </c>
      <c r="P73" s="9"/>
    </row>
    <row r="74" spans="1:16">
      <c r="A74" s="12"/>
      <c r="B74" s="25">
        <v>348.93</v>
      </c>
      <c r="C74" s="20" t="s">
        <v>170</v>
      </c>
      <c r="D74" s="47">
        <v>0</v>
      </c>
      <c r="E74" s="47">
        <v>10696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9"/>
        <v>10696</v>
      </c>
      <c r="O74" s="48">
        <f t="shared" si="11"/>
        <v>0.70867289471940631</v>
      </c>
      <c r="P74" s="9"/>
    </row>
    <row r="75" spans="1:16">
      <c r="A75" s="12"/>
      <c r="B75" s="25">
        <v>348.93099999999998</v>
      </c>
      <c r="C75" s="20" t="s">
        <v>199</v>
      </c>
      <c r="D75" s="47">
        <v>0</v>
      </c>
      <c r="E75" s="47">
        <v>1832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9"/>
        <v>1832</v>
      </c>
      <c r="O75" s="48">
        <f t="shared" si="11"/>
        <v>0.12138077254356325</v>
      </c>
      <c r="P75" s="9"/>
    </row>
    <row r="76" spans="1:16" ht="15.75">
      <c r="A76" s="29" t="s">
        <v>52</v>
      </c>
      <c r="B76" s="30"/>
      <c r="C76" s="31"/>
      <c r="D76" s="32">
        <f t="shared" ref="D76:M76" si="12">SUM(D77:D81)</f>
        <v>0</v>
      </c>
      <c r="E76" s="32">
        <f t="shared" si="12"/>
        <v>69497</v>
      </c>
      <c r="F76" s="32">
        <f t="shared" si="12"/>
        <v>0</v>
      </c>
      <c r="G76" s="32">
        <f t="shared" si="12"/>
        <v>0</v>
      </c>
      <c r="H76" s="32">
        <f t="shared" si="12"/>
        <v>0</v>
      </c>
      <c r="I76" s="32">
        <f t="shared" si="12"/>
        <v>0</v>
      </c>
      <c r="J76" s="32">
        <f t="shared" si="12"/>
        <v>0</v>
      </c>
      <c r="K76" s="32">
        <f t="shared" si="12"/>
        <v>0</v>
      </c>
      <c r="L76" s="32">
        <f t="shared" si="12"/>
        <v>0</v>
      </c>
      <c r="M76" s="32">
        <f t="shared" si="12"/>
        <v>0</v>
      </c>
      <c r="N76" s="32">
        <f t="shared" ref="N76:N89" si="13">SUM(D76:M76)</f>
        <v>69497</v>
      </c>
      <c r="O76" s="46">
        <f t="shared" si="11"/>
        <v>4.6045849069104881</v>
      </c>
      <c r="P76" s="10"/>
    </row>
    <row r="77" spans="1:16">
      <c r="A77" s="13"/>
      <c r="B77" s="40">
        <v>351.1</v>
      </c>
      <c r="C77" s="21" t="s">
        <v>82</v>
      </c>
      <c r="D77" s="47">
        <v>0</v>
      </c>
      <c r="E77" s="47">
        <v>13198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3"/>
        <v>13198</v>
      </c>
      <c r="O77" s="48">
        <f t="shared" si="11"/>
        <v>0.87444510700324651</v>
      </c>
      <c r="P77" s="9"/>
    </row>
    <row r="78" spans="1:16">
      <c r="A78" s="13"/>
      <c r="B78" s="40">
        <v>351.2</v>
      </c>
      <c r="C78" s="21" t="s">
        <v>84</v>
      </c>
      <c r="D78" s="47">
        <v>0</v>
      </c>
      <c r="E78" s="47">
        <v>26587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3"/>
        <v>26587</v>
      </c>
      <c r="O78" s="48">
        <f t="shared" si="11"/>
        <v>1.7615450871264824</v>
      </c>
      <c r="P78" s="9"/>
    </row>
    <row r="79" spans="1:16">
      <c r="A79" s="13"/>
      <c r="B79" s="40">
        <v>351.5</v>
      </c>
      <c r="C79" s="21" t="s">
        <v>85</v>
      </c>
      <c r="D79" s="47">
        <v>0</v>
      </c>
      <c r="E79" s="47">
        <v>14114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3"/>
        <v>14114</v>
      </c>
      <c r="O79" s="48">
        <f t="shared" si="11"/>
        <v>0.93513549327502821</v>
      </c>
      <c r="P79" s="9"/>
    </row>
    <row r="80" spans="1:16">
      <c r="A80" s="13"/>
      <c r="B80" s="40">
        <v>351.7</v>
      </c>
      <c r="C80" s="21" t="s">
        <v>173</v>
      </c>
      <c r="D80" s="47">
        <v>0</v>
      </c>
      <c r="E80" s="47">
        <v>4028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3"/>
        <v>4028</v>
      </c>
      <c r="O80" s="48">
        <f t="shared" si="11"/>
        <v>0.26687868548333665</v>
      </c>
      <c r="P80" s="9"/>
    </row>
    <row r="81" spans="1:119">
      <c r="A81" s="13"/>
      <c r="B81" s="40">
        <v>351.9</v>
      </c>
      <c r="C81" s="21" t="s">
        <v>200</v>
      </c>
      <c r="D81" s="47">
        <v>0</v>
      </c>
      <c r="E81" s="47">
        <v>11570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3"/>
        <v>11570</v>
      </c>
      <c r="O81" s="48">
        <f t="shared" si="11"/>
        <v>0.76658053402239446</v>
      </c>
      <c r="P81" s="9"/>
    </row>
    <row r="82" spans="1:119" ht="15.75">
      <c r="A82" s="29" t="s">
        <v>3</v>
      </c>
      <c r="B82" s="30"/>
      <c r="C82" s="31"/>
      <c r="D82" s="32">
        <f t="shared" ref="D82:M82" si="14">SUM(D83:D86)</f>
        <v>111220</v>
      </c>
      <c r="E82" s="32">
        <f t="shared" si="14"/>
        <v>217393</v>
      </c>
      <c r="F82" s="32">
        <f t="shared" si="14"/>
        <v>0</v>
      </c>
      <c r="G82" s="32">
        <f t="shared" si="14"/>
        <v>0</v>
      </c>
      <c r="H82" s="32">
        <f t="shared" si="14"/>
        <v>0</v>
      </c>
      <c r="I82" s="32">
        <f t="shared" si="14"/>
        <v>0</v>
      </c>
      <c r="J82" s="32">
        <f t="shared" si="14"/>
        <v>0</v>
      </c>
      <c r="K82" s="32">
        <f t="shared" si="14"/>
        <v>0</v>
      </c>
      <c r="L82" s="32">
        <f t="shared" si="14"/>
        <v>0</v>
      </c>
      <c r="M82" s="32">
        <f t="shared" si="14"/>
        <v>0</v>
      </c>
      <c r="N82" s="32">
        <f t="shared" si="13"/>
        <v>328613</v>
      </c>
      <c r="O82" s="46">
        <f t="shared" si="11"/>
        <v>21.772543563241239</v>
      </c>
      <c r="P82" s="10"/>
    </row>
    <row r="83" spans="1:119">
      <c r="A83" s="12"/>
      <c r="B83" s="25">
        <v>361.1</v>
      </c>
      <c r="C83" s="20" t="s">
        <v>88</v>
      </c>
      <c r="D83" s="47">
        <v>80765</v>
      </c>
      <c r="E83" s="47">
        <v>2165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f t="shared" si="13"/>
        <v>82930</v>
      </c>
      <c r="O83" s="48">
        <f t="shared" si="11"/>
        <v>5.4946001457629361</v>
      </c>
      <c r="P83" s="9"/>
    </row>
    <row r="84" spans="1:119">
      <c r="A84" s="12"/>
      <c r="B84" s="25">
        <v>362</v>
      </c>
      <c r="C84" s="20" t="s">
        <v>90</v>
      </c>
      <c r="D84" s="47">
        <v>700</v>
      </c>
      <c r="E84" s="47">
        <v>114769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f t="shared" si="13"/>
        <v>115469</v>
      </c>
      <c r="O84" s="48">
        <f t="shared" si="11"/>
        <v>7.650500231895581</v>
      </c>
      <c r="P84" s="9"/>
    </row>
    <row r="85" spans="1:119">
      <c r="A85" s="12"/>
      <c r="B85" s="25">
        <v>366</v>
      </c>
      <c r="C85" s="20" t="s">
        <v>92</v>
      </c>
      <c r="D85" s="47">
        <v>1100</v>
      </c>
      <c r="E85" s="47">
        <v>36765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f t="shared" si="13"/>
        <v>37865</v>
      </c>
      <c r="O85" s="48">
        <f t="shared" si="11"/>
        <v>2.5087789041277415</v>
      </c>
      <c r="P85" s="9"/>
    </row>
    <row r="86" spans="1:119">
      <c r="A86" s="12"/>
      <c r="B86" s="25">
        <v>369.9</v>
      </c>
      <c r="C86" s="20" t="s">
        <v>93</v>
      </c>
      <c r="D86" s="47">
        <v>28655</v>
      </c>
      <c r="E86" s="47">
        <v>63694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f t="shared" si="13"/>
        <v>92349</v>
      </c>
      <c r="O86" s="48">
        <f t="shared" si="11"/>
        <v>6.1186642814549792</v>
      </c>
      <c r="P86" s="9"/>
    </row>
    <row r="87" spans="1:119" ht="15.75">
      <c r="A87" s="29" t="s">
        <v>53</v>
      </c>
      <c r="B87" s="30"/>
      <c r="C87" s="31"/>
      <c r="D87" s="32">
        <f t="shared" ref="D87:M87" si="15">SUM(D88:D88)</f>
        <v>0</v>
      </c>
      <c r="E87" s="32">
        <f t="shared" si="15"/>
        <v>610848</v>
      </c>
      <c r="F87" s="32">
        <f t="shared" si="15"/>
        <v>0</v>
      </c>
      <c r="G87" s="32">
        <f t="shared" si="15"/>
        <v>0</v>
      </c>
      <c r="H87" s="32">
        <f t="shared" si="15"/>
        <v>0</v>
      </c>
      <c r="I87" s="32">
        <f t="shared" si="15"/>
        <v>0</v>
      </c>
      <c r="J87" s="32">
        <f t="shared" si="15"/>
        <v>0</v>
      </c>
      <c r="K87" s="32">
        <f t="shared" si="15"/>
        <v>0</v>
      </c>
      <c r="L87" s="32">
        <f t="shared" si="15"/>
        <v>0</v>
      </c>
      <c r="M87" s="32">
        <f t="shared" si="15"/>
        <v>0</v>
      </c>
      <c r="N87" s="32">
        <f t="shared" si="13"/>
        <v>610848</v>
      </c>
      <c r="O87" s="46">
        <f t="shared" si="11"/>
        <v>40.472271914132378</v>
      </c>
      <c r="P87" s="9"/>
    </row>
    <row r="88" spans="1:119" ht="15.75" thickBot="1">
      <c r="A88" s="12"/>
      <c r="B88" s="25">
        <v>381</v>
      </c>
      <c r="C88" s="20" t="s">
        <v>94</v>
      </c>
      <c r="D88" s="47">
        <v>0</v>
      </c>
      <c r="E88" s="47">
        <v>610848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f t="shared" si="13"/>
        <v>610848</v>
      </c>
      <c r="O88" s="48">
        <f t="shared" si="11"/>
        <v>40.472271914132378</v>
      </c>
      <c r="P88" s="9"/>
    </row>
    <row r="89" spans="1:119" ht="16.5" thickBot="1">
      <c r="A89" s="14" t="s">
        <v>65</v>
      </c>
      <c r="B89" s="23"/>
      <c r="C89" s="22"/>
      <c r="D89" s="15">
        <f t="shared" ref="D89:M89" si="16">SUM(D5,D12,D15,D45,D76,D82,D87)</f>
        <v>8668077</v>
      </c>
      <c r="E89" s="15">
        <f t="shared" si="16"/>
        <v>8760480</v>
      </c>
      <c r="F89" s="15">
        <f t="shared" si="16"/>
        <v>0</v>
      </c>
      <c r="G89" s="15">
        <f t="shared" si="16"/>
        <v>0</v>
      </c>
      <c r="H89" s="15">
        <f t="shared" si="16"/>
        <v>0</v>
      </c>
      <c r="I89" s="15">
        <f t="shared" si="16"/>
        <v>0</v>
      </c>
      <c r="J89" s="15">
        <f t="shared" si="16"/>
        <v>0</v>
      </c>
      <c r="K89" s="15">
        <f t="shared" si="16"/>
        <v>0</v>
      </c>
      <c r="L89" s="15">
        <f t="shared" si="16"/>
        <v>0</v>
      </c>
      <c r="M89" s="15">
        <f t="shared" si="16"/>
        <v>0</v>
      </c>
      <c r="N89" s="15">
        <f t="shared" si="13"/>
        <v>17428557</v>
      </c>
      <c r="O89" s="38">
        <f t="shared" si="11"/>
        <v>1154.7443848141522</v>
      </c>
      <c r="P89" s="6"/>
      <c r="Q89" s="2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/>
      <c r="BZ89" s="5"/>
      <c r="CA89" s="5"/>
      <c r="CB89" s="5"/>
      <c r="CC89" s="5"/>
      <c r="CD89" s="5"/>
      <c r="CE89" s="5"/>
      <c r="CF89" s="5"/>
      <c r="CG89" s="5"/>
      <c r="CH89" s="5"/>
      <c r="CI89" s="5"/>
      <c r="CJ89" s="5"/>
      <c r="CK89" s="5"/>
      <c r="CL89" s="5"/>
      <c r="CM89" s="5"/>
      <c r="CN89" s="5"/>
      <c r="CO89" s="5"/>
      <c r="CP89" s="5"/>
      <c r="CQ89" s="5"/>
      <c r="CR89" s="5"/>
      <c r="CS89" s="5"/>
      <c r="CT89" s="5"/>
      <c r="CU89" s="5"/>
      <c r="CV89" s="5"/>
      <c r="CW89" s="5"/>
      <c r="CX89" s="5"/>
      <c r="CY89" s="5"/>
      <c r="CZ89" s="5"/>
      <c r="DA89" s="5"/>
      <c r="DB89" s="5"/>
      <c r="DC89" s="5"/>
      <c r="DD89" s="5"/>
      <c r="DE89" s="5"/>
      <c r="DF89" s="5"/>
      <c r="DG89" s="5"/>
      <c r="DH89" s="5"/>
      <c r="DI89" s="5"/>
      <c r="DJ89" s="5"/>
      <c r="DK89" s="5"/>
      <c r="DL89" s="5"/>
      <c r="DM89" s="5"/>
      <c r="DN89" s="5"/>
      <c r="DO89" s="5"/>
    </row>
    <row r="90" spans="1:119">
      <c r="A90" s="16"/>
      <c r="B90" s="18"/>
      <c r="C90" s="18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9"/>
    </row>
    <row r="91" spans="1:119">
      <c r="A91" s="41"/>
      <c r="B91" s="42"/>
      <c r="C91" s="42"/>
      <c r="D91" s="43"/>
      <c r="E91" s="43"/>
      <c r="F91" s="43"/>
      <c r="G91" s="43"/>
      <c r="H91" s="43"/>
      <c r="I91" s="43"/>
      <c r="J91" s="43"/>
      <c r="K91" s="43"/>
      <c r="L91" s="49" t="s">
        <v>216</v>
      </c>
      <c r="M91" s="49"/>
      <c r="N91" s="49"/>
      <c r="O91" s="44">
        <v>15093</v>
      </c>
    </row>
    <row r="92" spans="1:119">
      <c r="A92" s="50"/>
      <c r="B92" s="51"/>
      <c r="C92" s="51"/>
      <c r="D92" s="51"/>
      <c r="E92" s="51"/>
      <c r="F92" s="51"/>
      <c r="G92" s="51"/>
      <c r="H92" s="51"/>
      <c r="I92" s="51"/>
      <c r="J92" s="51"/>
      <c r="K92" s="51"/>
      <c r="L92" s="51"/>
      <c r="M92" s="51"/>
      <c r="N92" s="51"/>
      <c r="O92" s="52"/>
    </row>
    <row r="93" spans="1:119" ht="15.75" customHeight="1" thickBot="1">
      <c r="A93" s="53" t="s">
        <v>115</v>
      </c>
      <c r="B93" s="54"/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5"/>
    </row>
  </sheetData>
  <mergeCells count="10">
    <mergeCell ref="L91:N91"/>
    <mergeCell ref="A92:O92"/>
    <mergeCell ref="A93:O9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9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6" t="s">
        <v>103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8"/>
      <c r="P1" s="7"/>
      <c r="Q1"/>
    </row>
    <row r="2" spans="1:133" ht="24" thickBot="1">
      <c r="A2" s="59" t="s">
        <v>209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1"/>
      <c r="P2" s="7"/>
      <c r="Q2"/>
    </row>
    <row r="3" spans="1:133" ht="18" customHeight="1">
      <c r="A3" s="62" t="s">
        <v>96</v>
      </c>
      <c r="B3" s="63"/>
      <c r="C3" s="64"/>
      <c r="D3" s="68" t="s">
        <v>47</v>
      </c>
      <c r="E3" s="69"/>
      <c r="F3" s="69"/>
      <c r="G3" s="69"/>
      <c r="H3" s="70"/>
      <c r="I3" s="68" t="s">
        <v>48</v>
      </c>
      <c r="J3" s="70"/>
      <c r="K3" s="68" t="s">
        <v>50</v>
      </c>
      <c r="L3" s="70"/>
      <c r="M3" s="36"/>
      <c r="N3" s="37"/>
      <c r="O3" s="71" t="s">
        <v>101</v>
      </c>
      <c r="P3" s="11"/>
      <c r="Q3"/>
    </row>
    <row r="4" spans="1:133" ht="32.25" customHeight="1" thickBot="1">
      <c r="A4" s="65"/>
      <c r="B4" s="66"/>
      <c r="C4" s="67"/>
      <c r="D4" s="34" t="s">
        <v>4</v>
      </c>
      <c r="E4" s="34" t="s">
        <v>97</v>
      </c>
      <c r="F4" s="34" t="s">
        <v>98</v>
      </c>
      <c r="G4" s="34" t="s">
        <v>99</v>
      </c>
      <c r="H4" s="34" t="s">
        <v>5</v>
      </c>
      <c r="I4" s="34" t="s">
        <v>6</v>
      </c>
      <c r="J4" s="35" t="s">
        <v>100</v>
      </c>
      <c r="K4" s="35" t="s">
        <v>7</v>
      </c>
      <c r="L4" s="35" t="s">
        <v>8</v>
      </c>
      <c r="M4" s="35" t="s">
        <v>9</v>
      </c>
      <c r="N4" s="35" t="s">
        <v>49</v>
      </c>
      <c r="O4" s="7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SUM(D6:D11)</f>
        <v>4728918</v>
      </c>
      <c r="E5" s="27">
        <f t="shared" si="0"/>
        <v>315972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17" si="1">SUM(D5:M5)</f>
        <v>5044890</v>
      </c>
      <c r="O5" s="33">
        <f t="shared" ref="O5:O36" si="2">(N5/O$95)</f>
        <v>336.30357976134923</v>
      </c>
      <c r="P5" s="6"/>
    </row>
    <row r="6" spans="1:133">
      <c r="A6" s="12"/>
      <c r="B6" s="25">
        <v>311</v>
      </c>
      <c r="C6" s="20" t="s">
        <v>2</v>
      </c>
      <c r="D6" s="47">
        <v>3909005</v>
      </c>
      <c r="E6" s="47">
        <v>0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 t="shared" si="1"/>
        <v>3909005</v>
      </c>
      <c r="O6" s="48">
        <f t="shared" si="2"/>
        <v>260.58296113592428</v>
      </c>
      <c r="P6" s="9"/>
    </row>
    <row r="7" spans="1:133">
      <c r="A7" s="12"/>
      <c r="B7" s="25">
        <v>312.3</v>
      </c>
      <c r="C7" s="20" t="s">
        <v>10</v>
      </c>
      <c r="D7" s="47">
        <v>0</v>
      </c>
      <c r="E7" s="47">
        <v>23416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si="1"/>
        <v>23416</v>
      </c>
      <c r="O7" s="48">
        <f t="shared" si="2"/>
        <v>1.5609626024931671</v>
      </c>
      <c r="P7" s="9"/>
    </row>
    <row r="8" spans="1:133">
      <c r="A8" s="12"/>
      <c r="B8" s="25">
        <v>312.41000000000003</v>
      </c>
      <c r="C8" s="20" t="s">
        <v>11</v>
      </c>
      <c r="D8" s="47">
        <v>0</v>
      </c>
      <c r="E8" s="47">
        <v>292556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1"/>
        <v>292556</v>
      </c>
      <c r="O8" s="48">
        <f t="shared" si="2"/>
        <v>19.502433171121925</v>
      </c>
      <c r="P8" s="9"/>
    </row>
    <row r="9" spans="1:133">
      <c r="A9" s="12"/>
      <c r="B9" s="25">
        <v>312.60000000000002</v>
      </c>
      <c r="C9" s="20" t="s">
        <v>105</v>
      </c>
      <c r="D9" s="47">
        <v>762331</v>
      </c>
      <c r="E9" s="47">
        <v>0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1"/>
        <v>762331</v>
      </c>
      <c r="O9" s="48">
        <f t="shared" si="2"/>
        <v>50.818678754749683</v>
      </c>
      <c r="P9" s="9"/>
    </row>
    <row r="10" spans="1:133">
      <c r="A10" s="12"/>
      <c r="B10" s="25">
        <v>315</v>
      </c>
      <c r="C10" s="20" t="s">
        <v>139</v>
      </c>
      <c r="D10" s="47">
        <v>50607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1"/>
        <v>50607</v>
      </c>
      <c r="O10" s="48">
        <f t="shared" si="2"/>
        <v>3.3735750949936669</v>
      </c>
      <c r="P10" s="9"/>
    </row>
    <row r="11" spans="1:133">
      <c r="A11" s="12"/>
      <c r="B11" s="25">
        <v>316</v>
      </c>
      <c r="C11" s="20" t="s">
        <v>140</v>
      </c>
      <c r="D11" s="47">
        <v>6975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1"/>
        <v>6975</v>
      </c>
      <c r="O11" s="48">
        <f t="shared" si="2"/>
        <v>0.46496900206652891</v>
      </c>
      <c r="P11" s="9"/>
    </row>
    <row r="12" spans="1:133" ht="15.75">
      <c r="A12" s="29" t="s">
        <v>14</v>
      </c>
      <c r="B12" s="30"/>
      <c r="C12" s="31"/>
      <c r="D12" s="32">
        <f t="shared" ref="D12:M12" si="3">SUM(D13:D14)</f>
        <v>48989</v>
      </c>
      <c r="E12" s="32">
        <f t="shared" si="3"/>
        <v>5098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5">
        <f t="shared" si="1"/>
        <v>54087</v>
      </c>
      <c r="O12" s="46">
        <f t="shared" si="2"/>
        <v>3.605559629358043</v>
      </c>
      <c r="P12" s="10"/>
    </row>
    <row r="13" spans="1:133">
      <c r="A13" s="12"/>
      <c r="B13" s="25">
        <v>322</v>
      </c>
      <c r="C13" s="20" t="s">
        <v>0</v>
      </c>
      <c r="D13" s="47">
        <v>37601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1"/>
        <v>37601</v>
      </c>
      <c r="O13" s="48">
        <f t="shared" si="2"/>
        <v>2.5065662289180723</v>
      </c>
      <c r="P13" s="9"/>
    </row>
    <row r="14" spans="1:133">
      <c r="A14" s="12"/>
      <c r="B14" s="25">
        <v>329</v>
      </c>
      <c r="C14" s="20" t="s">
        <v>16</v>
      </c>
      <c r="D14" s="47">
        <v>11388</v>
      </c>
      <c r="E14" s="47">
        <v>5098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1"/>
        <v>16486</v>
      </c>
      <c r="O14" s="48">
        <f t="shared" si="2"/>
        <v>1.0989934004399706</v>
      </c>
      <c r="P14" s="9"/>
    </row>
    <row r="15" spans="1:133" ht="15.75">
      <c r="A15" s="29" t="s">
        <v>19</v>
      </c>
      <c r="B15" s="30"/>
      <c r="C15" s="31"/>
      <c r="D15" s="32">
        <f t="shared" ref="D15:M15" si="4">SUM(D16:D45)</f>
        <v>3221429</v>
      </c>
      <c r="E15" s="32">
        <f t="shared" si="4"/>
        <v>9690177</v>
      </c>
      <c r="F15" s="32">
        <f t="shared" si="4"/>
        <v>0</v>
      </c>
      <c r="G15" s="32">
        <f t="shared" si="4"/>
        <v>0</v>
      </c>
      <c r="H15" s="32">
        <f t="shared" si="4"/>
        <v>0</v>
      </c>
      <c r="I15" s="32">
        <f t="shared" si="4"/>
        <v>0</v>
      </c>
      <c r="J15" s="32">
        <f t="shared" si="4"/>
        <v>0</v>
      </c>
      <c r="K15" s="32">
        <f t="shared" si="4"/>
        <v>0</v>
      </c>
      <c r="L15" s="32">
        <f t="shared" si="4"/>
        <v>0</v>
      </c>
      <c r="M15" s="32">
        <f t="shared" si="4"/>
        <v>0</v>
      </c>
      <c r="N15" s="45">
        <f t="shared" si="1"/>
        <v>12911606</v>
      </c>
      <c r="O15" s="46">
        <f t="shared" si="2"/>
        <v>860.71635224318379</v>
      </c>
      <c r="P15" s="10"/>
    </row>
    <row r="16" spans="1:133">
      <c r="A16" s="12"/>
      <c r="B16" s="25">
        <v>331.1</v>
      </c>
      <c r="C16" s="20" t="s">
        <v>17</v>
      </c>
      <c r="D16" s="47">
        <v>13165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1"/>
        <v>13165</v>
      </c>
      <c r="O16" s="48">
        <f t="shared" si="2"/>
        <v>0.87760815945603632</v>
      </c>
      <c r="P16" s="9"/>
    </row>
    <row r="17" spans="1:16">
      <c r="A17" s="12"/>
      <c r="B17" s="25">
        <v>331.2</v>
      </c>
      <c r="C17" s="20" t="s">
        <v>18</v>
      </c>
      <c r="D17" s="47">
        <v>85877</v>
      </c>
      <c r="E17" s="47">
        <v>18735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1"/>
        <v>104612</v>
      </c>
      <c r="O17" s="48">
        <f t="shared" si="2"/>
        <v>6.9736684221051926</v>
      </c>
      <c r="P17" s="9"/>
    </row>
    <row r="18" spans="1:16">
      <c r="A18" s="12"/>
      <c r="B18" s="25">
        <v>331.49</v>
      </c>
      <c r="C18" s="20" t="s">
        <v>24</v>
      </c>
      <c r="D18" s="47">
        <v>0</v>
      </c>
      <c r="E18" s="47">
        <v>3651494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ref="N18:N24" si="5">SUM(D18:M18)</f>
        <v>3651494</v>
      </c>
      <c r="O18" s="48">
        <f t="shared" si="2"/>
        <v>243.41670555296312</v>
      </c>
      <c r="P18" s="9"/>
    </row>
    <row r="19" spans="1:16">
      <c r="A19" s="12"/>
      <c r="B19" s="25">
        <v>331.5</v>
      </c>
      <c r="C19" s="20" t="s">
        <v>20</v>
      </c>
      <c r="D19" s="47">
        <v>7248</v>
      </c>
      <c r="E19" s="47">
        <v>0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5"/>
        <v>7248</v>
      </c>
      <c r="O19" s="48">
        <f t="shared" si="2"/>
        <v>0.48316778881407907</v>
      </c>
      <c r="P19" s="9"/>
    </row>
    <row r="20" spans="1:16">
      <c r="A20" s="12"/>
      <c r="B20" s="25">
        <v>331.62</v>
      </c>
      <c r="C20" s="20" t="s">
        <v>25</v>
      </c>
      <c r="D20" s="47">
        <v>0</v>
      </c>
      <c r="E20" s="47">
        <v>73590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5"/>
        <v>73590</v>
      </c>
      <c r="O20" s="48">
        <f t="shared" si="2"/>
        <v>4.9056729551363238</v>
      </c>
      <c r="P20" s="9"/>
    </row>
    <row r="21" spans="1:16">
      <c r="A21" s="12"/>
      <c r="B21" s="25">
        <v>331.65</v>
      </c>
      <c r="C21" s="20" t="s">
        <v>108</v>
      </c>
      <c r="D21" s="47">
        <v>87574</v>
      </c>
      <c r="E21" s="47">
        <v>0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5"/>
        <v>87574</v>
      </c>
      <c r="O21" s="48">
        <f t="shared" si="2"/>
        <v>5.8378774748350111</v>
      </c>
      <c r="P21" s="9"/>
    </row>
    <row r="22" spans="1:16">
      <c r="A22" s="12"/>
      <c r="B22" s="25">
        <v>333</v>
      </c>
      <c r="C22" s="20" t="s">
        <v>194</v>
      </c>
      <c r="D22" s="47">
        <v>1687</v>
      </c>
      <c r="E22" s="47">
        <v>55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5"/>
        <v>1742</v>
      </c>
      <c r="O22" s="48">
        <f t="shared" si="2"/>
        <v>0.11612559162722486</v>
      </c>
      <c r="P22" s="9"/>
    </row>
    <row r="23" spans="1:16">
      <c r="A23" s="12"/>
      <c r="B23" s="25">
        <v>334.1</v>
      </c>
      <c r="C23" s="20" t="s">
        <v>129</v>
      </c>
      <c r="D23" s="47">
        <v>25000</v>
      </c>
      <c r="E23" s="47">
        <v>155596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5"/>
        <v>180596</v>
      </c>
      <c r="O23" s="48">
        <f t="shared" si="2"/>
        <v>12.038930737950803</v>
      </c>
      <c r="P23" s="9"/>
    </row>
    <row r="24" spans="1:16">
      <c r="A24" s="12"/>
      <c r="B24" s="25">
        <v>334.2</v>
      </c>
      <c r="C24" s="20" t="s">
        <v>22</v>
      </c>
      <c r="D24" s="47">
        <v>106220</v>
      </c>
      <c r="E24" s="47">
        <v>119567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5"/>
        <v>225787</v>
      </c>
      <c r="O24" s="48">
        <f t="shared" si="2"/>
        <v>15.051463235784281</v>
      </c>
      <c r="P24" s="9"/>
    </row>
    <row r="25" spans="1:16">
      <c r="A25" s="12"/>
      <c r="B25" s="25">
        <v>334.34</v>
      </c>
      <c r="C25" s="20" t="s">
        <v>27</v>
      </c>
      <c r="D25" s="47">
        <v>0</v>
      </c>
      <c r="E25" s="47">
        <v>89593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>SUM(D25:M25)</f>
        <v>89593</v>
      </c>
      <c r="O25" s="48">
        <f t="shared" si="2"/>
        <v>5.9724685020998596</v>
      </c>
      <c r="P25" s="9"/>
    </row>
    <row r="26" spans="1:16">
      <c r="A26" s="12"/>
      <c r="B26" s="25">
        <v>334.49</v>
      </c>
      <c r="C26" s="20" t="s">
        <v>29</v>
      </c>
      <c r="D26" s="47">
        <v>2416</v>
      </c>
      <c r="E26" s="47">
        <v>3357846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ref="N26:N41" si="6">SUM(D26:M26)</f>
        <v>3360262</v>
      </c>
      <c r="O26" s="48">
        <f t="shared" si="2"/>
        <v>224.00253316445571</v>
      </c>
      <c r="P26" s="9"/>
    </row>
    <row r="27" spans="1:16">
      <c r="A27" s="12"/>
      <c r="B27" s="25">
        <v>334.61</v>
      </c>
      <c r="C27" s="20" t="s">
        <v>31</v>
      </c>
      <c r="D27" s="47">
        <v>31540</v>
      </c>
      <c r="E27" s="47">
        <v>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6"/>
        <v>31540</v>
      </c>
      <c r="O27" s="48">
        <f t="shared" si="2"/>
        <v>2.1025264982334511</v>
      </c>
      <c r="P27" s="9"/>
    </row>
    <row r="28" spans="1:16">
      <c r="A28" s="12"/>
      <c r="B28" s="25">
        <v>334.7</v>
      </c>
      <c r="C28" s="20" t="s">
        <v>32</v>
      </c>
      <c r="D28" s="47">
        <v>30976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6"/>
        <v>30976</v>
      </c>
      <c r="O28" s="48">
        <f t="shared" si="2"/>
        <v>2.0649290047330178</v>
      </c>
      <c r="P28" s="9"/>
    </row>
    <row r="29" spans="1:16">
      <c r="A29" s="12"/>
      <c r="B29" s="25">
        <v>334.82</v>
      </c>
      <c r="C29" s="20" t="s">
        <v>135</v>
      </c>
      <c r="D29" s="47">
        <v>0</v>
      </c>
      <c r="E29" s="47">
        <v>223113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>SUM(D29:M29)</f>
        <v>223113</v>
      </c>
      <c r="O29" s="48">
        <f t="shared" si="2"/>
        <v>14.873208452769815</v>
      </c>
      <c r="P29" s="9"/>
    </row>
    <row r="30" spans="1:16">
      <c r="A30" s="12"/>
      <c r="B30" s="25">
        <v>335.12</v>
      </c>
      <c r="C30" s="20" t="s">
        <v>141</v>
      </c>
      <c r="D30" s="47">
        <v>284497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6"/>
        <v>284497</v>
      </c>
      <c r="O30" s="48">
        <f t="shared" si="2"/>
        <v>18.965202319845343</v>
      </c>
      <c r="P30" s="9"/>
    </row>
    <row r="31" spans="1:16">
      <c r="A31" s="12"/>
      <c r="B31" s="25">
        <v>335.13</v>
      </c>
      <c r="C31" s="20" t="s">
        <v>142</v>
      </c>
      <c r="D31" s="47">
        <v>15453</v>
      </c>
      <c r="E31" s="47">
        <v>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6"/>
        <v>15453</v>
      </c>
      <c r="O31" s="48">
        <f t="shared" si="2"/>
        <v>1.0301313245783614</v>
      </c>
      <c r="P31" s="9"/>
    </row>
    <row r="32" spans="1:16">
      <c r="A32" s="12"/>
      <c r="B32" s="25">
        <v>335.14</v>
      </c>
      <c r="C32" s="20" t="s">
        <v>143</v>
      </c>
      <c r="D32" s="47">
        <v>4752</v>
      </c>
      <c r="E32" s="47">
        <v>0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6"/>
        <v>4752</v>
      </c>
      <c r="O32" s="48">
        <f t="shared" si="2"/>
        <v>0.31677888140790617</v>
      </c>
      <c r="P32" s="9"/>
    </row>
    <row r="33" spans="1:16">
      <c r="A33" s="12"/>
      <c r="B33" s="25">
        <v>335.15</v>
      </c>
      <c r="C33" s="20" t="s">
        <v>144</v>
      </c>
      <c r="D33" s="47">
        <v>597</v>
      </c>
      <c r="E33" s="47">
        <v>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6"/>
        <v>597</v>
      </c>
      <c r="O33" s="48">
        <f t="shared" si="2"/>
        <v>3.9797346843543767E-2</v>
      </c>
      <c r="P33" s="9"/>
    </row>
    <row r="34" spans="1:16">
      <c r="A34" s="12"/>
      <c r="B34" s="25">
        <v>335.16</v>
      </c>
      <c r="C34" s="20" t="s">
        <v>145</v>
      </c>
      <c r="D34" s="47">
        <v>230750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6"/>
        <v>230750</v>
      </c>
      <c r="O34" s="48">
        <f t="shared" si="2"/>
        <v>15.38230784614359</v>
      </c>
      <c r="P34" s="9"/>
    </row>
    <row r="35" spans="1:16">
      <c r="A35" s="12"/>
      <c r="B35" s="25">
        <v>335.18</v>
      </c>
      <c r="C35" s="20" t="s">
        <v>146</v>
      </c>
      <c r="D35" s="47">
        <v>1787220</v>
      </c>
      <c r="E35" s="47">
        <v>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6"/>
        <v>1787220</v>
      </c>
      <c r="O35" s="48">
        <f t="shared" si="2"/>
        <v>119.14005732951136</v>
      </c>
      <c r="P35" s="9"/>
    </row>
    <row r="36" spans="1:16">
      <c r="A36" s="12"/>
      <c r="B36" s="25">
        <v>335.19</v>
      </c>
      <c r="C36" s="20" t="s">
        <v>147</v>
      </c>
      <c r="D36" s="47">
        <v>372145</v>
      </c>
      <c r="E36" s="47">
        <v>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6"/>
        <v>372145</v>
      </c>
      <c r="O36" s="48">
        <f t="shared" si="2"/>
        <v>24.808012799146724</v>
      </c>
      <c r="P36" s="9"/>
    </row>
    <row r="37" spans="1:16">
      <c r="A37" s="12"/>
      <c r="B37" s="25">
        <v>335.22</v>
      </c>
      <c r="C37" s="20" t="s">
        <v>40</v>
      </c>
      <c r="D37" s="47">
        <v>15743</v>
      </c>
      <c r="E37" s="47">
        <v>143270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6"/>
        <v>159013</v>
      </c>
      <c r="O37" s="48">
        <f t="shared" ref="O37:O68" si="7">(N37/O$95)</f>
        <v>10.600159989334044</v>
      </c>
      <c r="P37" s="9"/>
    </row>
    <row r="38" spans="1:16">
      <c r="A38" s="12"/>
      <c r="B38" s="25">
        <v>335.49</v>
      </c>
      <c r="C38" s="20" t="s">
        <v>42</v>
      </c>
      <c r="D38" s="47">
        <v>0</v>
      </c>
      <c r="E38" s="47">
        <v>926835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6"/>
        <v>926835</v>
      </c>
      <c r="O38" s="48">
        <f t="shared" si="7"/>
        <v>61.784881007932803</v>
      </c>
      <c r="P38" s="9"/>
    </row>
    <row r="39" spans="1:16">
      <c r="A39" s="12"/>
      <c r="B39" s="25">
        <v>335.5</v>
      </c>
      <c r="C39" s="20" t="s">
        <v>43</v>
      </c>
      <c r="D39" s="47">
        <v>0</v>
      </c>
      <c r="E39" s="47">
        <v>446925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6"/>
        <v>446925</v>
      </c>
      <c r="O39" s="48">
        <f t="shared" si="7"/>
        <v>29.793013799080061</v>
      </c>
      <c r="P39" s="9"/>
    </row>
    <row r="40" spans="1:16">
      <c r="A40" s="12"/>
      <c r="B40" s="25">
        <v>335.9</v>
      </c>
      <c r="C40" s="20" t="s">
        <v>184</v>
      </c>
      <c r="D40" s="47">
        <v>0</v>
      </c>
      <c r="E40" s="47">
        <v>235965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6"/>
        <v>235965</v>
      </c>
      <c r="O40" s="48">
        <f t="shared" si="7"/>
        <v>15.729951336577562</v>
      </c>
      <c r="P40" s="9"/>
    </row>
    <row r="41" spans="1:16">
      <c r="A41" s="12"/>
      <c r="B41" s="25">
        <v>336</v>
      </c>
      <c r="C41" s="20" t="s">
        <v>118</v>
      </c>
      <c r="D41" s="47">
        <v>142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6"/>
        <v>142</v>
      </c>
      <c r="O41" s="48">
        <f t="shared" si="7"/>
        <v>9.4660355976268241E-3</v>
      </c>
      <c r="P41" s="9"/>
    </row>
    <row r="42" spans="1:16">
      <c r="A42" s="12"/>
      <c r="B42" s="25">
        <v>337.2</v>
      </c>
      <c r="C42" s="20" t="s">
        <v>45</v>
      </c>
      <c r="D42" s="47">
        <v>86631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ref="N42:N47" si="8">SUM(D42:M42)</f>
        <v>86631</v>
      </c>
      <c r="O42" s="48">
        <f t="shared" si="7"/>
        <v>5.7750149990000663</v>
      </c>
      <c r="P42" s="9"/>
    </row>
    <row r="43" spans="1:16">
      <c r="A43" s="12"/>
      <c r="B43" s="25">
        <v>337.5</v>
      </c>
      <c r="C43" s="20" t="s">
        <v>210</v>
      </c>
      <c r="D43" s="47">
        <v>0</v>
      </c>
      <c r="E43" s="47">
        <v>208593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8"/>
        <v>208593</v>
      </c>
      <c r="O43" s="48">
        <f t="shared" si="7"/>
        <v>13.905272981801213</v>
      </c>
      <c r="P43" s="9"/>
    </row>
    <row r="44" spans="1:16">
      <c r="A44" s="12"/>
      <c r="B44" s="25">
        <v>337.7</v>
      </c>
      <c r="C44" s="20" t="s">
        <v>46</v>
      </c>
      <c r="D44" s="47">
        <v>28327</v>
      </c>
      <c r="E44" s="47">
        <v>39000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8"/>
        <v>67327</v>
      </c>
      <c r="O44" s="48">
        <f t="shared" si="7"/>
        <v>4.4881674555029667</v>
      </c>
      <c r="P44" s="9"/>
    </row>
    <row r="45" spans="1:16">
      <c r="A45" s="12"/>
      <c r="B45" s="25">
        <v>339</v>
      </c>
      <c r="C45" s="20" t="s">
        <v>120</v>
      </c>
      <c r="D45" s="47">
        <v>3469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8"/>
        <v>3469</v>
      </c>
      <c r="O45" s="48">
        <f t="shared" si="7"/>
        <v>0.23125124991667223</v>
      </c>
      <c r="P45" s="9"/>
    </row>
    <row r="46" spans="1:16" ht="15.75">
      <c r="A46" s="29" t="s">
        <v>51</v>
      </c>
      <c r="B46" s="30"/>
      <c r="C46" s="31"/>
      <c r="D46" s="32">
        <f t="shared" ref="D46:M46" si="9">SUM(D47:D77)</f>
        <v>274448</v>
      </c>
      <c r="E46" s="32">
        <f t="shared" si="9"/>
        <v>233876</v>
      </c>
      <c r="F46" s="32">
        <f t="shared" si="9"/>
        <v>0</v>
      </c>
      <c r="G46" s="32">
        <f t="shared" si="9"/>
        <v>0</v>
      </c>
      <c r="H46" s="32">
        <f t="shared" si="9"/>
        <v>0</v>
      </c>
      <c r="I46" s="32">
        <f t="shared" si="9"/>
        <v>0</v>
      </c>
      <c r="J46" s="32">
        <f t="shared" si="9"/>
        <v>0</v>
      </c>
      <c r="K46" s="32">
        <f t="shared" si="9"/>
        <v>0</v>
      </c>
      <c r="L46" s="32">
        <f t="shared" si="9"/>
        <v>0</v>
      </c>
      <c r="M46" s="32">
        <f t="shared" si="9"/>
        <v>0</v>
      </c>
      <c r="N46" s="32">
        <f t="shared" si="8"/>
        <v>508324</v>
      </c>
      <c r="O46" s="46">
        <f t="shared" si="7"/>
        <v>33.886007599493368</v>
      </c>
      <c r="P46" s="10"/>
    </row>
    <row r="47" spans="1:16">
      <c r="A47" s="12"/>
      <c r="B47" s="25">
        <v>341.1</v>
      </c>
      <c r="C47" s="20" t="s">
        <v>148</v>
      </c>
      <c r="D47" s="47">
        <v>40065</v>
      </c>
      <c r="E47" s="47">
        <v>4154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8"/>
        <v>44219</v>
      </c>
      <c r="O47" s="48">
        <f t="shared" si="7"/>
        <v>2.947736817545497</v>
      </c>
      <c r="P47" s="9"/>
    </row>
    <row r="48" spans="1:16">
      <c r="A48" s="12"/>
      <c r="B48" s="25">
        <v>341.15</v>
      </c>
      <c r="C48" s="20" t="s">
        <v>149</v>
      </c>
      <c r="D48" s="47">
        <v>0</v>
      </c>
      <c r="E48" s="47">
        <v>12025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ref="N48:N56" si="10">SUM(D48:M48)</f>
        <v>12025</v>
      </c>
      <c r="O48" s="48">
        <f t="shared" si="7"/>
        <v>0.80161322578494765</v>
      </c>
      <c r="P48" s="9"/>
    </row>
    <row r="49" spans="1:16">
      <c r="A49" s="12"/>
      <c r="B49" s="25">
        <v>341.51</v>
      </c>
      <c r="C49" s="20" t="s">
        <v>151</v>
      </c>
      <c r="D49" s="47">
        <v>125820</v>
      </c>
      <c r="E49" s="47">
        <v>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10"/>
        <v>125820</v>
      </c>
      <c r="O49" s="48">
        <f t="shared" si="7"/>
        <v>8.3874408372775147</v>
      </c>
      <c r="P49" s="9"/>
    </row>
    <row r="50" spans="1:16">
      <c r="A50" s="12"/>
      <c r="B50" s="25">
        <v>341.52</v>
      </c>
      <c r="C50" s="20" t="s">
        <v>152</v>
      </c>
      <c r="D50" s="47">
        <v>14600</v>
      </c>
      <c r="E50" s="47">
        <v>0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10"/>
        <v>14600</v>
      </c>
      <c r="O50" s="48">
        <f t="shared" si="7"/>
        <v>0.97326844877008201</v>
      </c>
      <c r="P50" s="9"/>
    </row>
    <row r="51" spans="1:16">
      <c r="A51" s="12"/>
      <c r="B51" s="25">
        <v>341.56</v>
      </c>
      <c r="C51" s="20" t="s">
        <v>153</v>
      </c>
      <c r="D51" s="47">
        <v>1400</v>
      </c>
      <c r="E51" s="47">
        <v>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10"/>
        <v>1400</v>
      </c>
      <c r="O51" s="48">
        <f t="shared" si="7"/>
        <v>9.3327111525898274E-2</v>
      </c>
      <c r="P51" s="9"/>
    </row>
    <row r="52" spans="1:16">
      <c r="A52" s="12"/>
      <c r="B52" s="25">
        <v>341.9</v>
      </c>
      <c r="C52" s="20" t="s">
        <v>154</v>
      </c>
      <c r="D52" s="47">
        <v>16018</v>
      </c>
      <c r="E52" s="47">
        <v>7948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10"/>
        <v>23966</v>
      </c>
      <c r="O52" s="48">
        <f t="shared" si="7"/>
        <v>1.5976268248783414</v>
      </c>
      <c r="P52" s="9"/>
    </row>
    <row r="53" spans="1:16">
      <c r="A53" s="12"/>
      <c r="B53" s="25">
        <v>342.1</v>
      </c>
      <c r="C53" s="20" t="s">
        <v>121</v>
      </c>
      <c r="D53" s="47">
        <v>11932</v>
      </c>
      <c r="E53" s="47">
        <v>58921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10"/>
        <v>70853</v>
      </c>
      <c r="O53" s="48">
        <f t="shared" si="7"/>
        <v>4.7232184521031932</v>
      </c>
      <c r="P53" s="9"/>
    </row>
    <row r="54" spans="1:16">
      <c r="A54" s="12"/>
      <c r="B54" s="25">
        <v>342.9</v>
      </c>
      <c r="C54" s="20" t="s">
        <v>61</v>
      </c>
      <c r="D54" s="47">
        <v>11771</v>
      </c>
      <c r="E54" s="47">
        <v>0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10"/>
        <v>11771</v>
      </c>
      <c r="O54" s="48">
        <f t="shared" si="7"/>
        <v>0.78468102126524897</v>
      </c>
      <c r="P54" s="9"/>
    </row>
    <row r="55" spans="1:16">
      <c r="A55" s="12"/>
      <c r="B55" s="25">
        <v>346.9</v>
      </c>
      <c r="C55" s="20" t="s">
        <v>211</v>
      </c>
      <c r="D55" s="47">
        <v>20000</v>
      </c>
      <c r="E55" s="47">
        <v>0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10"/>
        <v>20000</v>
      </c>
      <c r="O55" s="48">
        <f t="shared" si="7"/>
        <v>1.3332444503699754</v>
      </c>
      <c r="P55" s="9"/>
    </row>
    <row r="56" spans="1:16">
      <c r="A56" s="12"/>
      <c r="B56" s="25">
        <v>347.2</v>
      </c>
      <c r="C56" s="20" t="s">
        <v>62</v>
      </c>
      <c r="D56" s="47">
        <v>1</v>
      </c>
      <c r="E56" s="47">
        <v>0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10"/>
        <v>1</v>
      </c>
      <c r="O56" s="48">
        <f t="shared" si="7"/>
        <v>6.6662222518498764E-5</v>
      </c>
      <c r="P56" s="9"/>
    </row>
    <row r="57" spans="1:16">
      <c r="A57" s="12"/>
      <c r="B57" s="25">
        <v>348.12</v>
      </c>
      <c r="C57" s="20" t="s">
        <v>155</v>
      </c>
      <c r="D57" s="47">
        <v>0</v>
      </c>
      <c r="E57" s="47">
        <v>1293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ref="N57:N72" si="11">SUM(D57:M57)</f>
        <v>1293</v>
      </c>
      <c r="O57" s="48">
        <f t="shared" si="7"/>
        <v>8.6194253716418909E-2</v>
      </c>
      <c r="P57" s="9"/>
    </row>
    <row r="58" spans="1:16">
      <c r="A58" s="12"/>
      <c r="B58" s="25">
        <v>348.13</v>
      </c>
      <c r="C58" s="20" t="s">
        <v>156</v>
      </c>
      <c r="D58" s="47">
        <v>0</v>
      </c>
      <c r="E58" s="47">
        <v>6128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11"/>
        <v>6128</v>
      </c>
      <c r="O58" s="48">
        <f t="shared" si="7"/>
        <v>0.40850609959336043</v>
      </c>
      <c r="P58" s="9"/>
    </row>
    <row r="59" spans="1:16">
      <c r="A59" s="12"/>
      <c r="B59" s="25">
        <v>348.22</v>
      </c>
      <c r="C59" s="20" t="s">
        <v>157</v>
      </c>
      <c r="D59" s="47">
        <v>0</v>
      </c>
      <c r="E59" s="47">
        <v>1187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11"/>
        <v>1187</v>
      </c>
      <c r="O59" s="48">
        <f t="shared" si="7"/>
        <v>7.9128058129458043E-2</v>
      </c>
      <c r="P59" s="9"/>
    </row>
    <row r="60" spans="1:16">
      <c r="A60" s="12"/>
      <c r="B60" s="25">
        <v>348.23</v>
      </c>
      <c r="C60" s="20" t="s">
        <v>158</v>
      </c>
      <c r="D60" s="47">
        <v>0</v>
      </c>
      <c r="E60" s="47">
        <v>12311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11"/>
        <v>12311</v>
      </c>
      <c r="O60" s="48">
        <f t="shared" si="7"/>
        <v>0.82067862142523829</v>
      </c>
      <c r="P60" s="9"/>
    </row>
    <row r="61" spans="1:16">
      <c r="A61" s="12"/>
      <c r="B61" s="25">
        <v>348.31</v>
      </c>
      <c r="C61" s="20" t="s">
        <v>159</v>
      </c>
      <c r="D61" s="47">
        <v>0</v>
      </c>
      <c r="E61" s="47">
        <v>30270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11"/>
        <v>30270</v>
      </c>
      <c r="O61" s="48">
        <f t="shared" si="7"/>
        <v>2.0178654756349577</v>
      </c>
      <c r="P61" s="9"/>
    </row>
    <row r="62" spans="1:16">
      <c r="A62" s="12"/>
      <c r="B62" s="25">
        <v>348.32</v>
      </c>
      <c r="C62" s="20" t="s">
        <v>160</v>
      </c>
      <c r="D62" s="47">
        <v>0</v>
      </c>
      <c r="E62" s="47">
        <v>124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11"/>
        <v>124</v>
      </c>
      <c r="O62" s="48">
        <f t="shared" si="7"/>
        <v>8.2661155922938469E-3</v>
      </c>
      <c r="P62" s="9"/>
    </row>
    <row r="63" spans="1:16">
      <c r="A63" s="12"/>
      <c r="B63" s="25">
        <v>348.41</v>
      </c>
      <c r="C63" s="20" t="s">
        <v>161</v>
      </c>
      <c r="D63" s="47">
        <v>0</v>
      </c>
      <c r="E63" s="47">
        <v>21992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11"/>
        <v>21992</v>
      </c>
      <c r="O63" s="48">
        <f t="shared" si="7"/>
        <v>1.4660355976268249</v>
      </c>
      <c r="P63" s="9"/>
    </row>
    <row r="64" spans="1:16">
      <c r="A64" s="12"/>
      <c r="B64" s="25">
        <v>348.42</v>
      </c>
      <c r="C64" s="20" t="s">
        <v>162</v>
      </c>
      <c r="D64" s="47">
        <v>0</v>
      </c>
      <c r="E64" s="47">
        <v>5668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11"/>
        <v>5668</v>
      </c>
      <c r="O64" s="48">
        <f t="shared" si="7"/>
        <v>0.37784147723485101</v>
      </c>
      <c r="P64" s="9"/>
    </row>
    <row r="65" spans="1:16">
      <c r="A65" s="12"/>
      <c r="B65" s="25">
        <v>348.48</v>
      </c>
      <c r="C65" s="20" t="s">
        <v>163</v>
      </c>
      <c r="D65" s="47">
        <v>0</v>
      </c>
      <c r="E65" s="47">
        <v>1032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11"/>
        <v>1032</v>
      </c>
      <c r="O65" s="48">
        <f t="shared" si="7"/>
        <v>6.8795413639090724E-2</v>
      </c>
      <c r="P65" s="9"/>
    </row>
    <row r="66" spans="1:16">
      <c r="A66" s="12"/>
      <c r="B66" s="25">
        <v>348.52</v>
      </c>
      <c r="C66" s="20" t="s">
        <v>164</v>
      </c>
      <c r="D66" s="47">
        <v>0</v>
      </c>
      <c r="E66" s="47">
        <v>5251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11"/>
        <v>5251</v>
      </c>
      <c r="O66" s="48">
        <f t="shared" si="7"/>
        <v>0.35004333044463704</v>
      </c>
      <c r="P66" s="9"/>
    </row>
    <row r="67" spans="1:16">
      <c r="A67" s="12"/>
      <c r="B67" s="25">
        <v>348.53</v>
      </c>
      <c r="C67" s="20" t="s">
        <v>165</v>
      </c>
      <c r="D67" s="47">
        <v>0</v>
      </c>
      <c r="E67" s="47">
        <v>31749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1"/>
        <v>31749</v>
      </c>
      <c r="O67" s="48">
        <f t="shared" si="7"/>
        <v>2.1164589027398173</v>
      </c>
      <c r="P67" s="9"/>
    </row>
    <row r="68" spans="1:16">
      <c r="A68" s="12"/>
      <c r="B68" s="25">
        <v>348.61</v>
      </c>
      <c r="C68" s="20" t="s">
        <v>180</v>
      </c>
      <c r="D68" s="47">
        <v>0</v>
      </c>
      <c r="E68" s="47">
        <v>195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1"/>
        <v>195</v>
      </c>
      <c r="O68" s="48">
        <f t="shared" si="7"/>
        <v>1.2999133391107259E-2</v>
      </c>
      <c r="P68" s="9"/>
    </row>
    <row r="69" spans="1:16">
      <c r="A69" s="12"/>
      <c r="B69" s="25">
        <v>348.62</v>
      </c>
      <c r="C69" s="20" t="s">
        <v>166</v>
      </c>
      <c r="D69" s="47">
        <v>0</v>
      </c>
      <c r="E69" s="47">
        <v>44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1"/>
        <v>44</v>
      </c>
      <c r="O69" s="48">
        <f t="shared" ref="O69:O93" si="12">(N69/O$95)</f>
        <v>2.9331377908139457E-3</v>
      </c>
      <c r="P69" s="9"/>
    </row>
    <row r="70" spans="1:16">
      <c r="A70" s="12"/>
      <c r="B70" s="25">
        <v>348.63</v>
      </c>
      <c r="C70" s="20" t="s">
        <v>197</v>
      </c>
      <c r="D70" s="47">
        <v>0</v>
      </c>
      <c r="E70" s="47">
        <v>100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1"/>
        <v>100</v>
      </c>
      <c r="O70" s="48">
        <f t="shared" si="12"/>
        <v>6.6662222518498763E-3</v>
      </c>
      <c r="P70" s="9"/>
    </row>
    <row r="71" spans="1:16">
      <c r="A71" s="12"/>
      <c r="B71" s="25">
        <v>348.71</v>
      </c>
      <c r="C71" s="20" t="s">
        <v>167</v>
      </c>
      <c r="D71" s="47">
        <v>0</v>
      </c>
      <c r="E71" s="47">
        <v>7795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1"/>
        <v>7795</v>
      </c>
      <c r="O71" s="48">
        <f t="shared" si="12"/>
        <v>0.51963202453169788</v>
      </c>
      <c r="P71" s="9"/>
    </row>
    <row r="72" spans="1:16">
      <c r="A72" s="12"/>
      <c r="B72" s="25">
        <v>348.72</v>
      </c>
      <c r="C72" s="20" t="s">
        <v>168</v>
      </c>
      <c r="D72" s="47">
        <v>0</v>
      </c>
      <c r="E72" s="47">
        <v>161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1"/>
        <v>161</v>
      </c>
      <c r="O72" s="48">
        <f t="shared" si="12"/>
        <v>1.0732617825478302E-2</v>
      </c>
      <c r="P72" s="9"/>
    </row>
    <row r="73" spans="1:16">
      <c r="A73" s="12"/>
      <c r="B73" s="25">
        <v>348.88</v>
      </c>
      <c r="C73" s="20" t="s">
        <v>169</v>
      </c>
      <c r="D73" s="47">
        <v>32841</v>
      </c>
      <c r="E73" s="47">
        <v>0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>SUM(D73:M73)</f>
        <v>32841</v>
      </c>
      <c r="O73" s="48">
        <f t="shared" si="12"/>
        <v>2.1892540497300179</v>
      </c>
      <c r="P73" s="9"/>
    </row>
    <row r="74" spans="1:16">
      <c r="A74" s="12"/>
      <c r="B74" s="25">
        <v>348.92399999999998</v>
      </c>
      <c r="C74" s="20" t="s">
        <v>198</v>
      </c>
      <c r="D74" s="47">
        <v>0</v>
      </c>
      <c r="E74" s="47">
        <v>2996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>SUM(D74:M74)</f>
        <v>2996</v>
      </c>
      <c r="O74" s="48">
        <f t="shared" si="12"/>
        <v>0.1997200186654223</v>
      </c>
      <c r="P74" s="9"/>
    </row>
    <row r="75" spans="1:16">
      <c r="A75" s="12"/>
      <c r="B75" s="25">
        <v>348.93</v>
      </c>
      <c r="C75" s="20" t="s">
        <v>170</v>
      </c>
      <c r="D75" s="47">
        <v>0</v>
      </c>
      <c r="E75" s="47">
        <v>14376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>SUM(D75:M75)</f>
        <v>14376</v>
      </c>
      <c r="O75" s="48">
        <f t="shared" si="12"/>
        <v>0.95833611092593829</v>
      </c>
      <c r="P75" s="9"/>
    </row>
    <row r="76" spans="1:16">
      <c r="A76" s="12"/>
      <c r="B76" s="25">
        <v>348.93099999999998</v>
      </c>
      <c r="C76" s="20" t="s">
        <v>199</v>
      </c>
      <c r="D76" s="47">
        <v>0</v>
      </c>
      <c r="E76" s="47">
        <v>2519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>SUM(D76:M76)</f>
        <v>2519</v>
      </c>
      <c r="O76" s="48">
        <f t="shared" si="12"/>
        <v>0.1679221385240984</v>
      </c>
      <c r="P76" s="9"/>
    </row>
    <row r="77" spans="1:16">
      <c r="A77" s="12"/>
      <c r="B77" s="25">
        <v>349</v>
      </c>
      <c r="C77" s="20" t="s">
        <v>122</v>
      </c>
      <c r="D77" s="47">
        <v>0</v>
      </c>
      <c r="E77" s="47">
        <v>5637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>SUM(D77:M77)</f>
        <v>5637</v>
      </c>
      <c r="O77" s="48">
        <f t="shared" si="12"/>
        <v>0.37577494833677755</v>
      </c>
      <c r="P77" s="9"/>
    </row>
    <row r="78" spans="1:16" ht="15.75">
      <c r="A78" s="29" t="s">
        <v>52</v>
      </c>
      <c r="B78" s="30"/>
      <c r="C78" s="31"/>
      <c r="D78" s="32">
        <f t="shared" ref="D78:M78" si="13">SUM(D79:D84)</f>
        <v>0</v>
      </c>
      <c r="E78" s="32">
        <f t="shared" si="13"/>
        <v>71111</v>
      </c>
      <c r="F78" s="32">
        <f t="shared" si="13"/>
        <v>0</v>
      </c>
      <c r="G78" s="32">
        <f t="shared" si="13"/>
        <v>0</v>
      </c>
      <c r="H78" s="32">
        <f t="shared" si="13"/>
        <v>0</v>
      </c>
      <c r="I78" s="32">
        <f t="shared" si="13"/>
        <v>0</v>
      </c>
      <c r="J78" s="32">
        <f t="shared" si="13"/>
        <v>0</v>
      </c>
      <c r="K78" s="32">
        <f t="shared" si="13"/>
        <v>0</v>
      </c>
      <c r="L78" s="32">
        <f t="shared" si="13"/>
        <v>0</v>
      </c>
      <c r="M78" s="32">
        <f t="shared" si="13"/>
        <v>0</v>
      </c>
      <c r="N78" s="32">
        <f t="shared" ref="N78:N93" si="14">SUM(D78:M78)</f>
        <v>71111</v>
      </c>
      <c r="O78" s="46">
        <f t="shared" si="12"/>
        <v>4.7404173055129659</v>
      </c>
      <c r="P78" s="10"/>
    </row>
    <row r="79" spans="1:16">
      <c r="A79" s="13"/>
      <c r="B79" s="40">
        <v>351.1</v>
      </c>
      <c r="C79" s="21" t="s">
        <v>82</v>
      </c>
      <c r="D79" s="47">
        <v>0</v>
      </c>
      <c r="E79" s="47">
        <v>6631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4"/>
        <v>6631</v>
      </c>
      <c r="O79" s="48">
        <f t="shared" si="12"/>
        <v>0.44203719752016535</v>
      </c>
      <c r="P79" s="9"/>
    </row>
    <row r="80" spans="1:16">
      <c r="A80" s="13"/>
      <c r="B80" s="40">
        <v>351.2</v>
      </c>
      <c r="C80" s="21" t="s">
        <v>84</v>
      </c>
      <c r="D80" s="47">
        <v>0</v>
      </c>
      <c r="E80" s="47">
        <v>29823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4"/>
        <v>29823</v>
      </c>
      <c r="O80" s="48">
        <f t="shared" si="12"/>
        <v>1.9880674621691887</v>
      </c>
      <c r="P80" s="9"/>
    </row>
    <row r="81" spans="1:119">
      <c r="A81" s="13"/>
      <c r="B81" s="40">
        <v>351.5</v>
      </c>
      <c r="C81" s="21" t="s">
        <v>85</v>
      </c>
      <c r="D81" s="47">
        <v>0</v>
      </c>
      <c r="E81" s="47">
        <v>18370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4"/>
        <v>18370</v>
      </c>
      <c r="O81" s="48">
        <f t="shared" si="12"/>
        <v>1.2245850276648222</v>
      </c>
      <c r="P81" s="9"/>
    </row>
    <row r="82" spans="1:119">
      <c r="A82" s="13"/>
      <c r="B82" s="40">
        <v>351.7</v>
      </c>
      <c r="C82" s="21" t="s">
        <v>173</v>
      </c>
      <c r="D82" s="47">
        <v>0</v>
      </c>
      <c r="E82" s="47">
        <v>3868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f t="shared" si="14"/>
        <v>3868</v>
      </c>
      <c r="O82" s="48">
        <f t="shared" si="12"/>
        <v>0.25784947670155323</v>
      </c>
      <c r="P82" s="9"/>
    </row>
    <row r="83" spans="1:119">
      <c r="A83" s="13"/>
      <c r="B83" s="40">
        <v>351.8</v>
      </c>
      <c r="C83" s="21" t="s">
        <v>174</v>
      </c>
      <c r="D83" s="47">
        <v>0</v>
      </c>
      <c r="E83" s="47">
        <v>8728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f t="shared" si="14"/>
        <v>8728</v>
      </c>
      <c r="O83" s="48">
        <f t="shared" si="12"/>
        <v>0.5818278781414572</v>
      </c>
      <c r="P83" s="9"/>
    </row>
    <row r="84" spans="1:119">
      <c r="A84" s="13"/>
      <c r="B84" s="40">
        <v>351.9</v>
      </c>
      <c r="C84" s="21" t="s">
        <v>200</v>
      </c>
      <c r="D84" s="47">
        <v>0</v>
      </c>
      <c r="E84" s="47">
        <v>3691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f t="shared" si="14"/>
        <v>3691</v>
      </c>
      <c r="O84" s="48">
        <f t="shared" si="12"/>
        <v>0.24605026331577895</v>
      </c>
      <c r="P84" s="9"/>
    </row>
    <row r="85" spans="1:119" ht="15.75">
      <c r="A85" s="29" t="s">
        <v>3</v>
      </c>
      <c r="B85" s="30"/>
      <c r="C85" s="31"/>
      <c r="D85" s="32">
        <f t="shared" ref="D85:M85" si="15">SUM(D86:D90)</f>
        <v>93276</v>
      </c>
      <c r="E85" s="32">
        <f t="shared" si="15"/>
        <v>279975</v>
      </c>
      <c r="F85" s="32">
        <f t="shared" si="15"/>
        <v>0</v>
      </c>
      <c r="G85" s="32">
        <f t="shared" si="15"/>
        <v>0</v>
      </c>
      <c r="H85" s="32">
        <f t="shared" si="15"/>
        <v>0</v>
      </c>
      <c r="I85" s="32">
        <f t="shared" si="15"/>
        <v>0</v>
      </c>
      <c r="J85" s="32">
        <f t="shared" si="15"/>
        <v>0</v>
      </c>
      <c r="K85" s="32">
        <f t="shared" si="15"/>
        <v>0</v>
      </c>
      <c r="L85" s="32">
        <f t="shared" si="15"/>
        <v>0</v>
      </c>
      <c r="M85" s="32">
        <f t="shared" si="15"/>
        <v>0</v>
      </c>
      <c r="N85" s="32">
        <f t="shared" si="14"/>
        <v>373251</v>
      </c>
      <c r="O85" s="46">
        <f t="shared" si="12"/>
        <v>24.881741217252184</v>
      </c>
      <c r="P85" s="10"/>
    </row>
    <row r="86" spans="1:119">
      <c r="A86" s="12"/>
      <c r="B86" s="25">
        <v>361.1</v>
      </c>
      <c r="C86" s="20" t="s">
        <v>88</v>
      </c>
      <c r="D86" s="47">
        <v>35219</v>
      </c>
      <c r="E86" s="47">
        <v>2013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f t="shared" si="14"/>
        <v>37232</v>
      </c>
      <c r="O86" s="48">
        <f t="shared" si="12"/>
        <v>2.4819678688087459</v>
      </c>
      <c r="P86" s="9"/>
    </row>
    <row r="87" spans="1:119">
      <c r="A87" s="12"/>
      <c r="B87" s="25">
        <v>362</v>
      </c>
      <c r="C87" s="20" t="s">
        <v>90</v>
      </c>
      <c r="D87" s="47">
        <v>700</v>
      </c>
      <c r="E87" s="47">
        <v>115950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f t="shared" si="14"/>
        <v>116650</v>
      </c>
      <c r="O87" s="48">
        <f t="shared" si="12"/>
        <v>7.7761482567828812</v>
      </c>
      <c r="P87" s="9"/>
    </row>
    <row r="88" spans="1:119">
      <c r="A88" s="12"/>
      <c r="B88" s="25">
        <v>364</v>
      </c>
      <c r="C88" s="20" t="s">
        <v>181</v>
      </c>
      <c r="D88" s="47">
        <v>25119</v>
      </c>
      <c r="E88" s="47">
        <v>0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f t="shared" si="14"/>
        <v>25119</v>
      </c>
      <c r="O88" s="48">
        <f t="shared" si="12"/>
        <v>1.6744883674421704</v>
      </c>
      <c r="P88" s="9"/>
    </row>
    <row r="89" spans="1:119">
      <c r="A89" s="12"/>
      <c r="B89" s="25">
        <v>366</v>
      </c>
      <c r="C89" s="20" t="s">
        <v>92</v>
      </c>
      <c r="D89" s="47">
        <v>300</v>
      </c>
      <c r="E89" s="47">
        <v>15492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f t="shared" si="14"/>
        <v>15792</v>
      </c>
      <c r="O89" s="48">
        <f t="shared" si="12"/>
        <v>1.0527298180121325</v>
      </c>
      <c r="P89" s="9"/>
    </row>
    <row r="90" spans="1:119">
      <c r="A90" s="12"/>
      <c r="B90" s="25">
        <v>369.9</v>
      </c>
      <c r="C90" s="20" t="s">
        <v>93</v>
      </c>
      <c r="D90" s="47">
        <v>31938</v>
      </c>
      <c r="E90" s="47">
        <v>146520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f t="shared" si="14"/>
        <v>178458</v>
      </c>
      <c r="O90" s="48">
        <f t="shared" si="12"/>
        <v>11.896406906206252</v>
      </c>
      <c r="P90" s="9"/>
    </row>
    <row r="91" spans="1:119" ht="15.75">
      <c r="A91" s="29" t="s">
        <v>53</v>
      </c>
      <c r="B91" s="30"/>
      <c r="C91" s="31"/>
      <c r="D91" s="32">
        <f t="shared" ref="D91:M91" si="16">SUM(D92:D92)</f>
        <v>22001</v>
      </c>
      <c r="E91" s="32">
        <f t="shared" si="16"/>
        <v>589507</v>
      </c>
      <c r="F91" s="32">
        <f t="shared" si="16"/>
        <v>0</v>
      </c>
      <c r="G91" s="32">
        <f t="shared" si="16"/>
        <v>0</v>
      </c>
      <c r="H91" s="32">
        <f t="shared" si="16"/>
        <v>0</v>
      </c>
      <c r="I91" s="32">
        <f t="shared" si="16"/>
        <v>0</v>
      </c>
      <c r="J91" s="32">
        <f t="shared" si="16"/>
        <v>0</v>
      </c>
      <c r="K91" s="32">
        <f t="shared" si="16"/>
        <v>0</v>
      </c>
      <c r="L91" s="32">
        <f t="shared" si="16"/>
        <v>0</v>
      </c>
      <c r="M91" s="32">
        <f t="shared" si="16"/>
        <v>0</v>
      </c>
      <c r="N91" s="32">
        <f t="shared" si="14"/>
        <v>611508</v>
      </c>
      <c r="O91" s="46">
        <f t="shared" si="12"/>
        <v>40.764482367842142</v>
      </c>
      <c r="P91" s="9"/>
    </row>
    <row r="92" spans="1:119" ht="15.75" thickBot="1">
      <c r="A92" s="12"/>
      <c r="B92" s="25">
        <v>381</v>
      </c>
      <c r="C92" s="20" t="s">
        <v>94</v>
      </c>
      <c r="D92" s="47">
        <v>22001</v>
      </c>
      <c r="E92" s="47">
        <v>589507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0</v>
      </c>
      <c r="N92" s="47">
        <f t="shared" si="14"/>
        <v>611508</v>
      </c>
      <c r="O92" s="48">
        <f t="shared" si="12"/>
        <v>40.764482367842142</v>
      </c>
      <c r="P92" s="9"/>
    </row>
    <row r="93" spans="1:119" ht="16.5" thickBot="1">
      <c r="A93" s="14" t="s">
        <v>65</v>
      </c>
      <c r="B93" s="23"/>
      <c r="C93" s="22"/>
      <c r="D93" s="15">
        <f t="shared" ref="D93:M93" si="17">SUM(D5,D12,D15,D46,D78,D85,D91)</f>
        <v>8389061</v>
      </c>
      <c r="E93" s="15">
        <f t="shared" si="17"/>
        <v>11185716</v>
      </c>
      <c r="F93" s="15">
        <f t="shared" si="17"/>
        <v>0</v>
      </c>
      <c r="G93" s="15">
        <f t="shared" si="17"/>
        <v>0</v>
      </c>
      <c r="H93" s="15">
        <f t="shared" si="17"/>
        <v>0</v>
      </c>
      <c r="I93" s="15">
        <f t="shared" si="17"/>
        <v>0</v>
      </c>
      <c r="J93" s="15">
        <f t="shared" si="17"/>
        <v>0</v>
      </c>
      <c r="K93" s="15">
        <f t="shared" si="17"/>
        <v>0</v>
      </c>
      <c r="L93" s="15">
        <f t="shared" si="17"/>
        <v>0</v>
      </c>
      <c r="M93" s="15">
        <f t="shared" si="17"/>
        <v>0</v>
      </c>
      <c r="N93" s="15">
        <f t="shared" si="14"/>
        <v>19574777</v>
      </c>
      <c r="O93" s="38">
        <f t="shared" si="12"/>
        <v>1304.8981401239917</v>
      </c>
      <c r="P93" s="6"/>
      <c r="Q93" s="2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  <c r="BX93" s="5"/>
      <c r="BY93" s="5"/>
      <c r="BZ93" s="5"/>
      <c r="CA93" s="5"/>
      <c r="CB93" s="5"/>
      <c r="CC93" s="5"/>
      <c r="CD93" s="5"/>
      <c r="CE93" s="5"/>
      <c r="CF93" s="5"/>
      <c r="CG93" s="5"/>
      <c r="CH93" s="5"/>
      <c r="CI93" s="5"/>
      <c r="CJ93" s="5"/>
      <c r="CK93" s="5"/>
      <c r="CL93" s="5"/>
      <c r="CM93" s="5"/>
      <c r="CN93" s="5"/>
      <c r="CO93" s="5"/>
      <c r="CP93" s="5"/>
      <c r="CQ93" s="5"/>
      <c r="CR93" s="5"/>
      <c r="CS93" s="5"/>
      <c r="CT93" s="5"/>
      <c r="CU93" s="5"/>
      <c r="CV93" s="5"/>
      <c r="CW93" s="5"/>
      <c r="CX93" s="5"/>
      <c r="CY93" s="5"/>
      <c r="CZ93" s="5"/>
      <c r="DA93" s="5"/>
      <c r="DB93" s="5"/>
      <c r="DC93" s="5"/>
      <c r="DD93" s="5"/>
      <c r="DE93" s="5"/>
      <c r="DF93" s="5"/>
      <c r="DG93" s="5"/>
      <c r="DH93" s="5"/>
      <c r="DI93" s="5"/>
      <c r="DJ93" s="5"/>
      <c r="DK93" s="5"/>
      <c r="DL93" s="5"/>
      <c r="DM93" s="5"/>
      <c r="DN93" s="5"/>
      <c r="DO93" s="5"/>
    </row>
    <row r="94" spans="1:119">
      <c r="A94" s="16"/>
      <c r="B94" s="18"/>
      <c r="C94" s="18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9"/>
    </row>
    <row r="95" spans="1:119">
      <c r="A95" s="41"/>
      <c r="B95" s="42"/>
      <c r="C95" s="42"/>
      <c r="D95" s="43"/>
      <c r="E95" s="43"/>
      <c r="F95" s="43"/>
      <c r="G95" s="43"/>
      <c r="H95" s="43"/>
      <c r="I95" s="43"/>
      <c r="J95" s="43"/>
      <c r="K95" s="43"/>
      <c r="L95" s="49" t="s">
        <v>212</v>
      </c>
      <c r="M95" s="49"/>
      <c r="N95" s="49"/>
      <c r="O95" s="44">
        <v>15001</v>
      </c>
    </row>
    <row r="96" spans="1:119">
      <c r="A96" s="50"/>
      <c r="B96" s="51"/>
      <c r="C96" s="51"/>
      <c r="D96" s="51"/>
      <c r="E96" s="51"/>
      <c r="F96" s="51"/>
      <c r="G96" s="51"/>
      <c r="H96" s="51"/>
      <c r="I96" s="51"/>
      <c r="J96" s="51"/>
      <c r="K96" s="51"/>
      <c r="L96" s="51"/>
      <c r="M96" s="51"/>
      <c r="N96" s="51"/>
      <c r="O96" s="52"/>
    </row>
    <row r="97" spans="1:15" ht="15.75" customHeight="1" thickBot="1">
      <c r="A97" s="53" t="s">
        <v>115</v>
      </c>
      <c r="B97" s="54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5"/>
    </row>
  </sheetData>
  <mergeCells count="10">
    <mergeCell ref="L95:N95"/>
    <mergeCell ref="A96:O96"/>
    <mergeCell ref="A97:O9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9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6" t="s">
        <v>103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8"/>
      <c r="P1" s="7"/>
      <c r="Q1"/>
    </row>
    <row r="2" spans="1:133" ht="24" thickBot="1">
      <c r="A2" s="59" t="s">
        <v>193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1"/>
      <c r="P2" s="7"/>
      <c r="Q2"/>
    </row>
    <row r="3" spans="1:133" ht="18" customHeight="1">
      <c r="A3" s="62" t="s">
        <v>96</v>
      </c>
      <c r="B3" s="63"/>
      <c r="C3" s="64"/>
      <c r="D3" s="68" t="s">
        <v>47</v>
      </c>
      <c r="E3" s="69"/>
      <c r="F3" s="69"/>
      <c r="G3" s="69"/>
      <c r="H3" s="70"/>
      <c r="I3" s="68" t="s">
        <v>48</v>
      </c>
      <c r="J3" s="70"/>
      <c r="K3" s="68" t="s">
        <v>50</v>
      </c>
      <c r="L3" s="70"/>
      <c r="M3" s="36"/>
      <c r="N3" s="37"/>
      <c r="O3" s="71" t="s">
        <v>101</v>
      </c>
      <c r="P3" s="11"/>
      <c r="Q3"/>
    </row>
    <row r="4" spans="1:133" ht="32.25" customHeight="1" thickBot="1">
      <c r="A4" s="65"/>
      <c r="B4" s="66"/>
      <c r="C4" s="67"/>
      <c r="D4" s="34" t="s">
        <v>4</v>
      </c>
      <c r="E4" s="34" t="s">
        <v>97</v>
      </c>
      <c r="F4" s="34" t="s">
        <v>98</v>
      </c>
      <c r="G4" s="34" t="s">
        <v>99</v>
      </c>
      <c r="H4" s="34" t="s">
        <v>5</v>
      </c>
      <c r="I4" s="34" t="s">
        <v>6</v>
      </c>
      <c r="J4" s="35" t="s">
        <v>100</v>
      </c>
      <c r="K4" s="35" t="s">
        <v>7</v>
      </c>
      <c r="L4" s="35" t="s">
        <v>8</v>
      </c>
      <c r="M4" s="35" t="s">
        <v>9</v>
      </c>
      <c r="N4" s="35" t="s">
        <v>49</v>
      </c>
      <c r="O4" s="7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SUM(D6:D11)</f>
        <v>4651913</v>
      </c>
      <c r="E5" s="27">
        <f t="shared" si="0"/>
        <v>296309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16" si="1">SUM(D5:M5)</f>
        <v>4948222</v>
      </c>
      <c r="O5" s="33">
        <f t="shared" ref="O5:O36" si="2">(N5/O$96)</f>
        <v>339.38422496570644</v>
      </c>
      <c r="P5" s="6"/>
    </row>
    <row r="6" spans="1:133">
      <c r="A6" s="12"/>
      <c r="B6" s="25">
        <v>311</v>
      </c>
      <c r="C6" s="20" t="s">
        <v>2</v>
      </c>
      <c r="D6" s="47">
        <v>3880955</v>
      </c>
      <c r="E6" s="47">
        <v>0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 t="shared" si="1"/>
        <v>3880955</v>
      </c>
      <c r="O6" s="48">
        <f t="shared" si="2"/>
        <v>266.1834705075446</v>
      </c>
      <c r="P6" s="9"/>
    </row>
    <row r="7" spans="1:133">
      <c r="A7" s="12"/>
      <c r="B7" s="25">
        <v>312.3</v>
      </c>
      <c r="C7" s="20" t="s">
        <v>10</v>
      </c>
      <c r="D7" s="47">
        <v>0</v>
      </c>
      <c r="E7" s="47">
        <v>22868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si="1"/>
        <v>22868</v>
      </c>
      <c r="O7" s="48">
        <f t="shared" si="2"/>
        <v>1.5684499314128943</v>
      </c>
      <c r="P7" s="9"/>
    </row>
    <row r="8" spans="1:133">
      <c r="A8" s="12"/>
      <c r="B8" s="25">
        <v>312.41000000000003</v>
      </c>
      <c r="C8" s="20" t="s">
        <v>11</v>
      </c>
      <c r="D8" s="47">
        <v>0</v>
      </c>
      <c r="E8" s="47">
        <v>273441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1"/>
        <v>273441</v>
      </c>
      <c r="O8" s="48">
        <f t="shared" si="2"/>
        <v>18.754526748971195</v>
      </c>
      <c r="P8" s="9"/>
    </row>
    <row r="9" spans="1:133">
      <c r="A9" s="12"/>
      <c r="B9" s="25">
        <v>312.60000000000002</v>
      </c>
      <c r="C9" s="20" t="s">
        <v>105</v>
      </c>
      <c r="D9" s="47">
        <v>705186</v>
      </c>
      <c r="E9" s="47">
        <v>0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1"/>
        <v>705186</v>
      </c>
      <c r="O9" s="48">
        <f t="shared" si="2"/>
        <v>48.366666666666667</v>
      </c>
      <c r="P9" s="9"/>
    </row>
    <row r="10" spans="1:133">
      <c r="A10" s="12"/>
      <c r="B10" s="25">
        <v>315</v>
      </c>
      <c r="C10" s="20" t="s">
        <v>139</v>
      </c>
      <c r="D10" s="47">
        <v>59797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1"/>
        <v>59797</v>
      </c>
      <c r="O10" s="48">
        <f t="shared" si="2"/>
        <v>4.1013031550068586</v>
      </c>
      <c r="P10" s="9"/>
    </row>
    <row r="11" spans="1:133">
      <c r="A11" s="12"/>
      <c r="B11" s="25">
        <v>316</v>
      </c>
      <c r="C11" s="20" t="s">
        <v>140</v>
      </c>
      <c r="D11" s="47">
        <v>5975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1"/>
        <v>5975</v>
      </c>
      <c r="O11" s="48">
        <f t="shared" si="2"/>
        <v>0.40980795610425241</v>
      </c>
      <c r="P11" s="9"/>
    </row>
    <row r="12" spans="1:133" ht="15.75">
      <c r="A12" s="29" t="s">
        <v>14</v>
      </c>
      <c r="B12" s="30"/>
      <c r="C12" s="31"/>
      <c r="D12" s="32">
        <f t="shared" ref="D12:M12" si="3">SUM(D13:D14)</f>
        <v>28695</v>
      </c>
      <c r="E12" s="32">
        <f t="shared" si="3"/>
        <v>4812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5">
        <f t="shared" si="1"/>
        <v>33507</v>
      </c>
      <c r="O12" s="46">
        <f t="shared" si="2"/>
        <v>2.2981481481481483</v>
      </c>
      <c r="P12" s="10"/>
    </row>
    <row r="13" spans="1:133">
      <c r="A13" s="12"/>
      <c r="B13" s="25">
        <v>322</v>
      </c>
      <c r="C13" s="20" t="s">
        <v>0</v>
      </c>
      <c r="D13" s="47">
        <v>27745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1"/>
        <v>27745</v>
      </c>
      <c r="O13" s="48">
        <f t="shared" si="2"/>
        <v>1.9029492455418382</v>
      </c>
      <c r="P13" s="9"/>
    </row>
    <row r="14" spans="1:133">
      <c r="A14" s="12"/>
      <c r="B14" s="25">
        <v>329</v>
      </c>
      <c r="C14" s="20" t="s">
        <v>16</v>
      </c>
      <c r="D14" s="47">
        <v>950</v>
      </c>
      <c r="E14" s="47">
        <v>4812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1"/>
        <v>5762</v>
      </c>
      <c r="O14" s="48">
        <f t="shared" si="2"/>
        <v>0.39519890260631002</v>
      </c>
      <c r="P14" s="9"/>
    </row>
    <row r="15" spans="1:133" ht="15.75">
      <c r="A15" s="29" t="s">
        <v>19</v>
      </c>
      <c r="B15" s="30"/>
      <c r="C15" s="31"/>
      <c r="D15" s="32">
        <f t="shared" ref="D15:M15" si="4">SUM(D16:D45)</f>
        <v>3343623</v>
      </c>
      <c r="E15" s="32">
        <f t="shared" si="4"/>
        <v>14456741</v>
      </c>
      <c r="F15" s="32">
        <f t="shared" si="4"/>
        <v>0</v>
      </c>
      <c r="G15" s="32">
        <f t="shared" si="4"/>
        <v>0</v>
      </c>
      <c r="H15" s="32">
        <f t="shared" si="4"/>
        <v>0</v>
      </c>
      <c r="I15" s="32">
        <f t="shared" si="4"/>
        <v>0</v>
      </c>
      <c r="J15" s="32">
        <f t="shared" si="4"/>
        <v>0</v>
      </c>
      <c r="K15" s="32">
        <f t="shared" si="4"/>
        <v>0</v>
      </c>
      <c r="L15" s="32">
        <f t="shared" si="4"/>
        <v>0</v>
      </c>
      <c r="M15" s="32">
        <f t="shared" si="4"/>
        <v>0</v>
      </c>
      <c r="N15" s="45">
        <f t="shared" si="1"/>
        <v>17800364</v>
      </c>
      <c r="O15" s="46">
        <f t="shared" si="2"/>
        <v>1220.8754458161866</v>
      </c>
      <c r="P15" s="10"/>
    </row>
    <row r="16" spans="1:133">
      <c r="A16" s="12"/>
      <c r="B16" s="25">
        <v>331.2</v>
      </c>
      <c r="C16" s="20" t="s">
        <v>18</v>
      </c>
      <c r="D16" s="47">
        <v>147686</v>
      </c>
      <c r="E16" s="47">
        <v>33133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1"/>
        <v>180819</v>
      </c>
      <c r="O16" s="48">
        <f t="shared" si="2"/>
        <v>12.401851851851852</v>
      </c>
      <c r="P16" s="9"/>
    </row>
    <row r="17" spans="1:16">
      <c r="A17" s="12"/>
      <c r="B17" s="25">
        <v>331.49</v>
      </c>
      <c r="C17" s="20" t="s">
        <v>24</v>
      </c>
      <c r="D17" s="47">
        <v>0</v>
      </c>
      <c r="E17" s="47">
        <v>6551820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ref="N17:N23" si="5">SUM(D17:M17)</f>
        <v>6551820</v>
      </c>
      <c r="O17" s="48">
        <f t="shared" si="2"/>
        <v>449.37037037037038</v>
      </c>
      <c r="P17" s="9"/>
    </row>
    <row r="18" spans="1:16">
      <c r="A18" s="12"/>
      <c r="B18" s="25">
        <v>331.5</v>
      </c>
      <c r="C18" s="20" t="s">
        <v>20</v>
      </c>
      <c r="D18" s="47">
        <v>6602</v>
      </c>
      <c r="E18" s="47">
        <v>0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5"/>
        <v>6602</v>
      </c>
      <c r="O18" s="48">
        <f t="shared" si="2"/>
        <v>0.45281207133058987</v>
      </c>
      <c r="P18" s="9"/>
    </row>
    <row r="19" spans="1:16">
      <c r="A19" s="12"/>
      <c r="B19" s="25">
        <v>331.62</v>
      </c>
      <c r="C19" s="20" t="s">
        <v>25</v>
      </c>
      <c r="D19" s="47">
        <v>0</v>
      </c>
      <c r="E19" s="47">
        <v>23001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5"/>
        <v>23001</v>
      </c>
      <c r="O19" s="48">
        <f t="shared" si="2"/>
        <v>1.5775720164609053</v>
      </c>
      <c r="P19" s="9"/>
    </row>
    <row r="20" spans="1:16">
      <c r="A20" s="12"/>
      <c r="B20" s="25">
        <v>331.65</v>
      </c>
      <c r="C20" s="20" t="s">
        <v>108</v>
      </c>
      <c r="D20" s="47">
        <v>94429</v>
      </c>
      <c r="E20" s="47">
        <v>0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5"/>
        <v>94429</v>
      </c>
      <c r="O20" s="48">
        <f t="shared" si="2"/>
        <v>6.4766117969821675</v>
      </c>
      <c r="P20" s="9"/>
    </row>
    <row r="21" spans="1:16">
      <c r="A21" s="12"/>
      <c r="B21" s="25">
        <v>333</v>
      </c>
      <c r="C21" s="20" t="s">
        <v>194</v>
      </c>
      <c r="D21" s="47">
        <v>1641</v>
      </c>
      <c r="E21" s="47">
        <v>739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5"/>
        <v>2380</v>
      </c>
      <c r="O21" s="48">
        <f t="shared" si="2"/>
        <v>0.16323731138545952</v>
      </c>
      <c r="P21" s="9"/>
    </row>
    <row r="22" spans="1:16">
      <c r="A22" s="12"/>
      <c r="B22" s="25">
        <v>334.1</v>
      </c>
      <c r="C22" s="20" t="s">
        <v>129</v>
      </c>
      <c r="D22" s="47">
        <v>0</v>
      </c>
      <c r="E22" s="47">
        <v>1399353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5"/>
        <v>1399353</v>
      </c>
      <c r="O22" s="48">
        <f t="shared" si="2"/>
        <v>95.977572016460911</v>
      </c>
      <c r="P22" s="9"/>
    </row>
    <row r="23" spans="1:16">
      <c r="A23" s="12"/>
      <c r="B23" s="25">
        <v>334.2</v>
      </c>
      <c r="C23" s="20" t="s">
        <v>22</v>
      </c>
      <c r="D23" s="47">
        <v>102301</v>
      </c>
      <c r="E23" s="47">
        <v>28375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5"/>
        <v>130676</v>
      </c>
      <c r="O23" s="48">
        <f t="shared" si="2"/>
        <v>8.9626886145404665</v>
      </c>
      <c r="P23" s="9"/>
    </row>
    <row r="24" spans="1:16">
      <c r="A24" s="12"/>
      <c r="B24" s="25">
        <v>334.34</v>
      </c>
      <c r="C24" s="20" t="s">
        <v>27</v>
      </c>
      <c r="D24" s="47">
        <v>0</v>
      </c>
      <c r="E24" s="47">
        <v>88294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>SUM(D24:M24)</f>
        <v>88294</v>
      </c>
      <c r="O24" s="48">
        <f t="shared" si="2"/>
        <v>6.0558299039780525</v>
      </c>
      <c r="P24" s="9"/>
    </row>
    <row r="25" spans="1:16">
      <c r="A25" s="12"/>
      <c r="B25" s="25">
        <v>334.36</v>
      </c>
      <c r="C25" s="20" t="s">
        <v>130</v>
      </c>
      <c r="D25" s="47">
        <v>210137</v>
      </c>
      <c r="E25" s="47">
        <v>0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ref="N25:N42" si="6">SUM(D25:M25)</f>
        <v>210137</v>
      </c>
      <c r="O25" s="48">
        <f t="shared" si="2"/>
        <v>14.412688614540466</v>
      </c>
      <c r="P25" s="9"/>
    </row>
    <row r="26" spans="1:16">
      <c r="A26" s="12"/>
      <c r="B26" s="25">
        <v>334.41</v>
      </c>
      <c r="C26" s="20" t="s">
        <v>28</v>
      </c>
      <c r="D26" s="47">
        <v>0</v>
      </c>
      <c r="E26" s="47">
        <v>1741349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6"/>
        <v>1741349</v>
      </c>
      <c r="O26" s="48">
        <f t="shared" si="2"/>
        <v>119.4340877914952</v>
      </c>
      <c r="P26" s="9"/>
    </row>
    <row r="27" spans="1:16">
      <c r="A27" s="12"/>
      <c r="B27" s="25">
        <v>334.49</v>
      </c>
      <c r="C27" s="20" t="s">
        <v>29</v>
      </c>
      <c r="D27" s="47">
        <v>2201</v>
      </c>
      <c r="E27" s="47">
        <v>2664596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6"/>
        <v>2666797</v>
      </c>
      <c r="O27" s="48">
        <f t="shared" si="2"/>
        <v>182.90788751714678</v>
      </c>
      <c r="P27" s="9"/>
    </row>
    <row r="28" spans="1:16">
      <c r="A28" s="12"/>
      <c r="B28" s="25">
        <v>334.61</v>
      </c>
      <c r="C28" s="20" t="s">
        <v>31</v>
      </c>
      <c r="D28" s="47">
        <v>0</v>
      </c>
      <c r="E28" s="47">
        <v>128037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6"/>
        <v>128037</v>
      </c>
      <c r="O28" s="48">
        <f t="shared" si="2"/>
        <v>8.7816872427983537</v>
      </c>
      <c r="P28" s="9"/>
    </row>
    <row r="29" spans="1:16">
      <c r="A29" s="12"/>
      <c r="B29" s="25">
        <v>334.7</v>
      </c>
      <c r="C29" s="20" t="s">
        <v>32</v>
      </c>
      <c r="D29" s="47">
        <v>91214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6"/>
        <v>91214</v>
      </c>
      <c r="O29" s="48">
        <f t="shared" si="2"/>
        <v>6.256104252400549</v>
      </c>
      <c r="P29" s="9"/>
    </row>
    <row r="30" spans="1:16">
      <c r="A30" s="12"/>
      <c r="B30" s="25">
        <v>334.82</v>
      </c>
      <c r="C30" s="20" t="s">
        <v>135</v>
      </c>
      <c r="D30" s="47">
        <v>0</v>
      </c>
      <c r="E30" s="47">
        <v>237173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>SUM(D30:M30)</f>
        <v>237173</v>
      </c>
      <c r="O30" s="48">
        <f t="shared" si="2"/>
        <v>16.267009602194786</v>
      </c>
      <c r="P30" s="9"/>
    </row>
    <row r="31" spans="1:16">
      <c r="A31" s="12"/>
      <c r="B31" s="25">
        <v>335.12</v>
      </c>
      <c r="C31" s="20" t="s">
        <v>141</v>
      </c>
      <c r="D31" s="47">
        <v>274664</v>
      </c>
      <c r="E31" s="47">
        <v>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6"/>
        <v>274664</v>
      </c>
      <c r="O31" s="48">
        <f t="shared" si="2"/>
        <v>18.838408779149521</v>
      </c>
      <c r="P31" s="9"/>
    </row>
    <row r="32" spans="1:16">
      <c r="A32" s="12"/>
      <c r="B32" s="25">
        <v>335.13</v>
      </c>
      <c r="C32" s="20" t="s">
        <v>142</v>
      </c>
      <c r="D32" s="47">
        <v>22571</v>
      </c>
      <c r="E32" s="47">
        <v>0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6"/>
        <v>22571</v>
      </c>
      <c r="O32" s="48">
        <f t="shared" si="2"/>
        <v>1.548079561042524</v>
      </c>
      <c r="P32" s="9"/>
    </row>
    <row r="33" spans="1:16">
      <c r="A33" s="12"/>
      <c r="B33" s="25">
        <v>335.14</v>
      </c>
      <c r="C33" s="20" t="s">
        <v>143</v>
      </c>
      <c r="D33" s="47">
        <v>4326</v>
      </c>
      <c r="E33" s="47">
        <v>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6"/>
        <v>4326</v>
      </c>
      <c r="O33" s="48">
        <f t="shared" si="2"/>
        <v>0.29670781893004117</v>
      </c>
      <c r="P33" s="9"/>
    </row>
    <row r="34" spans="1:16">
      <c r="A34" s="12"/>
      <c r="B34" s="25">
        <v>335.15</v>
      </c>
      <c r="C34" s="20" t="s">
        <v>144</v>
      </c>
      <c r="D34" s="47">
        <v>863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6"/>
        <v>863</v>
      </c>
      <c r="O34" s="48">
        <f t="shared" si="2"/>
        <v>5.9190672153635118E-2</v>
      </c>
      <c r="P34" s="9"/>
    </row>
    <row r="35" spans="1:16">
      <c r="A35" s="12"/>
      <c r="B35" s="25">
        <v>335.16</v>
      </c>
      <c r="C35" s="20" t="s">
        <v>145</v>
      </c>
      <c r="D35" s="47">
        <v>230750</v>
      </c>
      <c r="E35" s="47">
        <v>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6"/>
        <v>230750</v>
      </c>
      <c r="O35" s="48">
        <f t="shared" si="2"/>
        <v>15.826474622770919</v>
      </c>
      <c r="P35" s="9"/>
    </row>
    <row r="36" spans="1:16">
      <c r="A36" s="12"/>
      <c r="B36" s="25">
        <v>335.18</v>
      </c>
      <c r="C36" s="20" t="s">
        <v>146</v>
      </c>
      <c r="D36" s="47">
        <v>1658095</v>
      </c>
      <c r="E36" s="47">
        <v>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6"/>
        <v>1658095</v>
      </c>
      <c r="O36" s="48">
        <f t="shared" si="2"/>
        <v>113.72393689986282</v>
      </c>
      <c r="P36" s="9"/>
    </row>
    <row r="37" spans="1:16">
      <c r="A37" s="12"/>
      <c r="B37" s="25">
        <v>335.19</v>
      </c>
      <c r="C37" s="20" t="s">
        <v>147</v>
      </c>
      <c r="D37" s="47">
        <v>369765</v>
      </c>
      <c r="E37" s="47">
        <v>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6"/>
        <v>369765</v>
      </c>
      <c r="O37" s="48">
        <f t="shared" ref="O37:O68" si="7">(N37/O$96)</f>
        <v>25.361111111111111</v>
      </c>
      <c r="P37" s="9"/>
    </row>
    <row r="38" spans="1:16">
      <c r="A38" s="12"/>
      <c r="B38" s="25">
        <v>335.22</v>
      </c>
      <c r="C38" s="20" t="s">
        <v>40</v>
      </c>
      <c r="D38" s="47">
        <v>17172</v>
      </c>
      <c r="E38" s="47">
        <v>94138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6"/>
        <v>111310</v>
      </c>
      <c r="O38" s="48">
        <f t="shared" si="7"/>
        <v>7.6344307270233198</v>
      </c>
      <c r="P38" s="9"/>
    </row>
    <row r="39" spans="1:16">
      <c r="A39" s="12"/>
      <c r="B39" s="25">
        <v>335.49</v>
      </c>
      <c r="C39" s="20" t="s">
        <v>42</v>
      </c>
      <c r="D39" s="47">
        <v>0</v>
      </c>
      <c r="E39" s="47">
        <v>898924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6"/>
        <v>898924</v>
      </c>
      <c r="O39" s="48">
        <f t="shared" si="7"/>
        <v>61.654595336076817</v>
      </c>
      <c r="P39" s="9"/>
    </row>
    <row r="40" spans="1:16">
      <c r="A40" s="12"/>
      <c r="B40" s="25">
        <v>335.5</v>
      </c>
      <c r="C40" s="20" t="s">
        <v>43</v>
      </c>
      <c r="D40" s="47">
        <v>0</v>
      </c>
      <c r="E40" s="47">
        <v>257065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6"/>
        <v>257065</v>
      </c>
      <c r="O40" s="48">
        <f t="shared" si="7"/>
        <v>17.631344307270233</v>
      </c>
      <c r="P40" s="9"/>
    </row>
    <row r="41" spans="1:16">
      <c r="A41" s="12"/>
      <c r="B41" s="25">
        <v>335.9</v>
      </c>
      <c r="C41" s="20" t="s">
        <v>184</v>
      </c>
      <c r="D41" s="47">
        <v>0</v>
      </c>
      <c r="E41" s="47">
        <v>258564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6"/>
        <v>258564</v>
      </c>
      <c r="O41" s="48">
        <f t="shared" si="7"/>
        <v>17.734156378600822</v>
      </c>
      <c r="P41" s="9"/>
    </row>
    <row r="42" spans="1:16">
      <c r="A42" s="12"/>
      <c r="B42" s="25">
        <v>336</v>
      </c>
      <c r="C42" s="20" t="s">
        <v>118</v>
      </c>
      <c r="D42" s="47">
        <v>142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6"/>
        <v>142</v>
      </c>
      <c r="O42" s="48">
        <f t="shared" si="7"/>
        <v>9.7393689986282582E-3</v>
      </c>
      <c r="P42" s="9"/>
    </row>
    <row r="43" spans="1:16">
      <c r="A43" s="12"/>
      <c r="B43" s="25">
        <v>337.2</v>
      </c>
      <c r="C43" s="20" t="s">
        <v>45</v>
      </c>
      <c r="D43" s="47">
        <v>85069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ref="N43:N56" si="8">SUM(D43:M43)</f>
        <v>85069</v>
      </c>
      <c r="O43" s="48">
        <f t="shared" si="7"/>
        <v>5.834636488340192</v>
      </c>
      <c r="P43" s="9"/>
    </row>
    <row r="44" spans="1:16">
      <c r="A44" s="12"/>
      <c r="B44" s="25">
        <v>337.7</v>
      </c>
      <c r="C44" s="20" t="s">
        <v>46</v>
      </c>
      <c r="D44" s="47">
        <v>20588</v>
      </c>
      <c r="E44" s="47">
        <v>52180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8"/>
        <v>72768</v>
      </c>
      <c r="O44" s="48">
        <f t="shared" si="7"/>
        <v>4.9909465020576134</v>
      </c>
      <c r="P44" s="9"/>
    </row>
    <row r="45" spans="1:16">
      <c r="A45" s="12"/>
      <c r="B45" s="25">
        <v>339</v>
      </c>
      <c r="C45" s="20" t="s">
        <v>120</v>
      </c>
      <c r="D45" s="47">
        <v>3407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8"/>
        <v>3407</v>
      </c>
      <c r="O45" s="48">
        <f t="shared" si="7"/>
        <v>0.23367626886145404</v>
      </c>
      <c r="P45" s="9"/>
    </row>
    <row r="46" spans="1:16" ht="15.75">
      <c r="A46" s="29" t="s">
        <v>51</v>
      </c>
      <c r="B46" s="30"/>
      <c r="C46" s="31"/>
      <c r="D46" s="32">
        <f t="shared" ref="D46:M46" si="9">SUM(D47:D77)</f>
        <v>219980</v>
      </c>
      <c r="E46" s="32">
        <f t="shared" si="9"/>
        <v>219455</v>
      </c>
      <c r="F46" s="32">
        <f t="shared" si="9"/>
        <v>0</v>
      </c>
      <c r="G46" s="32">
        <f t="shared" si="9"/>
        <v>0</v>
      </c>
      <c r="H46" s="32">
        <f t="shared" si="9"/>
        <v>0</v>
      </c>
      <c r="I46" s="32">
        <f t="shared" si="9"/>
        <v>0</v>
      </c>
      <c r="J46" s="32">
        <f t="shared" si="9"/>
        <v>0</v>
      </c>
      <c r="K46" s="32">
        <f t="shared" si="9"/>
        <v>0</v>
      </c>
      <c r="L46" s="32">
        <f t="shared" si="9"/>
        <v>0</v>
      </c>
      <c r="M46" s="32">
        <f t="shared" si="9"/>
        <v>0</v>
      </c>
      <c r="N46" s="32">
        <f t="shared" si="8"/>
        <v>439435</v>
      </c>
      <c r="O46" s="46">
        <f t="shared" si="7"/>
        <v>30.13957475994513</v>
      </c>
      <c r="P46" s="10"/>
    </row>
    <row r="47" spans="1:16">
      <c r="A47" s="12"/>
      <c r="B47" s="25">
        <v>341.1</v>
      </c>
      <c r="C47" s="20" t="s">
        <v>148</v>
      </c>
      <c r="D47" s="47">
        <v>36747</v>
      </c>
      <c r="E47" s="47">
        <v>3849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8"/>
        <v>40596</v>
      </c>
      <c r="O47" s="48">
        <f t="shared" si="7"/>
        <v>2.7843621399176954</v>
      </c>
      <c r="P47" s="9"/>
    </row>
    <row r="48" spans="1:16">
      <c r="A48" s="12"/>
      <c r="B48" s="25">
        <v>341.15</v>
      </c>
      <c r="C48" s="20" t="s">
        <v>149</v>
      </c>
      <c r="D48" s="47">
        <v>0</v>
      </c>
      <c r="E48" s="47">
        <v>10948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8"/>
        <v>10948</v>
      </c>
      <c r="O48" s="48">
        <f t="shared" si="7"/>
        <v>0.75089163237311385</v>
      </c>
      <c r="P48" s="9"/>
    </row>
    <row r="49" spans="1:16">
      <c r="A49" s="12"/>
      <c r="B49" s="25">
        <v>341.51</v>
      </c>
      <c r="C49" s="20" t="s">
        <v>151</v>
      </c>
      <c r="D49" s="47">
        <v>95660</v>
      </c>
      <c r="E49" s="47">
        <v>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8"/>
        <v>95660</v>
      </c>
      <c r="O49" s="48">
        <f t="shared" si="7"/>
        <v>6.5610425240054866</v>
      </c>
      <c r="P49" s="9"/>
    </row>
    <row r="50" spans="1:16">
      <c r="A50" s="12"/>
      <c r="B50" s="25">
        <v>341.52</v>
      </c>
      <c r="C50" s="20" t="s">
        <v>152</v>
      </c>
      <c r="D50" s="47">
        <v>16610</v>
      </c>
      <c r="E50" s="47">
        <v>0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8"/>
        <v>16610</v>
      </c>
      <c r="O50" s="48">
        <f t="shared" si="7"/>
        <v>1.1392318244170097</v>
      </c>
      <c r="P50" s="9"/>
    </row>
    <row r="51" spans="1:16">
      <c r="A51" s="12"/>
      <c r="B51" s="25">
        <v>341.56</v>
      </c>
      <c r="C51" s="20" t="s">
        <v>153</v>
      </c>
      <c r="D51" s="47">
        <v>1900</v>
      </c>
      <c r="E51" s="47">
        <v>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8"/>
        <v>1900</v>
      </c>
      <c r="O51" s="48">
        <f t="shared" si="7"/>
        <v>0.13031550068587106</v>
      </c>
      <c r="P51" s="9"/>
    </row>
    <row r="52" spans="1:16">
      <c r="A52" s="12"/>
      <c r="B52" s="25">
        <v>341.9</v>
      </c>
      <c r="C52" s="20" t="s">
        <v>154</v>
      </c>
      <c r="D52" s="47">
        <v>13589</v>
      </c>
      <c r="E52" s="47">
        <v>7416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8"/>
        <v>21005</v>
      </c>
      <c r="O52" s="48">
        <f t="shared" si="7"/>
        <v>1.4406721536351166</v>
      </c>
      <c r="P52" s="9"/>
    </row>
    <row r="53" spans="1:16">
      <c r="A53" s="12"/>
      <c r="B53" s="25">
        <v>342.1</v>
      </c>
      <c r="C53" s="20" t="s">
        <v>121</v>
      </c>
      <c r="D53" s="47">
        <v>14394</v>
      </c>
      <c r="E53" s="47">
        <v>35321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8"/>
        <v>49715</v>
      </c>
      <c r="O53" s="48">
        <f t="shared" si="7"/>
        <v>3.4098079561042525</v>
      </c>
      <c r="P53" s="9"/>
    </row>
    <row r="54" spans="1:16">
      <c r="A54" s="12"/>
      <c r="B54" s="25">
        <v>342.9</v>
      </c>
      <c r="C54" s="20" t="s">
        <v>61</v>
      </c>
      <c r="D54" s="47">
        <v>11635</v>
      </c>
      <c r="E54" s="47">
        <v>0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8"/>
        <v>11635</v>
      </c>
      <c r="O54" s="48">
        <f t="shared" si="7"/>
        <v>0.7980109739368999</v>
      </c>
      <c r="P54" s="9"/>
    </row>
    <row r="55" spans="1:16">
      <c r="A55" s="12"/>
      <c r="B55" s="25">
        <v>347.2</v>
      </c>
      <c r="C55" s="20" t="s">
        <v>62</v>
      </c>
      <c r="D55" s="47">
        <v>1</v>
      </c>
      <c r="E55" s="47">
        <v>0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8"/>
        <v>1</v>
      </c>
      <c r="O55" s="48">
        <f t="shared" si="7"/>
        <v>6.8587105624142664E-5</v>
      </c>
      <c r="P55" s="9"/>
    </row>
    <row r="56" spans="1:16">
      <c r="A56" s="12"/>
      <c r="B56" s="25">
        <v>347.5</v>
      </c>
      <c r="C56" s="20" t="s">
        <v>196</v>
      </c>
      <c r="D56" s="47">
        <v>0</v>
      </c>
      <c r="E56" s="47">
        <v>7014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8"/>
        <v>7014</v>
      </c>
      <c r="O56" s="48">
        <f t="shared" si="7"/>
        <v>0.48106995884773662</v>
      </c>
      <c r="P56" s="9"/>
    </row>
    <row r="57" spans="1:16">
      <c r="A57" s="12"/>
      <c r="B57" s="25">
        <v>348.12</v>
      </c>
      <c r="C57" s="20" t="s">
        <v>155</v>
      </c>
      <c r="D57" s="47">
        <v>0</v>
      </c>
      <c r="E57" s="47">
        <v>1623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ref="N57:N72" si="10">SUM(D57:M57)</f>
        <v>1623</v>
      </c>
      <c r="O57" s="48">
        <f t="shared" si="7"/>
        <v>0.11131687242798353</v>
      </c>
      <c r="P57" s="9"/>
    </row>
    <row r="58" spans="1:16">
      <c r="A58" s="12"/>
      <c r="B58" s="25">
        <v>348.13</v>
      </c>
      <c r="C58" s="20" t="s">
        <v>156</v>
      </c>
      <c r="D58" s="47">
        <v>0</v>
      </c>
      <c r="E58" s="47">
        <v>5159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10"/>
        <v>5159</v>
      </c>
      <c r="O58" s="48">
        <f t="shared" si="7"/>
        <v>0.353840877914952</v>
      </c>
      <c r="P58" s="9"/>
    </row>
    <row r="59" spans="1:16">
      <c r="A59" s="12"/>
      <c r="B59" s="25">
        <v>348.22</v>
      </c>
      <c r="C59" s="20" t="s">
        <v>157</v>
      </c>
      <c r="D59" s="47">
        <v>0</v>
      </c>
      <c r="E59" s="47">
        <v>1101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10"/>
        <v>1101</v>
      </c>
      <c r="O59" s="48">
        <f t="shared" si="7"/>
        <v>7.5514403292181065E-2</v>
      </c>
      <c r="P59" s="9"/>
    </row>
    <row r="60" spans="1:16">
      <c r="A60" s="12"/>
      <c r="B60" s="25">
        <v>348.23</v>
      </c>
      <c r="C60" s="20" t="s">
        <v>158</v>
      </c>
      <c r="D60" s="47">
        <v>0</v>
      </c>
      <c r="E60" s="47">
        <v>11474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10"/>
        <v>11474</v>
      </c>
      <c r="O60" s="48">
        <f t="shared" si="7"/>
        <v>0.78696844993141291</v>
      </c>
      <c r="P60" s="9"/>
    </row>
    <row r="61" spans="1:16">
      <c r="A61" s="12"/>
      <c r="B61" s="25">
        <v>348.31</v>
      </c>
      <c r="C61" s="20" t="s">
        <v>159</v>
      </c>
      <c r="D61" s="47">
        <v>0</v>
      </c>
      <c r="E61" s="47">
        <v>30430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10"/>
        <v>30430</v>
      </c>
      <c r="O61" s="48">
        <f t="shared" si="7"/>
        <v>2.0871056241426613</v>
      </c>
      <c r="P61" s="9"/>
    </row>
    <row r="62" spans="1:16">
      <c r="A62" s="12"/>
      <c r="B62" s="25">
        <v>348.32</v>
      </c>
      <c r="C62" s="20" t="s">
        <v>160</v>
      </c>
      <c r="D62" s="47">
        <v>0</v>
      </c>
      <c r="E62" s="47">
        <v>389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10"/>
        <v>389</v>
      </c>
      <c r="O62" s="48">
        <f t="shared" si="7"/>
        <v>2.6680384087791494E-2</v>
      </c>
      <c r="P62" s="9"/>
    </row>
    <row r="63" spans="1:16">
      <c r="A63" s="12"/>
      <c r="B63" s="25">
        <v>348.41</v>
      </c>
      <c r="C63" s="20" t="s">
        <v>161</v>
      </c>
      <c r="D63" s="47">
        <v>0</v>
      </c>
      <c r="E63" s="47">
        <v>22956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10"/>
        <v>22956</v>
      </c>
      <c r="O63" s="48">
        <f t="shared" si="7"/>
        <v>1.5744855967078188</v>
      </c>
      <c r="P63" s="9"/>
    </row>
    <row r="64" spans="1:16">
      <c r="A64" s="12"/>
      <c r="B64" s="25">
        <v>348.42</v>
      </c>
      <c r="C64" s="20" t="s">
        <v>162</v>
      </c>
      <c r="D64" s="47">
        <v>0</v>
      </c>
      <c r="E64" s="47">
        <v>3267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10"/>
        <v>3267</v>
      </c>
      <c r="O64" s="48">
        <f t="shared" si="7"/>
        <v>0.22407407407407406</v>
      </c>
      <c r="P64" s="9"/>
    </row>
    <row r="65" spans="1:16">
      <c r="A65" s="12"/>
      <c r="B65" s="25">
        <v>348.48</v>
      </c>
      <c r="C65" s="20" t="s">
        <v>163</v>
      </c>
      <c r="D65" s="47">
        <v>0</v>
      </c>
      <c r="E65" s="47">
        <v>1305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10"/>
        <v>1305</v>
      </c>
      <c r="O65" s="48">
        <f t="shared" si="7"/>
        <v>8.9506172839506168E-2</v>
      </c>
      <c r="P65" s="9"/>
    </row>
    <row r="66" spans="1:16">
      <c r="A66" s="12"/>
      <c r="B66" s="25">
        <v>348.52</v>
      </c>
      <c r="C66" s="20" t="s">
        <v>164</v>
      </c>
      <c r="D66" s="47">
        <v>0</v>
      </c>
      <c r="E66" s="47">
        <v>4434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10"/>
        <v>4434</v>
      </c>
      <c r="O66" s="48">
        <f t="shared" si="7"/>
        <v>0.30411522633744859</v>
      </c>
      <c r="P66" s="9"/>
    </row>
    <row r="67" spans="1:16">
      <c r="A67" s="12"/>
      <c r="B67" s="25">
        <v>348.53</v>
      </c>
      <c r="C67" s="20" t="s">
        <v>165</v>
      </c>
      <c r="D67" s="47">
        <v>0</v>
      </c>
      <c r="E67" s="47">
        <v>34270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0"/>
        <v>34270</v>
      </c>
      <c r="O67" s="48">
        <f t="shared" si="7"/>
        <v>2.3504801097393688</v>
      </c>
      <c r="P67" s="9"/>
    </row>
    <row r="68" spans="1:16">
      <c r="A68" s="12"/>
      <c r="B68" s="25">
        <v>348.61</v>
      </c>
      <c r="C68" s="20" t="s">
        <v>180</v>
      </c>
      <c r="D68" s="47">
        <v>0</v>
      </c>
      <c r="E68" s="47">
        <v>195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0"/>
        <v>195</v>
      </c>
      <c r="O68" s="48">
        <f t="shared" si="7"/>
        <v>1.3374485596707819E-2</v>
      </c>
      <c r="P68" s="9"/>
    </row>
    <row r="69" spans="1:16">
      <c r="A69" s="12"/>
      <c r="B69" s="25">
        <v>348.62</v>
      </c>
      <c r="C69" s="20" t="s">
        <v>166</v>
      </c>
      <c r="D69" s="47">
        <v>0</v>
      </c>
      <c r="E69" s="47">
        <v>3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0"/>
        <v>3</v>
      </c>
      <c r="O69" s="48">
        <f t="shared" ref="O69:O94" si="11">(N69/O$96)</f>
        <v>2.0576131687242798E-4</v>
      </c>
      <c r="P69" s="9"/>
    </row>
    <row r="70" spans="1:16">
      <c r="A70" s="12"/>
      <c r="B70" s="25">
        <v>348.63</v>
      </c>
      <c r="C70" s="20" t="s">
        <v>197</v>
      </c>
      <c r="D70" s="47">
        <v>0</v>
      </c>
      <c r="E70" s="47">
        <v>100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0"/>
        <v>100</v>
      </c>
      <c r="O70" s="48">
        <f t="shared" si="11"/>
        <v>6.8587105624142658E-3</v>
      </c>
      <c r="P70" s="9"/>
    </row>
    <row r="71" spans="1:16">
      <c r="A71" s="12"/>
      <c r="B71" s="25">
        <v>348.71</v>
      </c>
      <c r="C71" s="20" t="s">
        <v>167</v>
      </c>
      <c r="D71" s="47">
        <v>0</v>
      </c>
      <c r="E71" s="47">
        <v>9985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0"/>
        <v>9985</v>
      </c>
      <c r="O71" s="48">
        <f t="shared" si="11"/>
        <v>0.68484224965706442</v>
      </c>
      <c r="P71" s="9"/>
    </row>
    <row r="72" spans="1:16">
      <c r="A72" s="12"/>
      <c r="B72" s="25">
        <v>348.72</v>
      </c>
      <c r="C72" s="20" t="s">
        <v>168</v>
      </c>
      <c r="D72" s="47">
        <v>0</v>
      </c>
      <c r="E72" s="47">
        <v>210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0"/>
        <v>210</v>
      </c>
      <c r="O72" s="48">
        <f t="shared" si="11"/>
        <v>1.4403292181069959E-2</v>
      </c>
      <c r="P72" s="9"/>
    </row>
    <row r="73" spans="1:16">
      <c r="A73" s="12"/>
      <c r="B73" s="25">
        <v>348.88</v>
      </c>
      <c r="C73" s="20" t="s">
        <v>169</v>
      </c>
      <c r="D73" s="47">
        <v>29444</v>
      </c>
      <c r="E73" s="47">
        <v>0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>SUM(D73:M73)</f>
        <v>29444</v>
      </c>
      <c r="O73" s="48">
        <f t="shared" si="11"/>
        <v>2.0194787379972565</v>
      </c>
      <c r="P73" s="9"/>
    </row>
    <row r="74" spans="1:16">
      <c r="A74" s="12"/>
      <c r="B74" s="25">
        <v>348.92399999999998</v>
      </c>
      <c r="C74" s="20" t="s">
        <v>198</v>
      </c>
      <c r="D74" s="47">
        <v>0</v>
      </c>
      <c r="E74" s="47">
        <v>3375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>SUM(D74:M74)</f>
        <v>3375</v>
      </c>
      <c r="O74" s="48">
        <f t="shared" si="11"/>
        <v>0.23148148148148148</v>
      </c>
      <c r="P74" s="9"/>
    </row>
    <row r="75" spans="1:16">
      <c r="A75" s="12"/>
      <c r="B75" s="25">
        <v>348.93</v>
      </c>
      <c r="C75" s="20" t="s">
        <v>170</v>
      </c>
      <c r="D75" s="47">
        <v>0</v>
      </c>
      <c r="E75" s="47">
        <v>16807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>SUM(D75:M75)</f>
        <v>16807</v>
      </c>
      <c r="O75" s="48">
        <f t="shared" si="11"/>
        <v>1.1527434842249658</v>
      </c>
      <c r="P75" s="9"/>
    </row>
    <row r="76" spans="1:16">
      <c r="A76" s="12"/>
      <c r="B76" s="25">
        <v>348.93099999999998</v>
      </c>
      <c r="C76" s="20" t="s">
        <v>199</v>
      </c>
      <c r="D76" s="47">
        <v>0</v>
      </c>
      <c r="E76" s="47">
        <v>2352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>SUM(D76:M76)</f>
        <v>2352</v>
      </c>
      <c r="O76" s="48">
        <f t="shared" si="11"/>
        <v>0.16131687242798354</v>
      </c>
      <c r="P76" s="9"/>
    </row>
    <row r="77" spans="1:16">
      <c r="A77" s="12"/>
      <c r="B77" s="25">
        <v>349</v>
      </c>
      <c r="C77" s="20" t="s">
        <v>122</v>
      </c>
      <c r="D77" s="47">
        <v>0</v>
      </c>
      <c r="E77" s="47">
        <v>5472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>SUM(D77:M77)</f>
        <v>5472</v>
      </c>
      <c r="O77" s="48">
        <f t="shared" si="11"/>
        <v>0.37530864197530867</v>
      </c>
      <c r="P77" s="9"/>
    </row>
    <row r="78" spans="1:16" ht="15.75">
      <c r="A78" s="29" t="s">
        <v>52</v>
      </c>
      <c r="B78" s="30"/>
      <c r="C78" s="31"/>
      <c r="D78" s="32">
        <f t="shared" ref="D78:M78" si="12">SUM(D79:D84)</f>
        <v>0</v>
      </c>
      <c r="E78" s="32">
        <f t="shared" si="12"/>
        <v>69250</v>
      </c>
      <c r="F78" s="32">
        <f t="shared" si="12"/>
        <v>0</v>
      </c>
      <c r="G78" s="32">
        <f t="shared" si="12"/>
        <v>0</v>
      </c>
      <c r="H78" s="32">
        <f t="shared" si="12"/>
        <v>0</v>
      </c>
      <c r="I78" s="32">
        <f t="shared" si="12"/>
        <v>0</v>
      </c>
      <c r="J78" s="32">
        <f t="shared" si="12"/>
        <v>0</v>
      </c>
      <c r="K78" s="32">
        <f t="shared" si="12"/>
        <v>0</v>
      </c>
      <c r="L78" s="32">
        <f t="shared" si="12"/>
        <v>0</v>
      </c>
      <c r="M78" s="32">
        <f t="shared" si="12"/>
        <v>0</v>
      </c>
      <c r="N78" s="32">
        <f t="shared" ref="N78:N94" si="13">SUM(D78:M78)</f>
        <v>69250</v>
      </c>
      <c r="O78" s="46">
        <f t="shared" si="11"/>
        <v>4.7496570644718794</v>
      </c>
      <c r="P78" s="10"/>
    </row>
    <row r="79" spans="1:16">
      <c r="A79" s="13"/>
      <c r="B79" s="40">
        <v>351.1</v>
      </c>
      <c r="C79" s="21" t="s">
        <v>82</v>
      </c>
      <c r="D79" s="47">
        <v>0</v>
      </c>
      <c r="E79" s="47">
        <v>5073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3"/>
        <v>5073</v>
      </c>
      <c r="O79" s="48">
        <f t="shared" si="11"/>
        <v>0.34794238683127571</v>
      </c>
      <c r="P79" s="9"/>
    </row>
    <row r="80" spans="1:16">
      <c r="A80" s="13"/>
      <c r="B80" s="40">
        <v>351.2</v>
      </c>
      <c r="C80" s="21" t="s">
        <v>84</v>
      </c>
      <c r="D80" s="47">
        <v>0</v>
      </c>
      <c r="E80" s="47">
        <v>27670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3"/>
        <v>27670</v>
      </c>
      <c r="O80" s="48">
        <f t="shared" si="11"/>
        <v>1.8978052126200273</v>
      </c>
      <c r="P80" s="9"/>
    </row>
    <row r="81" spans="1:119">
      <c r="A81" s="13"/>
      <c r="B81" s="40">
        <v>351.5</v>
      </c>
      <c r="C81" s="21" t="s">
        <v>85</v>
      </c>
      <c r="D81" s="47">
        <v>0</v>
      </c>
      <c r="E81" s="47">
        <v>18677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3"/>
        <v>18677</v>
      </c>
      <c r="O81" s="48">
        <f t="shared" si="11"/>
        <v>1.2810013717421125</v>
      </c>
      <c r="P81" s="9"/>
    </row>
    <row r="82" spans="1:119">
      <c r="A82" s="13"/>
      <c r="B82" s="40">
        <v>351.7</v>
      </c>
      <c r="C82" s="21" t="s">
        <v>173</v>
      </c>
      <c r="D82" s="47">
        <v>0</v>
      </c>
      <c r="E82" s="47">
        <v>5282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f t="shared" si="13"/>
        <v>5282</v>
      </c>
      <c r="O82" s="48">
        <f t="shared" si="11"/>
        <v>0.36227709190672153</v>
      </c>
      <c r="P82" s="9"/>
    </row>
    <row r="83" spans="1:119">
      <c r="A83" s="13"/>
      <c r="B83" s="40">
        <v>351.8</v>
      </c>
      <c r="C83" s="21" t="s">
        <v>174</v>
      </c>
      <c r="D83" s="47">
        <v>0</v>
      </c>
      <c r="E83" s="47">
        <v>12253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f t="shared" si="13"/>
        <v>12253</v>
      </c>
      <c r="O83" s="48">
        <f t="shared" si="11"/>
        <v>0.84039780521261997</v>
      </c>
      <c r="P83" s="9"/>
    </row>
    <row r="84" spans="1:119">
      <c r="A84" s="13"/>
      <c r="B84" s="40">
        <v>351.9</v>
      </c>
      <c r="C84" s="21" t="s">
        <v>200</v>
      </c>
      <c r="D84" s="47">
        <v>0</v>
      </c>
      <c r="E84" s="47">
        <v>295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f t="shared" si="13"/>
        <v>295</v>
      </c>
      <c r="O84" s="48">
        <f t="shared" si="11"/>
        <v>2.0233196159122085E-2</v>
      </c>
      <c r="P84" s="9"/>
    </row>
    <row r="85" spans="1:119" ht="15.75">
      <c r="A85" s="29" t="s">
        <v>3</v>
      </c>
      <c r="B85" s="30"/>
      <c r="C85" s="31"/>
      <c r="D85" s="32">
        <f t="shared" ref="D85:M85" si="14">SUM(D86:D91)</f>
        <v>36354</v>
      </c>
      <c r="E85" s="32">
        <f t="shared" si="14"/>
        <v>312277</v>
      </c>
      <c r="F85" s="32">
        <f t="shared" si="14"/>
        <v>0</v>
      </c>
      <c r="G85" s="32">
        <f t="shared" si="14"/>
        <v>0</v>
      </c>
      <c r="H85" s="32">
        <f t="shared" si="14"/>
        <v>0</v>
      </c>
      <c r="I85" s="32">
        <f t="shared" si="14"/>
        <v>0</v>
      </c>
      <c r="J85" s="32">
        <f t="shared" si="14"/>
        <v>0</v>
      </c>
      <c r="K85" s="32">
        <f t="shared" si="14"/>
        <v>0</v>
      </c>
      <c r="L85" s="32">
        <f t="shared" si="14"/>
        <v>0</v>
      </c>
      <c r="M85" s="32">
        <f t="shared" si="14"/>
        <v>0</v>
      </c>
      <c r="N85" s="32">
        <f t="shared" si="13"/>
        <v>348631</v>
      </c>
      <c r="O85" s="46">
        <f t="shared" si="11"/>
        <v>23.911591220850479</v>
      </c>
      <c r="P85" s="10"/>
    </row>
    <row r="86" spans="1:119">
      <c r="A86" s="12"/>
      <c r="B86" s="25">
        <v>361.1</v>
      </c>
      <c r="C86" s="20" t="s">
        <v>88</v>
      </c>
      <c r="D86" s="47">
        <v>13779</v>
      </c>
      <c r="E86" s="47">
        <v>589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f t="shared" si="13"/>
        <v>14368</v>
      </c>
      <c r="O86" s="48">
        <f t="shared" si="11"/>
        <v>0.98545953360768179</v>
      </c>
      <c r="P86" s="9"/>
    </row>
    <row r="87" spans="1:119">
      <c r="A87" s="12"/>
      <c r="B87" s="25">
        <v>362</v>
      </c>
      <c r="C87" s="20" t="s">
        <v>90</v>
      </c>
      <c r="D87" s="47">
        <v>900</v>
      </c>
      <c r="E87" s="47">
        <v>125494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f t="shared" si="13"/>
        <v>126394</v>
      </c>
      <c r="O87" s="48">
        <f t="shared" si="11"/>
        <v>8.6689986282578868</v>
      </c>
      <c r="P87" s="9"/>
    </row>
    <row r="88" spans="1:119">
      <c r="A88" s="12"/>
      <c r="B88" s="25">
        <v>364</v>
      </c>
      <c r="C88" s="20" t="s">
        <v>181</v>
      </c>
      <c r="D88" s="47">
        <v>0</v>
      </c>
      <c r="E88" s="47">
        <v>54425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f t="shared" si="13"/>
        <v>54425</v>
      </c>
      <c r="O88" s="48">
        <f t="shared" si="11"/>
        <v>3.7328532235939642</v>
      </c>
      <c r="P88" s="9"/>
    </row>
    <row r="89" spans="1:119">
      <c r="A89" s="12"/>
      <c r="B89" s="25">
        <v>365</v>
      </c>
      <c r="C89" s="20" t="s">
        <v>176</v>
      </c>
      <c r="D89" s="47">
        <v>0</v>
      </c>
      <c r="E89" s="47">
        <v>600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f t="shared" si="13"/>
        <v>600</v>
      </c>
      <c r="O89" s="48">
        <f t="shared" si="11"/>
        <v>4.1152263374485597E-2</v>
      </c>
      <c r="P89" s="9"/>
    </row>
    <row r="90" spans="1:119">
      <c r="A90" s="12"/>
      <c r="B90" s="25">
        <v>366</v>
      </c>
      <c r="C90" s="20" t="s">
        <v>92</v>
      </c>
      <c r="D90" s="47">
        <v>1040</v>
      </c>
      <c r="E90" s="47">
        <v>26884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f t="shared" si="13"/>
        <v>27924</v>
      </c>
      <c r="O90" s="48">
        <f t="shared" si="11"/>
        <v>1.9152263374485596</v>
      </c>
      <c r="P90" s="9"/>
    </row>
    <row r="91" spans="1:119">
      <c r="A91" s="12"/>
      <c r="B91" s="25">
        <v>369.9</v>
      </c>
      <c r="C91" s="20" t="s">
        <v>93</v>
      </c>
      <c r="D91" s="47">
        <v>20635</v>
      </c>
      <c r="E91" s="47">
        <v>104285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f t="shared" si="13"/>
        <v>124920</v>
      </c>
      <c r="O91" s="48">
        <f t="shared" si="11"/>
        <v>8.567901234567902</v>
      </c>
      <c r="P91" s="9"/>
    </row>
    <row r="92" spans="1:119" ht="15.75">
      <c r="A92" s="29" t="s">
        <v>53</v>
      </c>
      <c r="B92" s="30"/>
      <c r="C92" s="31"/>
      <c r="D92" s="32">
        <f t="shared" ref="D92:M92" si="15">SUM(D93:D93)</f>
        <v>0</v>
      </c>
      <c r="E92" s="32">
        <f t="shared" si="15"/>
        <v>475856</v>
      </c>
      <c r="F92" s="32">
        <f t="shared" si="15"/>
        <v>0</v>
      </c>
      <c r="G92" s="32">
        <f t="shared" si="15"/>
        <v>0</v>
      </c>
      <c r="H92" s="32">
        <f t="shared" si="15"/>
        <v>0</v>
      </c>
      <c r="I92" s="32">
        <f t="shared" si="15"/>
        <v>0</v>
      </c>
      <c r="J92" s="32">
        <f t="shared" si="15"/>
        <v>0</v>
      </c>
      <c r="K92" s="32">
        <f t="shared" si="15"/>
        <v>0</v>
      </c>
      <c r="L92" s="32">
        <f t="shared" si="15"/>
        <v>0</v>
      </c>
      <c r="M92" s="32">
        <f t="shared" si="15"/>
        <v>0</v>
      </c>
      <c r="N92" s="32">
        <f t="shared" si="13"/>
        <v>475856</v>
      </c>
      <c r="O92" s="46">
        <f t="shared" si="11"/>
        <v>32.637585733882027</v>
      </c>
      <c r="P92" s="9"/>
    </row>
    <row r="93" spans="1:119" ht="15.75" thickBot="1">
      <c r="A93" s="12"/>
      <c r="B93" s="25">
        <v>381</v>
      </c>
      <c r="C93" s="20" t="s">
        <v>94</v>
      </c>
      <c r="D93" s="47">
        <v>0</v>
      </c>
      <c r="E93" s="47">
        <v>475856</v>
      </c>
      <c r="F93" s="47">
        <v>0</v>
      </c>
      <c r="G93" s="47">
        <v>0</v>
      </c>
      <c r="H93" s="47">
        <v>0</v>
      </c>
      <c r="I93" s="47">
        <v>0</v>
      </c>
      <c r="J93" s="47">
        <v>0</v>
      </c>
      <c r="K93" s="47">
        <v>0</v>
      </c>
      <c r="L93" s="47">
        <v>0</v>
      </c>
      <c r="M93" s="47">
        <v>0</v>
      </c>
      <c r="N93" s="47">
        <f t="shared" si="13"/>
        <v>475856</v>
      </c>
      <c r="O93" s="48">
        <f t="shared" si="11"/>
        <v>32.637585733882027</v>
      </c>
      <c r="P93" s="9"/>
    </row>
    <row r="94" spans="1:119" ht="16.5" thickBot="1">
      <c r="A94" s="14" t="s">
        <v>65</v>
      </c>
      <c r="B94" s="23"/>
      <c r="C94" s="22"/>
      <c r="D94" s="15">
        <f t="shared" ref="D94:M94" si="16">SUM(D5,D12,D15,D46,D78,D85,D92)</f>
        <v>8280565</v>
      </c>
      <c r="E94" s="15">
        <f t="shared" si="16"/>
        <v>15834700</v>
      </c>
      <c r="F94" s="15">
        <f t="shared" si="16"/>
        <v>0</v>
      </c>
      <c r="G94" s="15">
        <f t="shared" si="16"/>
        <v>0</v>
      </c>
      <c r="H94" s="15">
        <f t="shared" si="16"/>
        <v>0</v>
      </c>
      <c r="I94" s="15">
        <f t="shared" si="16"/>
        <v>0</v>
      </c>
      <c r="J94" s="15">
        <f t="shared" si="16"/>
        <v>0</v>
      </c>
      <c r="K94" s="15">
        <f t="shared" si="16"/>
        <v>0</v>
      </c>
      <c r="L94" s="15">
        <f t="shared" si="16"/>
        <v>0</v>
      </c>
      <c r="M94" s="15">
        <f t="shared" si="16"/>
        <v>0</v>
      </c>
      <c r="N94" s="15">
        <f t="shared" si="13"/>
        <v>24115265</v>
      </c>
      <c r="O94" s="38">
        <f t="shared" si="11"/>
        <v>1653.9962277091906</v>
      </c>
      <c r="P94" s="6"/>
      <c r="Q94" s="2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/>
      <c r="BS94" s="5"/>
      <c r="BT94" s="5"/>
      <c r="BU94" s="5"/>
      <c r="BV94" s="5"/>
      <c r="BW94" s="5"/>
      <c r="BX94" s="5"/>
      <c r="BY94" s="5"/>
      <c r="BZ94" s="5"/>
      <c r="CA94" s="5"/>
      <c r="CB94" s="5"/>
      <c r="CC94" s="5"/>
      <c r="CD94" s="5"/>
      <c r="CE94" s="5"/>
      <c r="CF94" s="5"/>
      <c r="CG94" s="5"/>
      <c r="CH94" s="5"/>
      <c r="CI94" s="5"/>
      <c r="CJ94" s="5"/>
      <c r="CK94" s="5"/>
      <c r="CL94" s="5"/>
      <c r="CM94" s="5"/>
      <c r="CN94" s="5"/>
      <c r="CO94" s="5"/>
      <c r="CP94" s="5"/>
      <c r="CQ94" s="5"/>
      <c r="CR94" s="5"/>
      <c r="CS94" s="5"/>
      <c r="CT94" s="5"/>
      <c r="CU94" s="5"/>
      <c r="CV94" s="5"/>
      <c r="CW94" s="5"/>
      <c r="CX94" s="5"/>
      <c r="CY94" s="5"/>
      <c r="CZ94" s="5"/>
      <c r="DA94" s="5"/>
      <c r="DB94" s="5"/>
      <c r="DC94" s="5"/>
      <c r="DD94" s="5"/>
      <c r="DE94" s="5"/>
      <c r="DF94" s="5"/>
      <c r="DG94" s="5"/>
      <c r="DH94" s="5"/>
      <c r="DI94" s="5"/>
      <c r="DJ94" s="5"/>
      <c r="DK94" s="5"/>
      <c r="DL94" s="5"/>
      <c r="DM94" s="5"/>
      <c r="DN94" s="5"/>
      <c r="DO94" s="5"/>
    </row>
    <row r="95" spans="1:119">
      <c r="A95" s="16"/>
      <c r="B95" s="18"/>
      <c r="C95" s="18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9"/>
    </row>
    <row r="96" spans="1:119">
      <c r="A96" s="41"/>
      <c r="B96" s="42"/>
      <c r="C96" s="42"/>
      <c r="D96" s="43"/>
      <c r="E96" s="43"/>
      <c r="F96" s="43"/>
      <c r="G96" s="43"/>
      <c r="H96" s="43"/>
      <c r="I96" s="43"/>
      <c r="J96" s="43"/>
      <c r="K96" s="43"/>
      <c r="L96" s="49" t="s">
        <v>201</v>
      </c>
      <c r="M96" s="49"/>
      <c r="N96" s="49"/>
      <c r="O96" s="44">
        <v>14580</v>
      </c>
    </row>
    <row r="97" spans="1:15">
      <c r="A97" s="50"/>
      <c r="B97" s="51"/>
      <c r="C97" s="51"/>
      <c r="D97" s="51"/>
      <c r="E97" s="51"/>
      <c r="F97" s="51"/>
      <c r="G97" s="51"/>
      <c r="H97" s="51"/>
      <c r="I97" s="51"/>
      <c r="J97" s="51"/>
      <c r="K97" s="51"/>
      <c r="L97" s="51"/>
      <c r="M97" s="51"/>
      <c r="N97" s="51"/>
      <c r="O97" s="52"/>
    </row>
    <row r="98" spans="1:15" ht="15.75" customHeight="1" thickBot="1">
      <c r="A98" s="53" t="s">
        <v>115</v>
      </c>
      <c r="B98" s="54"/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55"/>
    </row>
  </sheetData>
  <mergeCells count="10">
    <mergeCell ref="L96:N96"/>
    <mergeCell ref="A97:O97"/>
    <mergeCell ref="A98:O9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9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6" t="s">
        <v>103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8"/>
      <c r="P1" s="7"/>
      <c r="Q1"/>
    </row>
    <row r="2" spans="1:133" ht="24" thickBot="1">
      <c r="A2" s="59" t="s">
        <v>183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1"/>
      <c r="P2" s="7"/>
      <c r="Q2"/>
    </row>
    <row r="3" spans="1:133" ht="18" customHeight="1">
      <c r="A3" s="62" t="s">
        <v>96</v>
      </c>
      <c r="B3" s="63"/>
      <c r="C3" s="64"/>
      <c r="D3" s="68" t="s">
        <v>47</v>
      </c>
      <c r="E3" s="69"/>
      <c r="F3" s="69"/>
      <c r="G3" s="69"/>
      <c r="H3" s="70"/>
      <c r="I3" s="68" t="s">
        <v>48</v>
      </c>
      <c r="J3" s="70"/>
      <c r="K3" s="68" t="s">
        <v>50</v>
      </c>
      <c r="L3" s="70"/>
      <c r="M3" s="36"/>
      <c r="N3" s="37"/>
      <c r="O3" s="71" t="s">
        <v>101</v>
      </c>
      <c r="P3" s="11"/>
      <c r="Q3"/>
    </row>
    <row r="4" spans="1:133" ht="32.25" customHeight="1" thickBot="1">
      <c r="A4" s="65"/>
      <c r="B4" s="66"/>
      <c r="C4" s="67"/>
      <c r="D4" s="34" t="s">
        <v>4</v>
      </c>
      <c r="E4" s="34" t="s">
        <v>97</v>
      </c>
      <c r="F4" s="34" t="s">
        <v>98</v>
      </c>
      <c r="G4" s="34" t="s">
        <v>99</v>
      </c>
      <c r="H4" s="34" t="s">
        <v>5</v>
      </c>
      <c r="I4" s="34" t="s">
        <v>6</v>
      </c>
      <c r="J4" s="35" t="s">
        <v>100</v>
      </c>
      <c r="K4" s="35" t="s">
        <v>7</v>
      </c>
      <c r="L4" s="35" t="s">
        <v>8</v>
      </c>
      <c r="M4" s="35" t="s">
        <v>9</v>
      </c>
      <c r="N4" s="35" t="s">
        <v>49</v>
      </c>
      <c r="O4" s="7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SUM(D6:D11)</f>
        <v>4529936</v>
      </c>
      <c r="E5" s="27">
        <f t="shared" si="0"/>
        <v>283816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16" si="1">SUM(D5:M5)</f>
        <v>4813752</v>
      </c>
      <c r="O5" s="33">
        <f t="shared" ref="O5:O36" si="2">(N5/O$91)</f>
        <v>330.86480170458452</v>
      </c>
      <c r="P5" s="6"/>
    </row>
    <row r="6" spans="1:133">
      <c r="A6" s="12"/>
      <c r="B6" s="25">
        <v>311</v>
      </c>
      <c r="C6" s="20" t="s">
        <v>2</v>
      </c>
      <c r="D6" s="47">
        <v>3763003</v>
      </c>
      <c r="E6" s="47">
        <v>0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 t="shared" si="1"/>
        <v>3763003</v>
      </c>
      <c r="O6" s="48">
        <f t="shared" si="2"/>
        <v>258.6434119183449</v>
      </c>
      <c r="P6" s="9"/>
    </row>
    <row r="7" spans="1:133">
      <c r="A7" s="12"/>
      <c r="B7" s="25">
        <v>312.3</v>
      </c>
      <c r="C7" s="20" t="s">
        <v>10</v>
      </c>
      <c r="D7" s="47">
        <v>0</v>
      </c>
      <c r="E7" s="47">
        <v>22459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si="1"/>
        <v>22459</v>
      </c>
      <c r="O7" s="48">
        <f t="shared" si="2"/>
        <v>1.5436799780053612</v>
      </c>
      <c r="P7" s="9"/>
    </row>
    <row r="8" spans="1:133">
      <c r="A8" s="12"/>
      <c r="B8" s="25">
        <v>312.41000000000003</v>
      </c>
      <c r="C8" s="20" t="s">
        <v>11</v>
      </c>
      <c r="D8" s="47">
        <v>0</v>
      </c>
      <c r="E8" s="47">
        <v>261357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1"/>
        <v>261357</v>
      </c>
      <c r="O8" s="48">
        <f t="shared" si="2"/>
        <v>17.963915045707608</v>
      </c>
      <c r="P8" s="9"/>
    </row>
    <row r="9" spans="1:133">
      <c r="A9" s="12"/>
      <c r="B9" s="25">
        <v>312.60000000000002</v>
      </c>
      <c r="C9" s="20" t="s">
        <v>105</v>
      </c>
      <c r="D9" s="47">
        <v>694148</v>
      </c>
      <c r="E9" s="47">
        <v>0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1"/>
        <v>694148</v>
      </c>
      <c r="O9" s="48">
        <f t="shared" si="2"/>
        <v>47.711045432675782</v>
      </c>
      <c r="P9" s="9"/>
    </row>
    <row r="10" spans="1:133">
      <c r="A10" s="12"/>
      <c r="B10" s="25">
        <v>315</v>
      </c>
      <c r="C10" s="20" t="s">
        <v>139</v>
      </c>
      <c r="D10" s="47">
        <v>63535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1"/>
        <v>63535</v>
      </c>
      <c r="O10" s="48">
        <f t="shared" si="2"/>
        <v>4.3669668018420511</v>
      </c>
      <c r="P10" s="9"/>
    </row>
    <row r="11" spans="1:133">
      <c r="A11" s="12"/>
      <c r="B11" s="25">
        <v>316</v>
      </c>
      <c r="C11" s="20" t="s">
        <v>140</v>
      </c>
      <c r="D11" s="47">
        <v>9250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1"/>
        <v>9250</v>
      </c>
      <c r="O11" s="48">
        <f t="shared" si="2"/>
        <v>0.63578252800879786</v>
      </c>
      <c r="P11" s="9"/>
    </row>
    <row r="12" spans="1:133" ht="15.75">
      <c r="A12" s="29" t="s">
        <v>14</v>
      </c>
      <c r="B12" s="30"/>
      <c r="C12" s="31"/>
      <c r="D12" s="32">
        <f t="shared" ref="D12:M12" si="3">SUM(D13:D14)</f>
        <v>34443</v>
      </c>
      <c r="E12" s="32">
        <f t="shared" si="3"/>
        <v>4588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5">
        <f t="shared" si="1"/>
        <v>39031</v>
      </c>
      <c r="O12" s="46">
        <f t="shared" si="2"/>
        <v>2.682727335212042</v>
      </c>
      <c r="P12" s="10"/>
    </row>
    <row r="13" spans="1:133">
      <c r="A13" s="12"/>
      <c r="B13" s="25">
        <v>322</v>
      </c>
      <c r="C13" s="20" t="s">
        <v>0</v>
      </c>
      <c r="D13" s="47">
        <v>34143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1"/>
        <v>34143</v>
      </c>
      <c r="O13" s="48">
        <f t="shared" si="2"/>
        <v>2.3467592274383118</v>
      </c>
      <c r="P13" s="9"/>
    </row>
    <row r="14" spans="1:133">
      <c r="A14" s="12"/>
      <c r="B14" s="25">
        <v>329</v>
      </c>
      <c r="C14" s="20" t="s">
        <v>16</v>
      </c>
      <c r="D14" s="47">
        <v>300</v>
      </c>
      <c r="E14" s="47">
        <v>4588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1"/>
        <v>4888</v>
      </c>
      <c r="O14" s="48">
        <f t="shared" si="2"/>
        <v>0.33596810777373015</v>
      </c>
      <c r="P14" s="9"/>
    </row>
    <row r="15" spans="1:133" ht="15.75">
      <c r="A15" s="29" t="s">
        <v>19</v>
      </c>
      <c r="B15" s="30"/>
      <c r="C15" s="31"/>
      <c r="D15" s="32">
        <f t="shared" ref="D15:M15" si="4">SUM(D16:D45)</f>
        <v>4495196</v>
      </c>
      <c r="E15" s="32">
        <f t="shared" si="4"/>
        <v>6477146</v>
      </c>
      <c r="F15" s="32">
        <f t="shared" si="4"/>
        <v>0</v>
      </c>
      <c r="G15" s="32">
        <f t="shared" si="4"/>
        <v>0</v>
      </c>
      <c r="H15" s="32">
        <f t="shared" si="4"/>
        <v>0</v>
      </c>
      <c r="I15" s="32">
        <f t="shared" si="4"/>
        <v>0</v>
      </c>
      <c r="J15" s="32">
        <f t="shared" si="4"/>
        <v>0</v>
      </c>
      <c r="K15" s="32">
        <f t="shared" si="4"/>
        <v>0</v>
      </c>
      <c r="L15" s="32">
        <f t="shared" si="4"/>
        <v>0</v>
      </c>
      <c r="M15" s="32">
        <f t="shared" si="4"/>
        <v>0</v>
      </c>
      <c r="N15" s="45">
        <f t="shared" si="1"/>
        <v>10972342</v>
      </c>
      <c r="O15" s="46">
        <f t="shared" si="2"/>
        <v>754.16468485806581</v>
      </c>
      <c r="P15" s="10"/>
    </row>
    <row r="16" spans="1:133">
      <c r="A16" s="12"/>
      <c r="B16" s="25">
        <v>331.2</v>
      </c>
      <c r="C16" s="20" t="s">
        <v>18</v>
      </c>
      <c r="D16" s="47">
        <v>130268</v>
      </c>
      <c r="E16" s="47">
        <v>40152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1"/>
        <v>170420</v>
      </c>
      <c r="O16" s="48">
        <f t="shared" si="2"/>
        <v>11.71351982954155</v>
      </c>
      <c r="P16" s="9"/>
    </row>
    <row r="17" spans="1:16">
      <c r="A17" s="12"/>
      <c r="B17" s="25">
        <v>331.39</v>
      </c>
      <c r="C17" s="20" t="s">
        <v>23</v>
      </c>
      <c r="D17" s="47">
        <v>0</v>
      </c>
      <c r="E17" s="47">
        <v>124076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ref="N17:N22" si="5">SUM(D17:M17)</f>
        <v>124076</v>
      </c>
      <c r="O17" s="48">
        <f t="shared" si="2"/>
        <v>8.5281462643480648</v>
      </c>
      <c r="P17" s="9"/>
    </row>
    <row r="18" spans="1:16">
      <c r="A18" s="12"/>
      <c r="B18" s="25">
        <v>331.49</v>
      </c>
      <c r="C18" s="20" t="s">
        <v>24</v>
      </c>
      <c r="D18" s="47">
        <v>0</v>
      </c>
      <c r="E18" s="47">
        <v>684152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5"/>
        <v>684152</v>
      </c>
      <c r="O18" s="48">
        <f t="shared" si="2"/>
        <v>47.023987902948654</v>
      </c>
      <c r="P18" s="9"/>
    </row>
    <row r="19" spans="1:16">
      <c r="A19" s="12"/>
      <c r="B19" s="25">
        <v>331.5</v>
      </c>
      <c r="C19" s="20" t="s">
        <v>20</v>
      </c>
      <c r="D19" s="47">
        <v>518</v>
      </c>
      <c r="E19" s="47">
        <v>222364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5"/>
        <v>222882</v>
      </c>
      <c r="O19" s="48">
        <f t="shared" si="2"/>
        <v>15.319403395422366</v>
      </c>
      <c r="P19" s="9"/>
    </row>
    <row r="20" spans="1:16">
      <c r="A20" s="12"/>
      <c r="B20" s="25">
        <v>331.62</v>
      </c>
      <c r="C20" s="20" t="s">
        <v>25</v>
      </c>
      <c r="D20" s="47">
        <v>0</v>
      </c>
      <c r="E20" s="47">
        <v>50676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5"/>
        <v>50676</v>
      </c>
      <c r="O20" s="48">
        <f t="shared" si="2"/>
        <v>3.4831259880404151</v>
      </c>
      <c r="P20" s="9"/>
    </row>
    <row r="21" spans="1:16">
      <c r="A21" s="12"/>
      <c r="B21" s="25">
        <v>331.65</v>
      </c>
      <c r="C21" s="20" t="s">
        <v>108</v>
      </c>
      <c r="D21" s="47">
        <v>115397</v>
      </c>
      <c r="E21" s="47">
        <v>0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5"/>
        <v>115397</v>
      </c>
      <c r="O21" s="48">
        <f t="shared" si="2"/>
        <v>7.9316104199601352</v>
      </c>
      <c r="P21" s="9"/>
    </row>
    <row r="22" spans="1:16">
      <c r="A22" s="12"/>
      <c r="B22" s="25">
        <v>334.2</v>
      </c>
      <c r="C22" s="20" t="s">
        <v>22</v>
      </c>
      <c r="D22" s="47">
        <v>1283328</v>
      </c>
      <c r="E22" s="47">
        <v>47164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5"/>
        <v>1330492</v>
      </c>
      <c r="O22" s="48">
        <f t="shared" si="2"/>
        <v>91.449034297889895</v>
      </c>
      <c r="P22" s="9"/>
    </row>
    <row r="23" spans="1:16">
      <c r="A23" s="12"/>
      <c r="B23" s="25">
        <v>334.34</v>
      </c>
      <c r="C23" s="20" t="s">
        <v>27</v>
      </c>
      <c r="D23" s="47">
        <v>0</v>
      </c>
      <c r="E23" s="47">
        <v>90909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>SUM(D23:M23)</f>
        <v>90909</v>
      </c>
      <c r="O23" s="48">
        <f t="shared" si="2"/>
        <v>6.2484706852704655</v>
      </c>
      <c r="P23" s="9"/>
    </row>
    <row r="24" spans="1:16">
      <c r="A24" s="12"/>
      <c r="B24" s="25">
        <v>334.36</v>
      </c>
      <c r="C24" s="20" t="s">
        <v>130</v>
      </c>
      <c r="D24" s="47">
        <v>22863</v>
      </c>
      <c r="E24" s="47">
        <v>0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ref="N24:N41" si="6">SUM(D24:M24)</f>
        <v>22863</v>
      </c>
      <c r="O24" s="48">
        <f t="shared" si="2"/>
        <v>1.5714482094989346</v>
      </c>
      <c r="P24" s="9"/>
    </row>
    <row r="25" spans="1:16">
      <c r="A25" s="12"/>
      <c r="B25" s="25">
        <v>334.41</v>
      </c>
      <c r="C25" s="20" t="s">
        <v>28</v>
      </c>
      <c r="D25" s="47">
        <v>0</v>
      </c>
      <c r="E25" s="47">
        <v>447600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6"/>
        <v>447600</v>
      </c>
      <c r="O25" s="48">
        <f t="shared" si="2"/>
        <v>30.765001030998693</v>
      </c>
      <c r="P25" s="9"/>
    </row>
    <row r="26" spans="1:16">
      <c r="A26" s="12"/>
      <c r="B26" s="25">
        <v>334.49</v>
      </c>
      <c r="C26" s="20" t="s">
        <v>29</v>
      </c>
      <c r="D26" s="47">
        <v>0</v>
      </c>
      <c r="E26" s="47">
        <v>3013523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6"/>
        <v>3013523</v>
      </c>
      <c r="O26" s="48">
        <f t="shared" si="2"/>
        <v>207.12921850298989</v>
      </c>
      <c r="P26" s="9"/>
    </row>
    <row r="27" spans="1:16">
      <c r="A27" s="12"/>
      <c r="B27" s="25">
        <v>334.5</v>
      </c>
      <c r="C27" s="20" t="s">
        <v>30</v>
      </c>
      <c r="D27" s="47">
        <v>6144</v>
      </c>
      <c r="E27" s="47">
        <v>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6"/>
        <v>6144</v>
      </c>
      <c r="O27" s="48">
        <f t="shared" si="2"/>
        <v>0.42229706509038423</v>
      </c>
      <c r="P27" s="9"/>
    </row>
    <row r="28" spans="1:16">
      <c r="A28" s="12"/>
      <c r="B28" s="25">
        <v>334.7</v>
      </c>
      <c r="C28" s="20" t="s">
        <v>32</v>
      </c>
      <c r="D28" s="47">
        <v>0</v>
      </c>
      <c r="E28" s="47">
        <v>223256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6"/>
        <v>223256</v>
      </c>
      <c r="O28" s="48">
        <f t="shared" si="2"/>
        <v>15.345109629527803</v>
      </c>
      <c r="P28" s="9"/>
    </row>
    <row r="29" spans="1:16">
      <c r="A29" s="12"/>
      <c r="B29" s="25">
        <v>334.89</v>
      </c>
      <c r="C29" s="20" t="s">
        <v>33</v>
      </c>
      <c r="D29" s="47">
        <v>0</v>
      </c>
      <c r="E29" s="47">
        <v>20140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6"/>
        <v>20140</v>
      </c>
      <c r="O29" s="48">
        <f t="shared" si="2"/>
        <v>1.3842875799023988</v>
      </c>
      <c r="P29" s="9"/>
    </row>
    <row r="30" spans="1:16">
      <c r="A30" s="12"/>
      <c r="B30" s="25">
        <v>335.12</v>
      </c>
      <c r="C30" s="20" t="s">
        <v>141</v>
      </c>
      <c r="D30" s="47">
        <v>269444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6"/>
        <v>269444</v>
      </c>
      <c r="O30" s="48">
        <f t="shared" si="2"/>
        <v>18.519760808302976</v>
      </c>
      <c r="P30" s="9"/>
    </row>
    <row r="31" spans="1:16">
      <c r="A31" s="12"/>
      <c r="B31" s="25">
        <v>335.13</v>
      </c>
      <c r="C31" s="20" t="s">
        <v>142</v>
      </c>
      <c r="D31" s="47">
        <v>19775</v>
      </c>
      <c r="E31" s="47">
        <v>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6"/>
        <v>19775</v>
      </c>
      <c r="O31" s="48">
        <f t="shared" si="2"/>
        <v>1.3591999450134029</v>
      </c>
      <c r="P31" s="9"/>
    </row>
    <row r="32" spans="1:16">
      <c r="A32" s="12"/>
      <c r="B32" s="25">
        <v>335.14</v>
      </c>
      <c r="C32" s="20" t="s">
        <v>143</v>
      </c>
      <c r="D32" s="47">
        <v>4361</v>
      </c>
      <c r="E32" s="47">
        <v>0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6"/>
        <v>4361</v>
      </c>
      <c r="O32" s="48">
        <f t="shared" si="2"/>
        <v>0.2997456869887965</v>
      </c>
      <c r="P32" s="9"/>
    </row>
    <row r="33" spans="1:16">
      <c r="A33" s="12"/>
      <c r="B33" s="25">
        <v>335.15</v>
      </c>
      <c r="C33" s="20" t="s">
        <v>144</v>
      </c>
      <c r="D33" s="47">
        <v>727</v>
      </c>
      <c r="E33" s="47">
        <v>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6"/>
        <v>727</v>
      </c>
      <c r="O33" s="48">
        <f t="shared" si="2"/>
        <v>4.996907003917795E-2</v>
      </c>
      <c r="P33" s="9"/>
    </row>
    <row r="34" spans="1:16">
      <c r="A34" s="12"/>
      <c r="B34" s="25">
        <v>335.16</v>
      </c>
      <c r="C34" s="20" t="s">
        <v>145</v>
      </c>
      <c r="D34" s="47">
        <v>230750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6"/>
        <v>230750</v>
      </c>
      <c r="O34" s="48">
        <f t="shared" si="2"/>
        <v>15.860196577084336</v>
      </c>
      <c r="P34" s="9"/>
    </row>
    <row r="35" spans="1:16">
      <c r="A35" s="12"/>
      <c r="B35" s="25">
        <v>335.18</v>
      </c>
      <c r="C35" s="20" t="s">
        <v>146</v>
      </c>
      <c r="D35" s="47">
        <v>1575328</v>
      </c>
      <c r="E35" s="47">
        <v>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6"/>
        <v>1575328</v>
      </c>
      <c r="O35" s="48">
        <f t="shared" si="2"/>
        <v>108.27740738195065</v>
      </c>
      <c r="P35" s="9"/>
    </row>
    <row r="36" spans="1:16">
      <c r="A36" s="12"/>
      <c r="B36" s="25">
        <v>335.19</v>
      </c>
      <c r="C36" s="20" t="s">
        <v>147</v>
      </c>
      <c r="D36" s="47">
        <v>365028</v>
      </c>
      <c r="E36" s="47">
        <v>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6"/>
        <v>365028</v>
      </c>
      <c r="O36" s="48">
        <f t="shared" si="2"/>
        <v>25.089559419891401</v>
      </c>
      <c r="P36" s="9"/>
    </row>
    <row r="37" spans="1:16">
      <c r="A37" s="12"/>
      <c r="B37" s="25">
        <v>335.22</v>
      </c>
      <c r="C37" s="20" t="s">
        <v>40</v>
      </c>
      <c r="D37" s="47">
        <v>20254</v>
      </c>
      <c r="E37" s="47">
        <v>88707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6"/>
        <v>108961</v>
      </c>
      <c r="O37" s="48">
        <f t="shared" ref="O37:O68" si="7">(N37/O$91)</f>
        <v>7.4892432469585541</v>
      </c>
      <c r="P37" s="9"/>
    </row>
    <row r="38" spans="1:16">
      <c r="A38" s="12"/>
      <c r="B38" s="25">
        <v>335.49</v>
      </c>
      <c r="C38" s="20" t="s">
        <v>42</v>
      </c>
      <c r="D38" s="47">
        <v>0</v>
      </c>
      <c r="E38" s="47">
        <v>866803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6"/>
        <v>866803</v>
      </c>
      <c r="O38" s="48">
        <f t="shared" si="7"/>
        <v>59.578184067633515</v>
      </c>
      <c r="P38" s="9"/>
    </row>
    <row r="39" spans="1:16">
      <c r="A39" s="12"/>
      <c r="B39" s="25">
        <v>335.5</v>
      </c>
      <c r="C39" s="20" t="s">
        <v>43</v>
      </c>
      <c r="D39" s="47">
        <v>0</v>
      </c>
      <c r="E39" s="47">
        <v>266176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6"/>
        <v>266176</v>
      </c>
      <c r="O39" s="48">
        <f t="shared" si="7"/>
        <v>18.295140559488626</v>
      </c>
      <c r="P39" s="9"/>
    </row>
    <row r="40" spans="1:16">
      <c r="A40" s="12"/>
      <c r="B40" s="25">
        <v>335.9</v>
      </c>
      <c r="C40" s="20" t="s">
        <v>184</v>
      </c>
      <c r="D40" s="47">
        <v>0</v>
      </c>
      <c r="E40" s="47">
        <v>252448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6"/>
        <v>252448</v>
      </c>
      <c r="O40" s="48">
        <f t="shared" si="7"/>
        <v>17.351570554677298</v>
      </c>
      <c r="P40" s="9"/>
    </row>
    <row r="41" spans="1:16">
      <c r="A41" s="12"/>
      <c r="B41" s="25">
        <v>336</v>
      </c>
      <c r="C41" s="20" t="s">
        <v>118</v>
      </c>
      <c r="D41" s="47">
        <v>148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6"/>
        <v>148</v>
      </c>
      <c r="O41" s="48">
        <f t="shared" si="7"/>
        <v>1.0172520448140765E-2</v>
      </c>
      <c r="P41" s="9"/>
    </row>
    <row r="42" spans="1:16">
      <c r="A42" s="12"/>
      <c r="B42" s="25">
        <v>337.2</v>
      </c>
      <c r="C42" s="20" t="s">
        <v>45</v>
      </c>
      <c r="D42" s="47">
        <v>85069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ref="N42:N47" si="8">SUM(D42:M42)</f>
        <v>85069</v>
      </c>
      <c r="O42" s="48">
        <f t="shared" si="7"/>
        <v>5.8470685270465328</v>
      </c>
      <c r="P42" s="9"/>
    </row>
    <row r="43" spans="1:16">
      <c r="A43" s="12"/>
      <c r="B43" s="25">
        <v>337.3</v>
      </c>
      <c r="C43" s="20" t="s">
        <v>119</v>
      </c>
      <c r="D43" s="47">
        <v>341925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8"/>
        <v>341925</v>
      </c>
      <c r="O43" s="48">
        <f t="shared" si="7"/>
        <v>23.501615231287374</v>
      </c>
      <c r="P43" s="9"/>
    </row>
    <row r="44" spans="1:16">
      <c r="A44" s="12"/>
      <c r="B44" s="25">
        <v>337.7</v>
      </c>
      <c r="C44" s="20" t="s">
        <v>46</v>
      </c>
      <c r="D44" s="47">
        <v>20495</v>
      </c>
      <c r="E44" s="47">
        <v>39000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8"/>
        <v>59495</v>
      </c>
      <c r="O44" s="48">
        <f t="shared" si="7"/>
        <v>4.0892844869063163</v>
      </c>
      <c r="P44" s="9"/>
    </row>
    <row r="45" spans="1:16">
      <c r="A45" s="12"/>
      <c r="B45" s="25">
        <v>339</v>
      </c>
      <c r="C45" s="20" t="s">
        <v>120</v>
      </c>
      <c r="D45" s="47">
        <v>3374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8"/>
        <v>3374</v>
      </c>
      <c r="O45" s="48">
        <f t="shared" si="7"/>
        <v>0.23190597291910098</v>
      </c>
      <c r="P45" s="9"/>
    </row>
    <row r="46" spans="1:16" ht="15.75">
      <c r="A46" s="29" t="s">
        <v>51</v>
      </c>
      <c r="B46" s="30"/>
      <c r="C46" s="31"/>
      <c r="D46" s="32">
        <f t="shared" ref="D46:M46" si="9">SUM(D47:D75)</f>
        <v>258290</v>
      </c>
      <c r="E46" s="32">
        <f t="shared" si="9"/>
        <v>263084</v>
      </c>
      <c r="F46" s="32">
        <f t="shared" si="9"/>
        <v>0</v>
      </c>
      <c r="G46" s="32">
        <f t="shared" si="9"/>
        <v>0</v>
      </c>
      <c r="H46" s="32">
        <f t="shared" si="9"/>
        <v>0</v>
      </c>
      <c r="I46" s="32">
        <f t="shared" si="9"/>
        <v>0</v>
      </c>
      <c r="J46" s="32">
        <f t="shared" si="9"/>
        <v>0</v>
      </c>
      <c r="K46" s="32">
        <f t="shared" si="9"/>
        <v>0</v>
      </c>
      <c r="L46" s="32">
        <f t="shared" si="9"/>
        <v>0</v>
      </c>
      <c r="M46" s="32">
        <f t="shared" si="9"/>
        <v>0</v>
      </c>
      <c r="N46" s="32">
        <f t="shared" si="8"/>
        <v>521374</v>
      </c>
      <c r="O46" s="46">
        <f t="shared" si="7"/>
        <v>35.835727541411778</v>
      </c>
      <c r="P46" s="10"/>
    </row>
    <row r="47" spans="1:16">
      <c r="A47" s="12"/>
      <c r="B47" s="25">
        <v>341.1</v>
      </c>
      <c r="C47" s="20" t="s">
        <v>148</v>
      </c>
      <c r="D47" s="47">
        <v>25730</v>
      </c>
      <c r="E47" s="47">
        <v>0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8"/>
        <v>25730</v>
      </c>
      <c r="O47" s="48">
        <f t="shared" si="7"/>
        <v>1.7685064265585264</v>
      </c>
      <c r="P47" s="9"/>
    </row>
    <row r="48" spans="1:16">
      <c r="A48" s="12"/>
      <c r="B48" s="25">
        <v>341.15</v>
      </c>
      <c r="C48" s="20" t="s">
        <v>149</v>
      </c>
      <c r="D48" s="47">
        <v>0</v>
      </c>
      <c r="E48" s="47">
        <v>15162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ref="N48:N75" si="10">SUM(D48:M48)</f>
        <v>15162</v>
      </c>
      <c r="O48" s="48">
        <f t="shared" si="7"/>
        <v>1.0421334799642588</v>
      </c>
      <c r="P48" s="9"/>
    </row>
    <row r="49" spans="1:16">
      <c r="A49" s="12"/>
      <c r="B49" s="25">
        <v>341.16</v>
      </c>
      <c r="C49" s="20" t="s">
        <v>150</v>
      </c>
      <c r="D49" s="47">
        <v>11808</v>
      </c>
      <c r="E49" s="47">
        <v>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10"/>
        <v>11808</v>
      </c>
      <c r="O49" s="48">
        <f t="shared" si="7"/>
        <v>0.81160217197058215</v>
      </c>
      <c r="P49" s="9"/>
    </row>
    <row r="50" spans="1:16">
      <c r="A50" s="12"/>
      <c r="B50" s="25">
        <v>341.51</v>
      </c>
      <c r="C50" s="20" t="s">
        <v>151</v>
      </c>
      <c r="D50" s="47">
        <v>132535</v>
      </c>
      <c r="E50" s="47">
        <v>0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10"/>
        <v>132535</v>
      </c>
      <c r="O50" s="48">
        <f t="shared" si="7"/>
        <v>9.1095607945563266</v>
      </c>
      <c r="P50" s="9"/>
    </row>
    <row r="51" spans="1:16">
      <c r="A51" s="12"/>
      <c r="B51" s="25">
        <v>341.52</v>
      </c>
      <c r="C51" s="20" t="s">
        <v>152</v>
      </c>
      <c r="D51" s="47">
        <v>37508</v>
      </c>
      <c r="E51" s="47">
        <v>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10"/>
        <v>37508</v>
      </c>
      <c r="O51" s="48">
        <f t="shared" si="7"/>
        <v>2.5780466011409717</v>
      </c>
      <c r="P51" s="9"/>
    </row>
    <row r="52" spans="1:16">
      <c r="A52" s="12"/>
      <c r="B52" s="25">
        <v>341.54</v>
      </c>
      <c r="C52" s="20" t="s">
        <v>185</v>
      </c>
      <c r="D52" s="47">
        <v>0</v>
      </c>
      <c r="E52" s="47">
        <v>7771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10"/>
        <v>7771</v>
      </c>
      <c r="O52" s="48">
        <f t="shared" si="7"/>
        <v>0.53412605677366143</v>
      </c>
      <c r="P52" s="9"/>
    </row>
    <row r="53" spans="1:16">
      <c r="A53" s="12"/>
      <c r="B53" s="25">
        <v>341.56</v>
      </c>
      <c r="C53" s="20" t="s">
        <v>153</v>
      </c>
      <c r="D53" s="47">
        <v>1303</v>
      </c>
      <c r="E53" s="47">
        <v>0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10"/>
        <v>1303</v>
      </c>
      <c r="O53" s="48">
        <f t="shared" si="7"/>
        <v>8.9559419891401468E-2</v>
      </c>
      <c r="P53" s="9"/>
    </row>
    <row r="54" spans="1:16">
      <c r="A54" s="12"/>
      <c r="B54" s="25">
        <v>341.9</v>
      </c>
      <c r="C54" s="20" t="s">
        <v>154</v>
      </c>
      <c r="D54" s="47">
        <v>12644</v>
      </c>
      <c r="E54" s="47">
        <v>0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10"/>
        <v>12644</v>
      </c>
      <c r="O54" s="48">
        <f t="shared" si="7"/>
        <v>0.86906316585332322</v>
      </c>
      <c r="P54" s="9"/>
    </row>
    <row r="55" spans="1:16">
      <c r="A55" s="12"/>
      <c r="B55" s="25">
        <v>342.1</v>
      </c>
      <c r="C55" s="20" t="s">
        <v>121</v>
      </c>
      <c r="D55" s="47">
        <v>0</v>
      </c>
      <c r="E55" s="47">
        <v>58603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10"/>
        <v>58603</v>
      </c>
      <c r="O55" s="48">
        <f t="shared" si="7"/>
        <v>4.0279744312323871</v>
      </c>
      <c r="P55" s="9"/>
    </row>
    <row r="56" spans="1:16">
      <c r="A56" s="12"/>
      <c r="B56" s="25">
        <v>347.2</v>
      </c>
      <c r="C56" s="20" t="s">
        <v>62</v>
      </c>
      <c r="D56" s="47">
        <v>1</v>
      </c>
      <c r="E56" s="47">
        <v>0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10"/>
        <v>1</v>
      </c>
      <c r="O56" s="48">
        <f t="shared" si="7"/>
        <v>6.8733246271221387E-5</v>
      </c>
      <c r="P56" s="9"/>
    </row>
    <row r="57" spans="1:16">
      <c r="A57" s="12"/>
      <c r="B57" s="25">
        <v>348.12</v>
      </c>
      <c r="C57" s="20" t="s">
        <v>155</v>
      </c>
      <c r="D57" s="47">
        <v>0</v>
      </c>
      <c r="E57" s="47">
        <v>2283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ref="N57:N70" si="11">SUM(D57:M57)</f>
        <v>2283</v>
      </c>
      <c r="O57" s="48">
        <f t="shared" si="7"/>
        <v>0.15691800123719843</v>
      </c>
      <c r="P57" s="9"/>
    </row>
    <row r="58" spans="1:16">
      <c r="A58" s="12"/>
      <c r="B58" s="25">
        <v>348.13</v>
      </c>
      <c r="C58" s="20" t="s">
        <v>156</v>
      </c>
      <c r="D58" s="47">
        <v>0</v>
      </c>
      <c r="E58" s="47">
        <v>6976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11"/>
        <v>6976</v>
      </c>
      <c r="O58" s="48">
        <f t="shared" si="7"/>
        <v>0.47948312598804044</v>
      </c>
      <c r="P58" s="9"/>
    </row>
    <row r="59" spans="1:16">
      <c r="A59" s="12"/>
      <c r="B59" s="25">
        <v>348.22</v>
      </c>
      <c r="C59" s="20" t="s">
        <v>157</v>
      </c>
      <c r="D59" s="47">
        <v>0</v>
      </c>
      <c r="E59" s="47">
        <v>1568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11"/>
        <v>1568</v>
      </c>
      <c r="O59" s="48">
        <f t="shared" si="7"/>
        <v>0.10777373015327514</v>
      </c>
      <c r="P59" s="9"/>
    </row>
    <row r="60" spans="1:16">
      <c r="A60" s="12"/>
      <c r="B60" s="25">
        <v>348.23</v>
      </c>
      <c r="C60" s="20" t="s">
        <v>158</v>
      </c>
      <c r="D60" s="47">
        <v>0</v>
      </c>
      <c r="E60" s="47">
        <v>9102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11"/>
        <v>9102</v>
      </c>
      <c r="O60" s="48">
        <f t="shared" si="7"/>
        <v>0.6256100075606571</v>
      </c>
      <c r="P60" s="9"/>
    </row>
    <row r="61" spans="1:16">
      <c r="A61" s="12"/>
      <c r="B61" s="25">
        <v>348.31</v>
      </c>
      <c r="C61" s="20" t="s">
        <v>159</v>
      </c>
      <c r="D61" s="47">
        <v>0</v>
      </c>
      <c r="E61" s="47">
        <v>33930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11"/>
        <v>33930</v>
      </c>
      <c r="O61" s="48">
        <f t="shared" si="7"/>
        <v>2.3321190459825418</v>
      </c>
      <c r="P61" s="9"/>
    </row>
    <row r="62" spans="1:16">
      <c r="A62" s="12"/>
      <c r="B62" s="25">
        <v>348.32</v>
      </c>
      <c r="C62" s="20" t="s">
        <v>160</v>
      </c>
      <c r="D62" s="47">
        <v>0</v>
      </c>
      <c r="E62" s="47">
        <v>762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11"/>
        <v>762</v>
      </c>
      <c r="O62" s="48">
        <f t="shared" si="7"/>
        <v>5.2374733658670701E-2</v>
      </c>
      <c r="P62" s="9"/>
    </row>
    <row r="63" spans="1:16">
      <c r="A63" s="12"/>
      <c r="B63" s="25">
        <v>348.41</v>
      </c>
      <c r="C63" s="20" t="s">
        <v>161</v>
      </c>
      <c r="D63" s="47">
        <v>0</v>
      </c>
      <c r="E63" s="47">
        <v>31472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11"/>
        <v>31472</v>
      </c>
      <c r="O63" s="48">
        <f t="shared" si="7"/>
        <v>2.1631727266478795</v>
      </c>
      <c r="P63" s="9"/>
    </row>
    <row r="64" spans="1:16">
      <c r="A64" s="12"/>
      <c r="B64" s="25">
        <v>348.42</v>
      </c>
      <c r="C64" s="20" t="s">
        <v>162</v>
      </c>
      <c r="D64" s="47">
        <v>0</v>
      </c>
      <c r="E64" s="47">
        <v>8618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11"/>
        <v>8618</v>
      </c>
      <c r="O64" s="48">
        <f t="shared" si="7"/>
        <v>0.59234311636538595</v>
      </c>
      <c r="P64" s="9"/>
    </row>
    <row r="65" spans="1:16">
      <c r="A65" s="12"/>
      <c r="B65" s="25">
        <v>348.48</v>
      </c>
      <c r="C65" s="20" t="s">
        <v>163</v>
      </c>
      <c r="D65" s="47">
        <v>0</v>
      </c>
      <c r="E65" s="47">
        <v>1029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11"/>
        <v>1029</v>
      </c>
      <c r="O65" s="48">
        <f t="shared" si="7"/>
        <v>7.0726510413086807E-2</v>
      </c>
      <c r="P65" s="9"/>
    </row>
    <row r="66" spans="1:16">
      <c r="A66" s="12"/>
      <c r="B66" s="25">
        <v>348.52</v>
      </c>
      <c r="C66" s="20" t="s">
        <v>164</v>
      </c>
      <c r="D66" s="47">
        <v>0</v>
      </c>
      <c r="E66" s="47">
        <v>5731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11"/>
        <v>5731</v>
      </c>
      <c r="O66" s="48">
        <f t="shared" si="7"/>
        <v>0.39391023438036976</v>
      </c>
      <c r="P66" s="9"/>
    </row>
    <row r="67" spans="1:16">
      <c r="A67" s="12"/>
      <c r="B67" s="25">
        <v>348.53</v>
      </c>
      <c r="C67" s="20" t="s">
        <v>165</v>
      </c>
      <c r="D67" s="47">
        <v>0</v>
      </c>
      <c r="E67" s="47">
        <v>37748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1"/>
        <v>37748</v>
      </c>
      <c r="O67" s="48">
        <f t="shared" si="7"/>
        <v>2.5945425802460651</v>
      </c>
      <c r="P67" s="9"/>
    </row>
    <row r="68" spans="1:16">
      <c r="A68" s="12"/>
      <c r="B68" s="25">
        <v>348.62</v>
      </c>
      <c r="C68" s="20" t="s">
        <v>166</v>
      </c>
      <c r="D68" s="47">
        <v>0</v>
      </c>
      <c r="E68" s="47">
        <v>10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1"/>
        <v>10</v>
      </c>
      <c r="O68" s="48">
        <f t="shared" si="7"/>
        <v>6.8733246271221395E-4</v>
      </c>
      <c r="P68" s="9"/>
    </row>
    <row r="69" spans="1:16">
      <c r="A69" s="12"/>
      <c r="B69" s="25">
        <v>348.71</v>
      </c>
      <c r="C69" s="20" t="s">
        <v>167</v>
      </c>
      <c r="D69" s="47">
        <v>0</v>
      </c>
      <c r="E69" s="47">
        <v>8755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1"/>
        <v>8755</v>
      </c>
      <c r="O69" s="48">
        <f t="shared" ref="O69:O89" si="12">(N69/O$91)</f>
        <v>0.60175957110454326</v>
      </c>
      <c r="P69" s="9"/>
    </row>
    <row r="70" spans="1:16">
      <c r="A70" s="12"/>
      <c r="B70" s="25">
        <v>348.72</v>
      </c>
      <c r="C70" s="20" t="s">
        <v>168</v>
      </c>
      <c r="D70" s="47">
        <v>0</v>
      </c>
      <c r="E70" s="47">
        <v>176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1"/>
        <v>176</v>
      </c>
      <c r="O70" s="48">
        <f t="shared" si="12"/>
        <v>1.2097051343734965E-2</v>
      </c>
      <c r="P70" s="9"/>
    </row>
    <row r="71" spans="1:16">
      <c r="A71" s="12"/>
      <c r="B71" s="25">
        <v>348.88</v>
      </c>
      <c r="C71" s="20" t="s">
        <v>169</v>
      </c>
      <c r="D71" s="47">
        <v>36761</v>
      </c>
      <c r="E71" s="47">
        <v>0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0"/>
        <v>36761</v>
      </c>
      <c r="O71" s="48">
        <f t="shared" si="12"/>
        <v>2.5267028661763695</v>
      </c>
      <c r="P71" s="9"/>
    </row>
    <row r="72" spans="1:16">
      <c r="A72" s="12"/>
      <c r="B72" s="25">
        <v>348.93</v>
      </c>
      <c r="C72" s="20" t="s">
        <v>170</v>
      </c>
      <c r="D72" s="47">
        <v>0</v>
      </c>
      <c r="E72" s="47">
        <v>19615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0"/>
        <v>19615</v>
      </c>
      <c r="O72" s="48">
        <f t="shared" si="12"/>
        <v>1.3482026256100075</v>
      </c>
      <c r="P72" s="9"/>
    </row>
    <row r="73" spans="1:16">
      <c r="A73" s="12"/>
      <c r="B73" s="25">
        <v>348.93200000000002</v>
      </c>
      <c r="C73" s="20" t="s">
        <v>171</v>
      </c>
      <c r="D73" s="47">
        <v>0</v>
      </c>
      <c r="E73" s="47">
        <v>1384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0"/>
        <v>1384</v>
      </c>
      <c r="O73" s="48">
        <f t="shared" si="12"/>
        <v>9.5126812839370398E-2</v>
      </c>
      <c r="P73" s="9"/>
    </row>
    <row r="74" spans="1:16">
      <c r="A74" s="12"/>
      <c r="B74" s="25">
        <v>348.99</v>
      </c>
      <c r="C74" s="20" t="s">
        <v>172</v>
      </c>
      <c r="D74" s="47">
        <v>0</v>
      </c>
      <c r="E74" s="47">
        <v>9618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0"/>
        <v>9618</v>
      </c>
      <c r="O74" s="48">
        <f t="shared" si="12"/>
        <v>0.6610763626366073</v>
      </c>
      <c r="P74" s="9"/>
    </row>
    <row r="75" spans="1:16">
      <c r="A75" s="12"/>
      <c r="B75" s="25">
        <v>349</v>
      </c>
      <c r="C75" s="20" t="s">
        <v>122</v>
      </c>
      <c r="D75" s="47">
        <v>0</v>
      </c>
      <c r="E75" s="47">
        <v>2771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0"/>
        <v>2771</v>
      </c>
      <c r="O75" s="48">
        <f t="shared" si="12"/>
        <v>0.19045982541755446</v>
      </c>
      <c r="P75" s="9"/>
    </row>
    <row r="76" spans="1:16" ht="15.75">
      <c r="A76" s="29" t="s">
        <v>52</v>
      </c>
      <c r="B76" s="30"/>
      <c r="C76" s="31"/>
      <c r="D76" s="32">
        <f t="shared" ref="D76:M76" si="13">SUM(D77:D81)</f>
        <v>0</v>
      </c>
      <c r="E76" s="32">
        <f t="shared" si="13"/>
        <v>69260</v>
      </c>
      <c r="F76" s="32">
        <f t="shared" si="13"/>
        <v>0</v>
      </c>
      <c r="G76" s="32">
        <f t="shared" si="13"/>
        <v>0</v>
      </c>
      <c r="H76" s="32">
        <f t="shared" si="13"/>
        <v>0</v>
      </c>
      <c r="I76" s="32">
        <f t="shared" si="13"/>
        <v>0</v>
      </c>
      <c r="J76" s="32">
        <f t="shared" si="13"/>
        <v>0</v>
      </c>
      <c r="K76" s="32">
        <f t="shared" si="13"/>
        <v>0</v>
      </c>
      <c r="L76" s="32">
        <f t="shared" si="13"/>
        <v>0</v>
      </c>
      <c r="M76" s="32">
        <f t="shared" si="13"/>
        <v>0</v>
      </c>
      <c r="N76" s="32">
        <f t="shared" ref="N76:N89" si="14">SUM(D76:M76)</f>
        <v>69260</v>
      </c>
      <c r="O76" s="46">
        <f t="shared" si="12"/>
        <v>4.7604646367447936</v>
      </c>
      <c r="P76" s="10"/>
    </row>
    <row r="77" spans="1:16">
      <c r="A77" s="13"/>
      <c r="B77" s="40">
        <v>351.1</v>
      </c>
      <c r="C77" s="21" t="s">
        <v>82</v>
      </c>
      <c r="D77" s="47">
        <v>0</v>
      </c>
      <c r="E77" s="47">
        <v>12212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4"/>
        <v>12212</v>
      </c>
      <c r="O77" s="48">
        <f t="shared" si="12"/>
        <v>0.83937040346415559</v>
      </c>
      <c r="P77" s="9"/>
    </row>
    <row r="78" spans="1:16">
      <c r="A78" s="13"/>
      <c r="B78" s="40">
        <v>351.2</v>
      </c>
      <c r="C78" s="21" t="s">
        <v>84</v>
      </c>
      <c r="D78" s="47">
        <v>0</v>
      </c>
      <c r="E78" s="47">
        <v>19769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4"/>
        <v>19769</v>
      </c>
      <c r="O78" s="48">
        <f t="shared" si="12"/>
        <v>1.3587875455357756</v>
      </c>
      <c r="P78" s="9"/>
    </row>
    <row r="79" spans="1:16">
      <c r="A79" s="13"/>
      <c r="B79" s="40">
        <v>351.5</v>
      </c>
      <c r="C79" s="21" t="s">
        <v>85</v>
      </c>
      <c r="D79" s="47">
        <v>0</v>
      </c>
      <c r="E79" s="47">
        <v>20327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4"/>
        <v>20327</v>
      </c>
      <c r="O79" s="48">
        <f t="shared" si="12"/>
        <v>1.3971406969551172</v>
      </c>
      <c r="P79" s="9"/>
    </row>
    <row r="80" spans="1:16">
      <c r="A80" s="13"/>
      <c r="B80" s="40">
        <v>351.7</v>
      </c>
      <c r="C80" s="21" t="s">
        <v>173</v>
      </c>
      <c r="D80" s="47">
        <v>0</v>
      </c>
      <c r="E80" s="47">
        <v>5381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4"/>
        <v>5381</v>
      </c>
      <c r="O80" s="48">
        <f t="shared" si="12"/>
        <v>0.36985359818544228</v>
      </c>
      <c r="P80" s="9"/>
    </row>
    <row r="81" spans="1:119">
      <c r="A81" s="13"/>
      <c r="B81" s="40">
        <v>351.8</v>
      </c>
      <c r="C81" s="21" t="s">
        <v>174</v>
      </c>
      <c r="D81" s="47">
        <v>0</v>
      </c>
      <c r="E81" s="47">
        <v>11571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4"/>
        <v>11571</v>
      </c>
      <c r="O81" s="48">
        <f t="shared" si="12"/>
        <v>0.79531239260430275</v>
      </c>
      <c r="P81" s="9"/>
    </row>
    <row r="82" spans="1:119" ht="15.75">
      <c r="A82" s="29" t="s">
        <v>3</v>
      </c>
      <c r="B82" s="30"/>
      <c r="C82" s="31"/>
      <c r="D82" s="32">
        <f t="shared" ref="D82:M82" si="15">SUM(D83:D86)</f>
        <v>89556</v>
      </c>
      <c r="E82" s="32">
        <f t="shared" si="15"/>
        <v>298474</v>
      </c>
      <c r="F82" s="32">
        <f t="shared" si="15"/>
        <v>0</v>
      </c>
      <c r="G82" s="32">
        <f t="shared" si="15"/>
        <v>0</v>
      </c>
      <c r="H82" s="32">
        <f t="shared" si="15"/>
        <v>0</v>
      </c>
      <c r="I82" s="32">
        <f t="shared" si="15"/>
        <v>0</v>
      </c>
      <c r="J82" s="32">
        <f t="shared" si="15"/>
        <v>0</v>
      </c>
      <c r="K82" s="32">
        <f t="shared" si="15"/>
        <v>0</v>
      </c>
      <c r="L82" s="32">
        <f t="shared" si="15"/>
        <v>0</v>
      </c>
      <c r="M82" s="32">
        <f t="shared" si="15"/>
        <v>0</v>
      </c>
      <c r="N82" s="32">
        <f t="shared" si="14"/>
        <v>388030</v>
      </c>
      <c r="O82" s="46">
        <f t="shared" si="12"/>
        <v>26.670561550622036</v>
      </c>
      <c r="P82" s="10"/>
    </row>
    <row r="83" spans="1:119">
      <c r="A83" s="12"/>
      <c r="B83" s="25">
        <v>361.1</v>
      </c>
      <c r="C83" s="20" t="s">
        <v>88</v>
      </c>
      <c r="D83" s="47">
        <v>4090</v>
      </c>
      <c r="E83" s="47">
        <v>2396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f t="shared" si="14"/>
        <v>6486</v>
      </c>
      <c r="O83" s="48">
        <f t="shared" si="12"/>
        <v>0.44580383531514195</v>
      </c>
      <c r="P83" s="9"/>
    </row>
    <row r="84" spans="1:119">
      <c r="A84" s="12"/>
      <c r="B84" s="25">
        <v>362</v>
      </c>
      <c r="C84" s="20" t="s">
        <v>90</v>
      </c>
      <c r="D84" s="47">
        <v>1200</v>
      </c>
      <c r="E84" s="47">
        <v>106351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f t="shared" si="14"/>
        <v>107551</v>
      </c>
      <c r="O84" s="48">
        <f t="shared" si="12"/>
        <v>7.3923293697161316</v>
      </c>
      <c r="P84" s="9"/>
    </row>
    <row r="85" spans="1:119">
      <c r="A85" s="12"/>
      <c r="B85" s="25">
        <v>366</v>
      </c>
      <c r="C85" s="20" t="s">
        <v>92</v>
      </c>
      <c r="D85" s="47">
        <v>2872</v>
      </c>
      <c r="E85" s="47">
        <v>4151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f t="shared" si="14"/>
        <v>7023</v>
      </c>
      <c r="O85" s="48">
        <f t="shared" si="12"/>
        <v>0.48271358856278784</v>
      </c>
      <c r="P85" s="9"/>
    </row>
    <row r="86" spans="1:119">
      <c r="A86" s="12"/>
      <c r="B86" s="25">
        <v>369.9</v>
      </c>
      <c r="C86" s="20" t="s">
        <v>93</v>
      </c>
      <c r="D86" s="47">
        <v>81394</v>
      </c>
      <c r="E86" s="47">
        <v>185576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f t="shared" si="14"/>
        <v>266970</v>
      </c>
      <c r="O86" s="48">
        <f t="shared" si="12"/>
        <v>18.349714757027975</v>
      </c>
      <c r="P86" s="9"/>
    </row>
    <row r="87" spans="1:119" ht="15.75">
      <c r="A87" s="29" t="s">
        <v>53</v>
      </c>
      <c r="B87" s="30"/>
      <c r="C87" s="31"/>
      <c r="D87" s="32">
        <f t="shared" ref="D87:M87" si="16">SUM(D88:D88)</f>
        <v>0</v>
      </c>
      <c r="E87" s="32">
        <f t="shared" si="16"/>
        <v>456449</v>
      </c>
      <c r="F87" s="32">
        <f t="shared" si="16"/>
        <v>0</v>
      </c>
      <c r="G87" s="32">
        <f t="shared" si="16"/>
        <v>0</v>
      </c>
      <c r="H87" s="32">
        <f t="shared" si="16"/>
        <v>0</v>
      </c>
      <c r="I87" s="32">
        <f t="shared" si="16"/>
        <v>0</v>
      </c>
      <c r="J87" s="32">
        <f t="shared" si="16"/>
        <v>0</v>
      </c>
      <c r="K87" s="32">
        <f t="shared" si="16"/>
        <v>0</v>
      </c>
      <c r="L87" s="32">
        <f t="shared" si="16"/>
        <v>0</v>
      </c>
      <c r="M87" s="32">
        <f t="shared" si="16"/>
        <v>0</v>
      </c>
      <c r="N87" s="32">
        <f t="shared" si="14"/>
        <v>456449</v>
      </c>
      <c r="O87" s="46">
        <f t="shared" si="12"/>
        <v>31.373221527252731</v>
      </c>
      <c r="P87" s="9"/>
    </row>
    <row r="88" spans="1:119" ht="15.75" thickBot="1">
      <c r="A88" s="12"/>
      <c r="B88" s="25">
        <v>381</v>
      </c>
      <c r="C88" s="20" t="s">
        <v>94</v>
      </c>
      <c r="D88" s="47">
        <v>0</v>
      </c>
      <c r="E88" s="47">
        <v>456449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f t="shared" si="14"/>
        <v>456449</v>
      </c>
      <c r="O88" s="48">
        <f t="shared" si="12"/>
        <v>31.373221527252731</v>
      </c>
      <c r="P88" s="9"/>
    </row>
    <row r="89" spans="1:119" ht="16.5" thickBot="1">
      <c r="A89" s="14" t="s">
        <v>65</v>
      </c>
      <c r="B89" s="23"/>
      <c r="C89" s="22"/>
      <c r="D89" s="15">
        <f t="shared" ref="D89:M89" si="17">SUM(D5,D12,D15,D46,D76,D82,D87)</f>
        <v>9407421</v>
      </c>
      <c r="E89" s="15">
        <f t="shared" si="17"/>
        <v>7852817</v>
      </c>
      <c r="F89" s="15">
        <f t="shared" si="17"/>
        <v>0</v>
      </c>
      <c r="G89" s="15">
        <f t="shared" si="17"/>
        <v>0</v>
      </c>
      <c r="H89" s="15">
        <f t="shared" si="17"/>
        <v>0</v>
      </c>
      <c r="I89" s="15">
        <f t="shared" si="17"/>
        <v>0</v>
      </c>
      <c r="J89" s="15">
        <f t="shared" si="17"/>
        <v>0</v>
      </c>
      <c r="K89" s="15">
        <f t="shared" si="17"/>
        <v>0</v>
      </c>
      <c r="L89" s="15">
        <f t="shared" si="17"/>
        <v>0</v>
      </c>
      <c r="M89" s="15">
        <f t="shared" si="17"/>
        <v>0</v>
      </c>
      <c r="N89" s="15">
        <f t="shared" si="14"/>
        <v>17260238</v>
      </c>
      <c r="O89" s="38">
        <f t="shared" si="12"/>
        <v>1186.3521891538937</v>
      </c>
      <c r="P89" s="6"/>
      <c r="Q89" s="2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/>
      <c r="BZ89" s="5"/>
      <c r="CA89" s="5"/>
      <c r="CB89" s="5"/>
      <c r="CC89" s="5"/>
      <c r="CD89" s="5"/>
      <c r="CE89" s="5"/>
      <c r="CF89" s="5"/>
      <c r="CG89" s="5"/>
      <c r="CH89" s="5"/>
      <c r="CI89" s="5"/>
      <c r="CJ89" s="5"/>
      <c r="CK89" s="5"/>
      <c r="CL89" s="5"/>
      <c r="CM89" s="5"/>
      <c r="CN89" s="5"/>
      <c r="CO89" s="5"/>
      <c r="CP89" s="5"/>
      <c r="CQ89" s="5"/>
      <c r="CR89" s="5"/>
      <c r="CS89" s="5"/>
      <c r="CT89" s="5"/>
      <c r="CU89" s="5"/>
      <c r="CV89" s="5"/>
      <c r="CW89" s="5"/>
      <c r="CX89" s="5"/>
      <c r="CY89" s="5"/>
      <c r="CZ89" s="5"/>
      <c r="DA89" s="5"/>
      <c r="DB89" s="5"/>
      <c r="DC89" s="5"/>
      <c r="DD89" s="5"/>
      <c r="DE89" s="5"/>
      <c r="DF89" s="5"/>
      <c r="DG89" s="5"/>
      <c r="DH89" s="5"/>
      <c r="DI89" s="5"/>
      <c r="DJ89" s="5"/>
      <c r="DK89" s="5"/>
      <c r="DL89" s="5"/>
      <c r="DM89" s="5"/>
      <c r="DN89" s="5"/>
      <c r="DO89" s="5"/>
    </row>
    <row r="90" spans="1:119">
      <c r="A90" s="16"/>
      <c r="B90" s="18"/>
      <c r="C90" s="18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9"/>
    </row>
    <row r="91" spans="1:119">
      <c r="A91" s="41"/>
      <c r="B91" s="42"/>
      <c r="C91" s="42"/>
      <c r="D91" s="43"/>
      <c r="E91" s="43"/>
      <c r="F91" s="43"/>
      <c r="G91" s="43"/>
      <c r="H91" s="43"/>
      <c r="I91" s="43"/>
      <c r="J91" s="43"/>
      <c r="K91" s="43"/>
      <c r="L91" s="49" t="s">
        <v>186</v>
      </c>
      <c r="M91" s="49"/>
      <c r="N91" s="49"/>
      <c r="O91" s="44">
        <v>14549</v>
      </c>
    </row>
    <row r="92" spans="1:119">
      <c r="A92" s="50"/>
      <c r="B92" s="51"/>
      <c r="C92" s="51"/>
      <c r="D92" s="51"/>
      <c r="E92" s="51"/>
      <c r="F92" s="51"/>
      <c r="G92" s="51"/>
      <c r="H92" s="51"/>
      <c r="I92" s="51"/>
      <c r="J92" s="51"/>
      <c r="K92" s="51"/>
      <c r="L92" s="51"/>
      <c r="M92" s="51"/>
      <c r="N92" s="51"/>
      <c r="O92" s="52"/>
    </row>
    <row r="93" spans="1:119" ht="15.75" customHeight="1" thickBot="1">
      <c r="A93" s="53" t="s">
        <v>115</v>
      </c>
      <c r="B93" s="54"/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5"/>
    </row>
  </sheetData>
  <mergeCells count="10">
    <mergeCell ref="L91:N91"/>
    <mergeCell ref="A92:O92"/>
    <mergeCell ref="A93:O9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9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6" t="s">
        <v>103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8"/>
      <c r="P1" s="7"/>
      <c r="Q1"/>
    </row>
    <row r="2" spans="1:133" ht="24" thickBot="1">
      <c r="A2" s="59" t="s">
        <v>178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1"/>
      <c r="P2" s="7"/>
      <c r="Q2"/>
    </row>
    <row r="3" spans="1:133" ht="18" customHeight="1">
      <c r="A3" s="62" t="s">
        <v>96</v>
      </c>
      <c r="B3" s="63"/>
      <c r="C3" s="64"/>
      <c r="D3" s="68" t="s">
        <v>47</v>
      </c>
      <c r="E3" s="69"/>
      <c r="F3" s="69"/>
      <c r="G3" s="69"/>
      <c r="H3" s="70"/>
      <c r="I3" s="68" t="s">
        <v>48</v>
      </c>
      <c r="J3" s="70"/>
      <c r="K3" s="68" t="s">
        <v>50</v>
      </c>
      <c r="L3" s="70"/>
      <c r="M3" s="36"/>
      <c r="N3" s="37"/>
      <c r="O3" s="71" t="s">
        <v>101</v>
      </c>
      <c r="P3" s="11"/>
      <c r="Q3"/>
    </row>
    <row r="4" spans="1:133" ht="32.25" customHeight="1" thickBot="1">
      <c r="A4" s="65"/>
      <c r="B4" s="66"/>
      <c r="C4" s="67"/>
      <c r="D4" s="34" t="s">
        <v>4</v>
      </c>
      <c r="E4" s="34" t="s">
        <v>97</v>
      </c>
      <c r="F4" s="34" t="s">
        <v>98</v>
      </c>
      <c r="G4" s="34" t="s">
        <v>99</v>
      </c>
      <c r="H4" s="34" t="s">
        <v>5</v>
      </c>
      <c r="I4" s="34" t="s">
        <v>6</v>
      </c>
      <c r="J4" s="35" t="s">
        <v>100</v>
      </c>
      <c r="K4" s="35" t="s">
        <v>7</v>
      </c>
      <c r="L4" s="35" t="s">
        <v>8</v>
      </c>
      <c r="M4" s="35" t="s">
        <v>9</v>
      </c>
      <c r="N4" s="35" t="s">
        <v>49</v>
      </c>
      <c r="O4" s="7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SUM(D6:D11)</f>
        <v>4458305</v>
      </c>
      <c r="E5" s="27">
        <f t="shared" si="0"/>
        <v>282882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16" si="1">SUM(D5:M5)</f>
        <v>4741187</v>
      </c>
      <c r="O5" s="33">
        <f t="shared" ref="O5:O36" si="2">(N5/O$94)</f>
        <v>324.91687225877195</v>
      </c>
      <c r="P5" s="6"/>
    </row>
    <row r="6" spans="1:133">
      <c r="A6" s="12"/>
      <c r="B6" s="25">
        <v>311</v>
      </c>
      <c r="C6" s="20" t="s">
        <v>2</v>
      </c>
      <c r="D6" s="47">
        <v>3733869</v>
      </c>
      <c r="E6" s="47">
        <v>0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 t="shared" si="1"/>
        <v>3733869</v>
      </c>
      <c r="O6" s="48">
        <f t="shared" si="2"/>
        <v>255.88466282894737</v>
      </c>
      <c r="P6" s="9"/>
    </row>
    <row r="7" spans="1:133">
      <c r="A7" s="12"/>
      <c r="B7" s="25">
        <v>312.3</v>
      </c>
      <c r="C7" s="20" t="s">
        <v>10</v>
      </c>
      <c r="D7" s="47">
        <v>0</v>
      </c>
      <c r="E7" s="47">
        <v>21884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si="1"/>
        <v>21884</v>
      </c>
      <c r="O7" s="48">
        <f t="shared" si="2"/>
        <v>1.4997258771929824</v>
      </c>
      <c r="P7" s="9"/>
    </row>
    <row r="8" spans="1:133">
      <c r="A8" s="12"/>
      <c r="B8" s="25">
        <v>312.41000000000003</v>
      </c>
      <c r="C8" s="20" t="s">
        <v>11</v>
      </c>
      <c r="D8" s="47">
        <v>0</v>
      </c>
      <c r="E8" s="47">
        <v>260998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1"/>
        <v>260998</v>
      </c>
      <c r="O8" s="48">
        <f t="shared" si="2"/>
        <v>17.88637609649123</v>
      </c>
      <c r="P8" s="9"/>
    </row>
    <row r="9" spans="1:133">
      <c r="A9" s="12"/>
      <c r="B9" s="25">
        <v>312.60000000000002</v>
      </c>
      <c r="C9" s="20" t="s">
        <v>105</v>
      </c>
      <c r="D9" s="47">
        <v>649151</v>
      </c>
      <c r="E9" s="47">
        <v>0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1"/>
        <v>649151</v>
      </c>
      <c r="O9" s="48">
        <f t="shared" si="2"/>
        <v>44.486773574561404</v>
      </c>
      <c r="P9" s="9"/>
    </row>
    <row r="10" spans="1:133">
      <c r="A10" s="12"/>
      <c r="B10" s="25">
        <v>315</v>
      </c>
      <c r="C10" s="20" t="s">
        <v>139</v>
      </c>
      <c r="D10" s="47">
        <v>65585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1"/>
        <v>65585</v>
      </c>
      <c r="O10" s="48">
        <f t="shared" si="2"/>
        <v>4.4945860745614032</v>
      </c>
      <c r="P10" s="9"/>
    </row>
    <row r="11" spans="1:133">
      <c r="A11" s="12"/>
      <c r="B11" s="25">
        <v>316</v>
      </c>
      <c r="C11" s="20" t="s">
        <v>140</v>
      </c>
      <c r="D11" s="47">
        <v>9700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1"/>
        <v>9700</v>
      </c>
      <c r="O11" s="48">
        <f t="shared" si="2"/>
        <v>0.66474780701754388</v>
      </c>
      <c r="P11" s="9"/>
    </row>
    <row r="12" spans="1:133" ht="15.75">
      <c r="A12" s="29" t="s">
        <v>14</v>
      </c>
      <c r="B12" s="30"/>
      <c r="C12" s="31"/>
      <c r="D12" s="32">
        <f t="shared" ref="D12:M12" si="3">SUM(D13:D14)</f>
        <v>28097</v>
      </c>
      <c r="E12" s="32">
        <f t="shared" si="3"/>
        <v>3977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5">
        <f t="shared" si="1"/>
        <v>32074</v>
      </c>
      <c r="O12" s="46">
        <f t="shared" si="2"/>
        <v>2.1980537280701755</v>
      </c>
      <c r="P12" s="10"/>
    </row>
    <row r="13" spans="1:133">
      <c r="A13" s="12"/>
      <c r="B13" s="25">
        <v>322</v>
      </c>
      <c r="C13" s="20" t="s">
        <v>0</v>
      </c>
      <c r="D13" s="47">
        <v>27797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1"/>
        <v>27797</v>
      </c>
      <c r="O13" s="48">
        <f t="shared" si="2"/>
        <v>1.9049479166666667</v>
      </c>
      <c r="P13" s="9"/>
    </row>
    <row r="14" spans="1:133">
      <c r="A14" s="12"/>
      <c r="B14" s="25">
        <v>329</v>
      </c>
      <c r="C14" s="20" t="s">
        <v>16</v>
      </c>
      <c r="D14" s="47">
        <v>300</v>
      </c>
      <c r="E14" s="47">
        <v>3977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1"/>
        <v>4277</v>
      </c>
      <c r="O14" s="48">
        <f t="shared" si="2"/>
        <v>0.29310581140350878</v>
      </c>
      <c r="P14" s="9"/>
    </row>
    <row r="15" spans="1:133" ht="15.75">
      <c r="A15" s="29" t="s">
        <v>19</v>
      </c>
      <c r="B15" s="30"/>
      <c r="C15" s="31"/>
      <c r="D15" s="32">
        <f t="shared" ref="D15:M15" si="4">SUM(D16:D46)</f>
        <v>3304216</v>
      </c>
      <c r="E15" s="32">
        <f t="shared" si="4"/>
        <v>4091844</v>
      </c>
      <c r="F15" s="32">
        <f t="shared" si="4"/>
        <v>0</v>
      </c>
      <c r="G15" s="32">
        <f t="shared" si="4"/>
        <v>0</v>
      </c>
      <c r="H15" s="32">
        <f t="shared" si="4"/>
        <v>0</v>
      </c>
      <c r="I15" s="32">
        <f t="shared" si="4"/>
        <v>0</v>
      </c>
      <c r="J15" s="32">
        <f t="shared" si="4"/>
        <v>0</v>
      </c>
      <c r="K15" s="32">
        <f t="shared" si="4"/>
        <v>0</v>
      </c>
      <c r="L15" s="32">
        <f t="shared" si="4"/>
        <v>0</v>
      </c>
      <c r="M15" s="32">
        <f t="shared" si="4"/>
        <v>0</v>
      </c>
      <c r="N15" s="45">
        <f t="shared" si="1"/>
        <v>7396060</v>
      </c>
      <c r="O15" s="46">
        <f t="shared" si="2"/>
        <v>506.85718201754383</v>
      </c>
      <c r="P15" s="10"/>
    </row>
    <row r="16" spans="1:133">
      <c r="A16" s="12"/>
      <c r="B16" s="25">
        <v>331.2</v>
      </c>
      <c r="C16" s="20" t="s">
        <v>18</v>
      </c>
      <c r="D16" s="47">
        <v>239512</v>
      </c>
      <c r="E16" s="47">
        <v>45909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1"/>
        <v>285421</v>
      </c>
      <c r="O16" s="48">
        <f t="shared" si="2"/>
        <v>19.560101425438596</v>
      </c>
      <c r="P16" s="9"/>
    </row>
    <row r="17" spans="1:16">
      <c r="A17" s="12"/>
      <c r="B17" s="25">
        <v>331.39</v>
      </c>
      <c r="C17" s="20" t="s">
        <v>23</v>
      </c>
      <c r="D17" s="47">
        <v>0</v>
      </c>
      <c r="E17" s="47">
        <v>167193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ref="N17:N23" si="5">SUM(D17:M17)</f>
        <v>167193</v>
      </c>
      <c r="O17" s="48">
        <f t="shared" si="2"/>
        <v>11.457853618421053</v>
      </c>
      <c r="P17" s="9"/>
    </row>
    <row r="18" spans="1:16">
      <c r="A18" s="12"/>
      <c r="B18" s="25">
        <v>331.41</v>
      </c>
      <c r="C18" s="20" t="s">
        <v>107</v>
      </c>
      <c r="D18" s="47">
        <v>0</v>
      </c>
      <c r="E18" s="47">
        <v>327756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5"/>
        <v>327756</v>
      </c>
      <c r="O18" s="48">
        <f t="shared" si="2"/>
        <v>22.461348684210527</v>
      </c>
      <c r="P18" s="9"/>
    </row>
    <row r="19" spans="1:16">
      <c r="A19" s="12"/>
      <c r="B19" s="25">
        <v>331.49</v>
      </c>
      <c r="C19" s="20" t="s">
        <v>24</v>
      </c>
      <c r="D19" s="47">
        <v>0</v>
      </c>
      <c r="E19" s="47">
        <v>363633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5"/>
        <v>363633</v>
      </c>
      <c r="O19" s="48">
        <f t="shared" si="2"/>
        <v>24.92002467105263</v>
      </c>
      <c r="P19" s="9"/>
    </row>
    <row r="20" spans="1:16">
      <c r="A20" s="12"/>
      <c r="B20" s="25">
        <v>331.5</v>
      </c>
      <c r="C20" s="20" t="s">
        <v>20</v>
      </c>
      <c r="D20" s="47">
        <v>6564</v>
      </c>
      <c r="E20" s="47">
        <v>0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5"/>
        <v>6564</v>
      </c>
      <c r="O20" s="48">
        <f t="shared" si="2"/>
        <v>0.44983552631578949</v>
      </c>
      <c r="P20" s="9"/>
    </row>
    <row r="21" spans="1:16">
      <c r="A21" s="12"/>
      <c r="B21" s="25">
        <v>331.62</v>
      </c>
      <c r="C21" s="20" t="s">
        <v>25</v>
      </c>
      <c r="D21" s="47">
        <v>0</v>
      </c>
      <c r="E21" s="47">
        <v>67691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5"/>
        <v>67691</v>
      </c>
      <c r="O21" s="48">
        <f t="shared" si="2"/>
        <v>4.6389117324561404</v>
      </c>
      <c r="P21" s="9"/>
    </row>
    <row r="22" spans="1:16">
      <c r="A22" s="12"/>
      <c r="B22" s="25">
        <v>331.65</v>
      </c>
      <c r="C22" s="20" t="s">
        <v>108</v>
      </c>
      <c r="D22" s="47">
        <v>101394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5"/>
        <v>101394</v>
      </c>
      <c r="O22" s="48">
        <f t="shared" si="2"/>
        <v>6.9486019736842106</v>
      </c>
      <c r="P22" s="9"/>
    </row>
    <row r="23" spans="1:16">
      <c r="A23" s="12"/>
      <c r="B23" s="25">
        <v>334.2</v>
      </c>
      <c r="C23" s="20" t="s">
        <v>22</v>
      </c>
      <c r="D23" s="47">
        <v>118446</v>
      </c>
      <c r="E23" s="47">
        <v>30314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5"/>
        <v>148760</v>
      </c>
      <c r="O23" s="48">
        <f t="shared" si="2"/>
        <v>10.194627192982455</v>
      </c>
      <c r="P23" s="9"/>
    </row>
    <row r="24" spans="1:16">
      <c r="A24" s="12"/>
      <c r="B24" s="25">
        <v>334.34</v>
      </c>
      <c r="C24" s="20" t="s">
        <v>27</v>
      </c>
      <c r="D24" s="47">
        <v>0</v>
      </c>
      <c r="E24" s="47">
        <v>73807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>SUM(D24:M24)</f>
        <v>73807</v>
      </c>
      <c r="O24" s="48">
        <f t="shared" si="2"/>
        <v>5.0580455043859649</v>
      </c>
      <c r="P24" s="9"/>
    </row>
    <row r="25" spans="1:16">
      <c r="A25" s="12"/>
      <c r="B25" s="25">
        <v>334.36</v>
      </c>
      <c r="C25" s="20" t="s">
        <v>130</v>
      </c>
      <c r="D25" s="47">
        <v>207256</v>
      </c>
      <c r="E25" s="47">
        <v>0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ref="N25:N42" si="6">SUM(D25:M25)</f>
        <v>207256</v>
      </c>
      <c r="O25" s="48">
        <f t="shared" si="2"/>
        <v>14.203399122807017</v>
      </c>
      <c r="P25" s="9"/>
    </row>
    <row r="26" spans="1:16">
      <c r="A26" s="12"/>
      <c r="B26" s="25">
        <v>334.41</v>
      </c>
      <c r="C26" s="20" t="s">
        <v>28</v>
      </c>
      <c r="D26" s="47">
        <v>0</v>
      </c>
      <c r="E26" s="47">
        <v>650701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6"/>
        <v>650701</v>
      </c>
      <c r="O26" s="48">
        <f t="shared" si="2"/>
        <v>44.592996162280699</v>
      </c>
      <c r="P26" s="9"/>
    </row>
    <row r="27" spans="1:16">
      <c r="A27" s="12"/>
      <c r="B27" s="25">
        <v>334.49</v>
      </c>
      <c r="C27" s="20" t="s">
        <v>29</v>
      </c>
      <c r="D27" s="47">
        <v>0</v>
      </c>
      <c r="E27" s="47">
        <v>545969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6"/>
        <v>545969</v>
      </c>
      <c r="O27" s="48">
        <f t="shared" si="2"/>
        <v>37.415638706140349</v>
      </c>
      <c r="P27" s="9"/>
    </row>
    <row r="28" spans="1:16">
      <c r="A28" s="12"/>
      <c r="B28" s="25">
        <v>334.5</v>
      </c>
      <c r="C28" s="20" t="s">
        <v>30</v>
      </c>
      <c r="D28" s="47">
        <v>18906</v>
      </c>
      <c r="E28" s="47">
        <v>78925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6"/>
        <v>97831</v>
      </c>
      <c r="O28" s="48">
        <f t="shared" si="2"/>
        <v>6.704427083333333</v>
      </c>
      <c r="P28" s="9"/>
    </row>
    <row r="29" spans="1:16">
      <c r="A29" s="12"/>
      <c r="B29" s="25">
        <v>334.7</v>
      </c>
      <c r="C29" s="20" t="s">
        <v>32</v>
      </c>
      <c r="D29" s="47">
        <v>0</v>
      </c>
      <c r="E29" s="47">
        <v>171246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6"/>
        <v>171246</v>
      </c>
      <c r="O29" s="48">
        <f t="shared" si="2"/>
        <v>11.735608552631579</v>
      </c>
      <c r="P29" s="9"/>
    </row>
    <row r="30" spans="1:16">
      <c r="A30" s="12"/>
      <c r="B30" s="25">
        <v>334.89</v>
      </c>
      <c r="C30" s="20" t="s">
        <v>33</v>
      </c>
      <c r="D30" s="47">
        <v>0</v>
      </c>
      <c r="E30" s="47">
        <v>17534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6"/>
        <v>17534</v>
      </c>
      <c r="O30" s="48">
        <f t="shared" si="2"/>
        <v>1.2016173245614035</v>
      </c>
      <c r="P30" s="9"/>
    </row>
    <row r="31" spans="1:16">
      <c r="A31" s="12"/>
      <c r="B31" s="25">
        <v>335.12</v>
      </c>
      <c r="C31" s="20" t="s">
        <v>141</v>
      </c>
      <c r="D31" s="47">
        <v>251251</v>
      </c>
      <c r="E31" s="47">
        <v>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6"/>
        <v>251251</v>
      </c>
      <c r="O31" s="48">
        <f t="shared" si="2"/>
        <v>17.21840734649123</v>
      </c>
      <c r="P31" s="9"/>
    </row>
    <row r="32" spans="1:16">
      <c r="A32" s="12"/>
      <c r="B32" s="25">
        <v>335.13</v>
      </c>
      <c r="C32" s="20" t="s">
        <v>142</v>
      </c>
      <c r="D32" s="47">
        <v>20728</v>
      </c>
      <c r="E32" s="47">
        <v>0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6"/>
        <v>20728</v>
      </c>
      <c r="O32" s="48">
        <f t="shared" si="2"/>
        <v>1.4205043859649122</v>
      </c>
      <c r="P32" s="9"/>
    </row>
    <row r="33" spans="1:16">
      <c r="A33" s="12"/>
      <c r="B33" s="25">
        <v>335.14</v>
      </c>
      <c r="C33" s="20" t="s">
        <v>143</v>
      </c>
      <c r="D33" s="47">
        <v>3726</v>
      </c>
      <c r="E33" s="47">
        <v>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6"/>
        <v>3726</v>
      </c>
      <c r="O33" s="48">
        <f t="shared" si="2"/>
        <v>0.25534539473684209</v>
      </c>
      <c r="P33" s="9"/>
    </row>
    <row r="34" spans="1:16">
      <c r="A34" s="12"/>
      <c r="B34" s="25">
        <v>335.15</v>
      </c>
      <c r="C34" s="20" t="s">
        <v>144</v>
      </c>
      <c r="D34" s="47">
        <v>817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6"/>
        <v>817</v>
      </c>
      <c r="O34" s="48">
        <f t="shared" si="2"/>
        <v>5.5989583333333336E-2</v>
      </c>
      <c r="P34" s="9"/>
    </row>
    <row r="35" spans="1:16">
      <c r="A35" s="12"/>
      <c r="B35" s="25">
        <v>335.16</v>
      </c>
      <c r="C35" s="20" t="s">
        <v>145</v>
      </c>
      <c r="D35" s="47">
        <v>230750</v>
      </c>
      <c r="E35" s="47">
        <v>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6"/>
        <v>230750</v>
      </c>
      <c r="O35" s="48">
        <f t="shared" si="2"/>
        <v>15.813459429824562</v>
      </c>
      <c r="P35" s="9"/>
    </row>
    <row r="36" spans="1:16">
      <c r="A36" s="12"/>
      <c r="B36" s="25">
        <v>335.18</v>
      </c>
      <c r="C36" s="20" t="s">
        <v>146</v>
      </c>
      <c r="D36" s="47">
        <v>1496967</v>
      </c>
      <c r="E36" s="47">
        <v>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6"/>
        <v>1496967</v>
      </c>
      <c r="O36" s="48">
        <f t="shared" si="2"/>
        <v>102.58819901315789</v>
      </c>
      <c r="P36" s="9"/>
    </row>
    <row r="37" spans="1:16">
      <c r="A37" s="12"/>
      <c r="B37" s="25">
        <v>335.19</v>
      </c>
      <c r="C37" s="20" t="s">
        <v>147</v>
      </c>
      <c r="D37" s="47">
        <v>370367</v>
      </c>
      <c r="E37" s="47">
        <v>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6"/>
        <v>370367</v>
      </c>
      <c r="O37" s="48">
        <f t="shared" ref="O37:O68" si="7">(N37/O$94)</f>
        <v>25.381510416666668</v>
      </c>
      <c r="P37" s="9"/>
    </row>
    <row r="38" spans="1:16">
      <c r="A38" s="12"/>
      <c r="B38" s="25">
        <v>335.22</v>
      </c>
      <c r="C38" s="20" t="s">
        <v>40</v>
      </c>
      <c r="D38" s="47">
        <v>25520</v>
      </c>
      <c r="E38" s="47">
        <v>84000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6"/>
        <v>109520</v>
      </c>
      <c r="O38" s="48">
        <f t="shared" si="7"/>
        <v>7.505482456140351</v>
      </c>
      <c r="P38" s="9"/>
    </row>
    <row r="39" spans="1:16">
      <c r="A39" s="12"/>
      <c r="B39" s="25">
        <v>335.49</v>
      </c>
      <c r="C39" s="20" t="s">
        <v>42</v>
      </c>
      <c r="D39" s="47">
        <v>0</v>
      </c>
      <c r="E39" s="47">
        <v>833993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6"/>
        <v>833993</v>
      </c>
      <c r="O39" s="48">
        <f t="shared" si="7"/>
        <v>57.154125548245617</v>
      </c>
      <c r="P39" s="9"/>
    </row>
    <row r="40" spans="1:16">
      <c r="A40" s="12"/>
      <c r="B40" s="25">
        <v>335.5</v>
      </c>
      <c r="C40" s="20" t="s">
        <v>43</v>
      </c>
      <c r="D40" s="47">
        <v>0</v>
      </c>
      <c r="E40" s="47">
        <v>355092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6"/>
        <v>355092</v>
      </c>
      <c r="O40" s="48">
        <f t="shared" si="7"/>
        <v>24.334703947368421</v>
      </c>
      <c r="P40" s="9"/>
    </row>
    <row r="41" spans="1:16">
      <c r="A41" s="12"/>
      <c r="B41" s="25">
        <v>335.8</v>
      </c>
      <c r="C41" s="20" t="s">
        <v>44</v>
      </c>
      <c r="D41" s="47">
        <v>0</v>
      </c>
      <c r="E41" s="47">
        <v>232100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6"/>
        <v>232100</v>
      </c>
      <c r="O41" s="48">
        <f t="shared" si="7"/>
        <v>15.905975877192983</v>
      </c>
      <c r="P41" s="9"/>
    </row>
    <row r="42" spans="1:16">
      <c r="A42" s="12"/>
      <c r="B42" s="25">
        <v>336</v>
      </c>
      <c r="C42" s="20" t="s">
        <v>118</v>
      </c>
      <c r="D42" s="47">
        <v>148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6"/>
        <v>148</v>
      </c>
      <c r="O42" s="48">
        <f t="shared" si="7"/>
        <v>1.0142543859649123E-2</v>
      </c>
      <c r="P42" s="9"/>
    </row>
    <row r="43" spans="1:16">
      <c r="A43" s="12"/>
      <c r="B43" s="25">
        <v>337.2</v>
      </c>
      <c r="C43" s="20" t="s">
        <v>45</v>
      </c>
      <c r="D43" s="47">
        <v>85069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ref="N43:N48" si="8">SUM(D43:M43)</f>
        <v>85069</v>
      </c>
      <c r="O43" s="48">
        <f t="shared" si="7"/>
        <v>5.8298382675438596</v>
      </c>
      <c r="P43" s="9"/>
    </row>
    <row r="44" spans="1:16">
      <c r="A44" s="12"/>
      <c r="B44" s="25">
        <v>337.3</v>
      </c>
      <c r="C44" s="20" t="s">
        <v>119</v>
      </c>
      <c r="D44" s="47">
        <v>104620</v>
      </c>
      <c r="E44" s="47">
        <v>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8"/>
        <v>104620</v>
      </c>
      <c r="O44" s="48">
        <f t="shared" si="7"/>
        <v>7.1696820175438596</v>
      </c>
      <c r="P44" s="9"/>
    </row>
    <row r="45" spans="1:16">
      <c r="A45" s="12"/>
      <c r="B45" s="25">
        <v>337.7</v>
      </c>
      <c r="C45" s="20" t="s">
        <v>46</v>
      </c>
      <c r="D45" s="47">
        <v>18760</v>
      </c>
      <c r="E45" s="47">
        <v>45981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8"/>
        <v>64741</v>
      </c>
      <c r="O45" s="48">
        <f t="shared" si="7"/>
        <v>4.4367461622807021</v>
      </c>
      <c r="P45" s="9"/>
    </row>
    <row r="46" spans="1:16">
      <c r="A46" s="12"/>
      <c r="B46" s="25">
        <v>339</v>
      </c>
      <c r="C46" s="20" t="s">
        <v>120</v>
      </c>
      <c r="D46" s="47">
        <v>3415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8"/>
        <v>3415</v>
      </c>
      <c r="O46" s="48">
        <f t="shared" si="7"/>
        <v>0.23403234649122806</v>
      </c>
      <c r="P46" s="9"/>
    </row>
    <row r="47" spans="1:16" ht="15.75">
      <c r="A47" s="29" t="s">
        <v>51</v>
      </c>
      <c r="B47" s="30"/>
      <c r="C47" s="31"/>
      <c r="D47" s="32">
        <f t="shared" ref="D47:M47" si="9">SUM(D48:D76)</f>
        <v>230079</v>
      </c>
      <c r="E47" s="32">
        <f t="shared" si="9"/>
        <v>231445</v>
      </c>
      <c r="F47" s="32">
        <f t="shared" si="9"/>
        <v>0</v>
      </c>
      <c r="G47" s="32">
        <f t="shared" si="9"/>
        <v>0</v>
      </c>
      <c r="H47" s="32">
        <f t="shared" si="9"/>
        <v>0</v>
      </c>
      <c r="I47" s="32">
        <f t="shared" si="9"/>
        <v>0</v>
      </c>
      <c r="J47" s="32">
        <f t="shared" si="9"/>
        <v>0</v>
      </c>
      <c r="K47" s="32">
        <f t="shared" si="9"/>
        <v>0</v>
      </c>
      <c r="L47" s="32">
        <f t="shared" si="9"/>
        <v>0</v>
      </c>
      <c r="M47" s="32">
        <f t="shared" si="9"/>
        <v>0</v>
      </c>
      <c r="N47" s="32">
        <f t="shared" si="8"/>
        <v>461524</v>
      </c>
      <c r="O47" s="46">
        <f t="shared" si="7"/>
        <v>31.62856359649123</v>
      </c>
      <c r="P47" s="10"/>
    </row>
    <row r="48" spans="1:16">
      <c r="A48" s="12"/>
      <c r="B48" s="25">
        <v>341.1</v>
      </c>
      <c r="C48" s="20" t="s">
        <v>148</v>
      </c>
      <c r="D48" s="47">
        <v>23140</v>
      </c>
      <c r="E48" s="47">
        <v>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8"/>
        <v>23140</v>
      </c>
      <c r="O48" s="48">
        <f t="shared" si="7"/>
        <v>1.5858004385964912</v>
      </c>
      <c r="P48" s="9"/>
    </row>
    <row r="49" spans="1:16">
      <c r="A49" s="12"/>
      <c r="B49" s="25">
        <v>341.15</v>
      </c>
      <c r="C49" s="20" t="s">
        <v>149</v>
      </c>
      <c r="D49" s="47">
        <v>0</v>
      </c>
      <c r="E49" s="47">
        <v>13521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ref="N49:N56" si="10">SUM(D49:M49)</f>
        <v>13521</v>
      </c>
      <c r="O49" s="48">
        <f t="shared" si="7"/>
        <v>0.92660361842105265</v>
      </c>
      <c r="P49" s="9"/>
    </row>
    <row r="50" spans="1:16">
      <c r="A50" s="12"/>
      <c r="B50" s="25">
        <v>341.16</v>
      </c>
      <c r="C50" s="20" t="s">
        <v>150</v>
      </c>
      <c r="D50" s="47">
        <v>10482</v>
      </c>
      <c r="E50" s="47">
        <v>0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10"/>
        <v>10482</v>
      </c>
      <c r="O50" s="48">
        <f t="shared" si="7"/>
        <v>0.71833881578947367</v>
      </c>
      <c r="P50" s="9"/>
    </row>
    <row r="51" spans="1:16">
      <c r="A51" s="12"/>
      <c r="B51" s="25">
        <v>341.51</v>
      </c>
      <c r="C51" s="20" t="s">
        <v>151</v>
      </c>
      <c r="D51" s="47">
        <v>103590</v>
      </c>
      <c r="E51" s="47">
        <v>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10"/>
        <v>103590</v>
      </c>
      <c r="O51" s="48">
        <f t="shared" si="7"/>
        <v>7.0990953947368425</v>
      </c>
      <c r="P51" s="9"/>
    </row>
    <row r="52" spans="1:16">
      <c r="A52" s="12"/>
      <c r="B52" s="25">
        <v>341.52</v>
      </c>
      <c r="C52" s="20" t="s">
        <v>152</v>
      </c>
      <c r="D52" s="47">
        <v>15990</v>
      </c>
      <c r="E52" s="47">
        <v>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10"/>
        <v>15990</v>
      </c>
      <c r="O52" s="48">
        <f t="shared" si="7"/>
        <v>1.0958059210526316</v>
      </c>
      <c r="P52" s="9"/>
    </row>
    <row r="53" spans="1:16">
      <c r="A53" s="12"/>
      <c r="B53" s="25">
        <v>341.56</v>
      </c>
      <c r="C53" s="20" t="s">
        <v>153</v>
      </c>
      <c r="D53" s="47">
        <v>2100</v>
      </c>
      <c r="E53" s="47">
        <v>0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10"/>
        <v>2100</v>
      </c>
      <c r="O53" s="48">
        <f t="shared" si="7"/>
        <v>0.14391447368421054</v>
      </c>
      <c r="P53" s="9"/>
    </row>
    <row r="54" spans="1:16">
      <c r="A54" s="12"/>
      <c r="B54" s="25">
        <v>341.9</v>
      </c>
      <c r="C54" s="20" t="s">
        <v>154</v>
      </c>
      <c r="D54" s="47">
        <v>15711</v>
      </c>
      <c r="E54" s="47">
        <v>40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10"/>
        <v>15751</v>
      </c>
      <c r="O54" s="48">
        <f t="shared" si="7"/>
        <v>1.0794270833333333</v>
      </c>
      <c r="P54" s="9"/>
    </row>
    <row r="55" spans="1:16">
      <c r="A55" s="12"/>
      <c r="B55" s="25">
        <v>342.1</v>
      </c>
      <c r="C55" s="20" t="s">
        <v>121</v>
      </c>
      <c r="D55" s="47">
        <v>19033</v>
      </c>
      <c r="E55" s="47">
        <v>39952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10"/>
        <v>58985</v>
      </c>
      <c r="O55" s="48">
        <f t="shared" si="7"/>
        <v>4.0422834429824563</v>
      </c>
      <c r="P55" s="9"/>
    </row>
    <row r="56" spans="1:16">
      <c r="A56" s="12"/>
      <c r="B56" s="25">
        <v>347.1</v>
      </c>
      <c r="C56" s="20" t="s">
        <v>179</v>
      </c>
      <c r="D56" s="47">
        <v>1</v>
      </c>
      <c r="E56" s="47">
        <v>0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10"/>
        <v>1</v>
      </c>
      <c r="O56" s="48">
        <f t="shared" si="7"/>
        <v>6.8530701754385961E-5</v>
      </c>
      <c r="P56" s="9"/>
    </row>
    <row r="57" spans="1:16">
      <c r="A57" s="12"/>
      <c r="B57" s="25">
        <v>348.12</v>
      </c>
      <c r="C57" s="20" t="s">
        <v>155</v>
      </c>
      <c r="D57" s="47">
        <v>0</v>
      </c>
      <c r="E57" s="47">
        <v>3733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ref="N57:N71" si="11">SUM(D57:M57)</f>
        <v>3733</v>
      </c>
      <c r="O57" s="48">
        <f t="shared" si="7"/>
        <v>0.25582510964912281</v>
      </c>
      <c r="P57" s="9"/>
    </row>
    <row r="58" spans="1:16">
      <c r="A58" s="12"/>
      <c r="B58" s="25">
        <v>348.13</v>
      </c>
      <c r="C58" s="20" t="s">
        <v>156</v>
      </c>
      <c r="D58" s="47">
        <v>0</v>
      </c>
      <c r="E58" s="47">
        <v>9083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11"/>
        <v>9083</v>
      </c>
      <c r="O58" s="48">
        <f t="shared" si="7"/>
        <v>0.62246436403508776</v>
      </c>
      <c r="P58" s="9"/>
    </row>
    <row r="59" spans="1:16">
      <c r="A59" s="12"/>
      <c r="B59" s="25">
        <v>348.22</v>
      </c>
      <c r="C59" s="20" t="s">
        <v>157</v>
      </c>
      <c r="D59" s="47">
        <v>0</v>
      </c>
      <c r="E59" s="47">
        <v>433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11"/>
        <v>433</v>
      </c>
      <c r="O59" s="48">
        <f t="shared" si="7"/>
        <v>2.9673793859649123E-2</v>
      </c>
      <c r="P59" s="9"/>
    </row>
    <row r="60" spans="1:16">
      <c r="A60" s="12"/>
      <c r="B60" s="25">
        <v>348.23</v>
      </c>
      <c r="C60" s="20" t="s">
        <v>158</v>
      </c>
      <c r="D60" s="47">
        <v>0</v>
      </c>
      <c r="E60" s="47">
        <v>7976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11"/>
        <v>7976</v>
      </c>
      <c r="O60" s="48">
        <f t="shared" si="7"/>
        <v>0.54660087719298245</v>
      </c>
      <c r="P60" s="9"/>
    </row>
    <row r="61" spans="1:16">
      <c r="A61" s="12"/>
      <c r="B61" s="25">
        <v>348.31</v>
      </c>
      <c r="C61" s="20" t="s">
        <v>159</v>
      </c>
      <c r="D61" s="47">
        <v>0</v>
      </c>
      <c r="E61" s="47">
        <v>23475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11"/>
        <v>23475</v>
      </c>
      <c r="O61" s="48">
        <f t="shared" si="7"/>
        <v>1.6087582236842106</v>
      </c>
      <c r="P61" s="9"/>
    </row>
    <row r="62" spans="1:16">
      <c r="A62" s="12"/>
      <c r="B62" s="25">
        <v>348.32</v>
      </c>
      <c r="C62" s="20" t="s">
        <v>160</v>
      </c>
      <c r="D62" s="47">
        <v>0</v>
      </c>
      <c r="E62" s="47">
        <v>1560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11"/>
        <v>1560</v>
      </c>
      <c r="O62" s="48">
        <f t="shared" si="7"/>
        <v>0.1069078947368421</v>
      </c>
      <c r="P62" s="9"/>
    </row>
    <row r="63" spans="1:16">
      <c r="A63" s="12"/>
      <c r="B63" s="25">
        <v>348.41</v>
      </c>
      <c r="C63" s="20" t="s">
        <v>161</v>
      </c>
      <c r="D63" s="47">
        <v>0</v>
      </c>
      <c r="E63" s="47">
        <v>23996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11"/>
        <v>23996</v>
      </c>
      <c r="O63" s="48">
        <f t="shared" si="7"/>
        <v>1.6444627192982457</v>
      </c>
      <c r="P63" s="9"/>
    </row>
    <row r="64" spans="1:16">
      <c r="A64" s="12"/>
      <c r="B64" s="25">
        <v>348.42</v>
      </c>
      <c r="C64" s="20" t="s">
        <v>162</v>
      </c>
      <c r="D64" s="47">
        <v>0</v>
      </c>
      <c r="E64" s="47">
        <v>5892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11"/>
        <v>5892</v>
      </c>
      <c r="O64" s="48">
        <f t="shared" si="7"/>
        <v>0.40378289473684209</v>
      </c>
      <c r="P64" s="9"/>
    </row>
    <row r="65" spans="1:16">
      <c r="A65" s="12"/>
      <c r="B65" s="25">
        <v>348.48</v>
      </c>
      <c r="C65" s="20" t="s">
        <v>163</v>
      </c>
      <c r="D65" s="47">
        <v>0</v>
      </c>
      <c r="E65" s="47">
        <v>842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11"/>
        <v>842</v>
      </c>
      <c r="O65" s="48">
        <f t="shared" si="7"/>
        <v>5.7702850877192985E-2</v>
      </c>
      <c r="P65" s="9"/>
    </row>
    <row r="66" spans="1:16">
      <c r="A66" s="12"/>
      <c r="B66" s="25">
        <v>348.52</v>
      </c>
      <c r="C66" s="20" t="s">
        <v>164</v>
      </c>
      <c r="D66" s="47">
        <v>0</v>
      </c>
      <c r="E66" s="47">
        <v>4924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11"/>
        <v>4924</v>
      </c>
      <c r="O66" s="48">
        <f t="shared" si="7"/>
        <v>0.33744517543859648</v>
      </c>
      <c r="P66" s="9"/>
    </row>
    <row r="67" spans="1:16">
      <c r="A67" s="12"/>
      <c r="B67" s="25">
        <v>348.53</v>
      </c>
      <c r="C67" s="20" t="s">
        <v>165</v>
      </c>
      <c r="D67" s="47">
        <v>0</v>
      </c>
      <c r="E67" s="47">
        <v>46912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1"/>
        <v>46912</v>
      </c>
      <c r="O67" s="48">
        <f t="shared" si="7"/>
        <v>3.2149122807017543</v>
      </c>
      <c r="P67" s="9"/>
    </row>
    <row r="68" spans="1:16">
      <c r="A68" s="12"/>
      <c r="B68" s="25">
        <v>348.61</v>
      </c>
      <c r="C68" s="20" t="s">
        <v>180</v>
      </c>
      <c r="D68" s="47">
        <v>0</v>
      </c>
      <c r="E68" s="47">
        <v>195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1"/>
        <v>195</v>
      </c>
      <c r="O68" s="48">
        <f t="shared" si="7"/>
        <v>1.3363486842105263E-2</v>
      </c>
      <c r="P68" s="9"/>
    </row>
    <row r="69" spans="1:16">
      <c r="A69" s="12"/>
      <c r="B69" s="25">
        <v>348.62</v>
      </c>
      <c r="C69" s="20" t="s">
        <v>166</v>
      </c>
      <c r="D69" s="47">
        <v>0</v>
      </c>
      <c r="E69" s="47">
        <v>22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1"/>
        <v>22</v>
      </c>
      <c r="O69" s="48">
        <f t="shared" ref="O69:O92" si="12">(N69/O$94)</f>
        <v>1.5076754385964911E-3</v>
      </c>
      <c r="P69" s="9"/>
    </row>
    <row r="70" spans="1:16">
      <c r="A70" s="12"/>
      <c r="B70" s="25">
        <v>348.71</v>
      </c>
      <c r="C70" s="20" t="s">
        <v>167</v>
      </c>
      <c r="D70" s="47">
        <v>0</v>
      </c>
      <c r="E70" s="47">
        <v>8792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1"/>
        <v>8792</v>
      </c>
      <c r="O70" s="48">
        <f t="shared" si="12"/>
        <v>0.60252192982456143</v>
      </c>
      <c r="P70" s="9"/>
    </row>
    <row r="71" spans="1:16">
      <c r="A71" s="12"/>
      <c r="B71" s="25">
        <v>348.72</v>
      </c>
      <c r="C71" s="20" t="s">
        <v>168</v>
      </c>
      <c r="D71" s="47">
        <v>0</v>
      </c>
      <c r="E71" s="47">
        <v>379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1"/>
        <v>379</v>
      </c>
      <c r="O71" s="48">
        <f t="shared" si="12"/>
        <v>2.597313596491228E-2</v>
      </c>
      <c r="P71" s="9"/>
    </row>
    <row r="72" spans="1:16">
      <c r="A72" s="12"/>
      <c r="B72" s="25">
        <v>348.88</v>
      </c>
      <c r="C72" s="20" t="s">
        <v>169</v>
      </c>
      <c r="D72" s="47">
        <v>40032</v>
      </c>
      <c r="E72" s="47">
        <v>0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>SUM(D72:M72)</f>
        <v>40032</v>
      </c>
      <c r="O72" s="48">
        <f t="shared" si="12"/>
        <v>2.7434210526315788</v>
      </c>
      <c r="P72" s="9"/>
    </row>
    <row r="73" spans="1:16">
      <c r="A73" s="12"/>
      <c r="B73" s="25">
        <v>348.93</v>
      </c>
      <c r="C73" s="20" t="s">
        <v>170</v>
      </c>
      <c r="D73" s="47">
        <v>0</v>
      </c>
      <c r="E73" s="47">
        <v>24111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>SUM(D73:M73)</f>
        <v>24111</v>
      </c>
      <c r="O73" s="48">
        <f t="shared" si="12"/>
        <v>1.65234375</v>
      </c>
      <c r="P73" s="9"/>
    </row>
    <row r="74" spans="1:16">
      <c r="A74" s="12"/>
      <c r="B74" s="25">
        <v>348.93200000000002</v>
      </c>
      <c r="C74" s="20" t="s">
        <v>171</v>
      </c>
      <c r="D74" s="47">
        <v>0</v>
      </c>
      <c r="E74" s="47">
        <v>589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>SUM(D74:M74)</f>
        <v>589</v>
      </c>
      <c r="O74" s="48">
        <f t="shared" si="12"/>
        <v>4.0364583333333336E-2</v>
      </c>
      <c r="P74" s="9"/>
    </row>
    <row r="75" spans="1:16">
      <c r="A75" s="12"/>
      <c r="B75" s="25">
        <v>348.99</v>
      </c>
      <c r="C75" s="20" t="s">
        <v>172</v>
      </c>
      <c r="D75" s="47">
        <v>0</v>
      </c>
      <c r="E75" s="47">
        <v>12329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>SUM(D75:M75)</f>
        <v>12329</v>
      </c>
      <c r="O75" s="48">
        <f t="shared" si="12"/>
        <v>0.84491502192982459</v>
      </c>
      <c r="P75" s="9"/>
    </row>
    <row r="76" spans="1:16">
      <c r="A76" s="12"/>
      <c r="B76" s="25">
        <v>349</v>
      </c>
      <c r="C76" s="20" t="s">
        <v>122</v>
      </c>
      <c r="D76" s="47">
        <v>0</v>
      </c>
      <c r="E76" s="47">
        <v>2689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>SUM(D76:M76)</f>
        <v>2689</v>
      </c>
      <c r="O76" s="48">
        <f t="shared" si="12"/>
        <v>0.18427905701754385</v>
      </c>
      <c r="P76" s="9"/>
    </row>
    <row r="77" spans="1:16" ht="15.75">
      <c r="A77" s="29" t="s">
        <v>52</v>
      </c>
      <c r="B77" s="30"/>
      <c r="C77" s="31"/>
      <c r="D77" s="32">
        <f t="shared" ref="D77:M77" si="13">SUM(D78:D82)</f>
        <v>0</v>
      </c>
      <c r="E77" s="32">
        <f t="shared" si="13"/>
        <v>102079</v>
      </c>
      <c r="F77" s="32">
        <f t="shared" si="13"/>
        <v>0</v>
      </c>
      <c r="G77" s="32">
        <f t="shared" si="13"/>
        <v>0</v>
      </c>
      <c r="H77" s="32">
        <f t="shared" si="13"/>
        <v>0</v>
      </c>
      <c r="I77" s="32">
        <f t="shared" si="13"/>
        <v>0</v>
      </c>
      <c r="J77" s="32">
        <f t="shared" si="13"/>
        <v>0</v>
      </c>
      <c r="K77" s="32">
        <f t="shared" si="13"/>
        <v>0</v>
      </c>
      <c r="L77" s="32">
        <f t="shared" si="13"/>
        <v>0</v>
      </c>
      <c r="M77" s="32">
        <f t="shared" si="13"/>
        <v>0</v>
      </c>
      <c r="N77" s="32">
        <f t="shared" ref="N77:N92" si="14">SUM(D77:M77)</f>
        <v>102079</v>
      </c>
      <c r="O77" s="46">
        <f t="shared" si="12"/>
        <v>6.9955455043859649</v>
      </c>
      <c r="P77" s="10"/>
    </row>
    <row r="78" spans="1:16">
      <c r="A78" s="13"/>
      <c r="B78" s="40">
        <v>351.1</v>
      </c>
      <c r="C78" s="21" t="s">
        <v>82</v>
      </c>
      <c r="D78" s="47">
        <v>0</v>
      </c>
      <c r="E78" s="47">
        <v>29270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4"/>
        <v>29270</v>
      </c>
      <c r="O78" s="48">
        <f t="shared" si="12"/>
        <v>2.0058936403508771</v>
      </c>
      <c r="P78" s="9"/>
    </row>
    <row r="79" spans="1:16">
      <c r="A79" s="13"/>
      <c r="B79" s="40">
        <v>351.2</v>
      </c>
      <c r="C79" s="21" t="s">
        <v>84</v>
      </c>
      <c r="D79" s="47">
        <v>0</v>
      </c>
      <c r="E79" s="47">
        <v>17544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4"/>
        <v>17544</v>
      </c>
      <c r="O79" s="48">
        <f t="shared" si="12"/>
        <v>1.2023026315789473</v>
      </c>
      <c r="P79" s="9"/>
    </row>
    <row r="80" spans="1:16">
      <c r="A80" s="13"/>
      <c r="B80" s="40">
        <v>351.5</v>
      </c>
      <c r="C80" s="21" t="s">
        <v>85</v>
      </c>
      <c r="D80" s="47">
        <v>0</v>
      </c>
      <c r="E80" s="47">
        <v>31053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4"/>
        <v>31053</v>
      </c>
      <c r="O80" s="48">
        <f t="shared" si="12"/>
        <v>2.1280838815789473</v>
      </c>
      <c r="P80" s="9"/>
    </row>
    <row r="81" spans="1:119">
      <c r="A81" s="13"/>
      <c r="B81" s="40">
        <v>351.7</v>
      </c>
      <c r="C81" s="21" t="s">
        <v>173</v>
      </c>
      <c r="D81" s="47">
        <v>0</v>
      </c>
      <c r="E81" s="47">
        <v>7405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4"/>
        <v>7405</v>
      </c>
      <c r="O81" s="48">
        <f t="shared" si="12"/>
        <v>0.50746984649122806</v>
      </c>
      <c r="P81" s="9"/>
    </row>
    <row r="82" spans="1:119">
      <c r="A82" s="13"/>
      <c r="B82" s="40">
        <v>351.8</v>
      </c>
      <c r="C82" s="21" t="s">
        <v>174</v>
      </c>
      <c r="D82" s="47">
        <v>0</v>
      </c>
      <c r="E82" s="47">
        <v>16807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f t="shared" si="14"/>
        <v>16807</v>
      </c>
      <c r="O82" s="48">
        <f t="shared" si="12"/>
        <v>1.1517955043859649</v>
      </c>
      <c r="P82" s="9"/>
    </row>
    <row r="83" spans="1:119" ht="15.75">
      <c r="A83" s="29" t="s">
        <v>3</v>
      </c>
      <c r="B83" s="30"/>
      <c r="C83" s="31"/>
      <c r="D83" s="32">
        <f t="shared" ref="D83:M83" si="15">SUM(D84:D89)</f>
        <v>11890</v>
      </c>
      <c r="E83" s="32">
        <f t="shared" si="15"/>
        <v>1019205</v>
      </c>
      <c r="F83" s="32">
        <f t="shared" si="15"/>
        <v>0</v>
      </c>
      <c r="G83" s="32">
        <f t="shared" si="15"/>
        <v>0</v>
      </c>
      <c r="H83" s="32">
        <f t="shared" si="15"/>
        <v>0</v>
      </c>
      <c r="I83" s="32">
        <f t="shared" si="15"/>
        <v>0</v>
      </c>
      <c r="J83" s="32">
        <f t="shared" si="15"/>
        <v>0</v>
      </c>
      <c r="K83" s="32">
        <f t="shared" si="15"/>
        <v>0</v>
      </c>
      <c r="L83" s="32">
        <f t="shared" si="15"/>
        <v>0</v>
      </c>
      <c r="M83" s="32">
        <f t="shared" si="15"/>
        <v>0</v>
      </c>
      <c r="N83" s="32">
        <f t="shared" si="14"/>
        <v>1031095</v>
      </c>
      <c r="O83" s="46">
        <f t="shared" si="12"/>
        <v>70.661663925438603</v>
      </c>
      <c r="P83" s="10"/>
    </row>
    <row r="84" spans="1:119">
      <c r="A84" s="12"/>
      <c r="B84" s="25">
        <v>361.1</v>
      </c>
      <c r="C84" s="20" t="s">
        <v>88</v>
      </c>
      <c r="D84" s="47">
        <v>2766</v>
      </c>
      <c r="E84" s="47">
        <v>441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f t="shared" si="14"/>
        <v>3207</v>
      </c>
      <c r="O84" s="48">
        <f t="shared" si="12"/>
        <v>0.21977796052631579</v>
      </c>
      <c r="P84" s="9"/>
    </row>
    <row r="85" spans="1:119">
      <c r="A85" s="12"/>
      <c r="B85" s="25">
        <v>361.3</v>
      </c>
      <c r="C85" s="20" t="s">
        <v>89</v>
      </c>
      <c r="D85" s="47">
        <v>-58</v>
      </c>
      <c r="E85" s="47">
        <v>0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f t="shared" si="14"/>
        <v>-58</v>
      </c>
      <c r="O85" s="48">
        <f t="shared" si="12"/>
        <v>-3.9747807017543862E-3</v>
      </c>
      <c r="P85" s="9"/>
    </row>
    <row r="86" spans="1:119">
      <c r="A86" s="12"/>
      <c r="B86" s="25">
        <v>362</v>
      </c>
      <c r="C86" s="20" t="s">
        <v>90</v>
      </c>
      <c r="D86" s="47">
        <v>2400</v>
      </c>
      <c r="E86" s="47">
        <v>88093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f t="shared" si="14"/>
        <v>90493</v>
      </c>
      <c r="O86" s="48">
        <f t="shared" si="12"/>
        <v>6.201548793859649</v>
      </c>
      <c r="P86" s="9"/>
    </row>
    <row r="87" spans="1:119">
      <c r="A87" s="12"/>
      <c r="B87" s="25">
        <v>364</v>
      </c>
      <c r="C87" s="20" t="s">
        <v>181</v>
      </c>
      <c r="D87" s="47">
        <v>0</v>
      </c>
      <c r="E87" s="47">
        <v>752828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f t="shared" si="14"/>
        <v>752828</v>
      </c>
      <c r="O87" s="48">
        <f t="shared" si="12"/>
        <v>51.591831140350877</v>
      </c>
      <c r="P87" s="9"/>
    </row>
    <row r="88" spans="1:119">
      <c r="A88" s="12"/>
      <c r="B88" s="25">
        <v>366</v>
      </c>
      <c r="C88" s="20" t="s">
        <v>92</v>
      </c>
      <c r="D88" s="47">
        <v>718</v>
      </c>
      <c r="E88" s="47">
        <v>2811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f t="shared" si="14"/>
        <v>3529</v>
      </c>
      <c r="O88" s="48">
        <f t="shared" si="12"/>
        <v>0.24184484649122806</v>
      </c>
      <c r="P88" s="9"/>
    </row>
    <row r="89" spans="1:119">
      <c r="A89" s="12"/>
      <c r="B89" s="25">
        <v>369.9</v>
      </c>
      <c r="C89" s="20" t="s">
        <v>93</v>
      </c>
      <c r="D89" s="47">
        <v>6064</v>
      </c>
      <c r="E89" s="47">
        <v>175032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f t="shared" si="14"/>
        <v>181096</v>
      </c>
      <c r="O89" s="48">
        <f t="shared" si="12"/>
        <v>12.410635964912281</v>
      </c>
      <c r="P89" s="9"/>
    </row>
    <row r="90" spans="1:119" ht="15.75">
      <c r="A90" s="29" t="s">
        <v>53</v>
      </c>
      <c r="B90" s="30"/>
      <c r="C90" s="31"/>
      <c r="D90" s="32">
        <f t="shared" ref="D90:M90" si="16">SUM(D91:D91)</f>
        <v>0</v>
      </c>
      <c r="E90" s="32">
        <f t="shared" si="16"/>
        <v>740384</v>
      </c>
      <c r="F90" s="32">
        <f t="shared" si="16"/>
        <v>0</v>
      </c>
      <c r="G90" s="32">
        <f t="shared" si="16"/>
        <v>0</v>
      </c>
      <c r="H90" s="32">
        <f t="shared" si="16"/>
        <v>0</v>
      </c>
      <c r="I90" s="32">
        <f t="shared" si="16"/>
        <v>0</v>
      </c>
      <c r="J90" s="32">
        <f t="shared" si="16"/>
        <v>0</v>
      </c>
      <c r="K90" s="32">
        <f t="shared" si="16"/>
        <v>0</v>
      </c>
      <c r="L90" s="32">
        <f t="shared" si="16"/>
        <v>0</v>
      </c>
      <c r="M90" s="32">
        <f t="shared" si="16"/>
        <v>0</v>
      </c>
      <c r="N90" s="32">
        <f t="shared" si="14"/>
        <v>740384</v>
      </c>
      <c r="O90" s="46">
        <f t="shared" si="12"/>
        <v>50.739035087719301</v>
      </c>
      <c r="P90" s="9"/>
    </row>
    <row r="91" spans="1:119" ht="15.75" thickBot="1">
      <c r="A91" s="12"/>
      <c r="B91" s="25">
        <v>381</v>
      </c>
      <c r="C91" s="20" t="s">
        <v>94</v>
      </c>
      <c r="D91" s="47">
        <v>0</v>
      </c>
      <c r="E91" s="47">
        <v>740384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f t="shared" si="14"/>
        <v>740384</v>
      </c>
      <c r="O91" s="48">
        <f t="shared" si="12"/>
        <v>50.739035087719301</v>
      </c>
      <c r="P91" s="9"/>
    </row>
    <row r="92" spans="1:119" ht="16.5" thickBot="1">
      <c r="A92" s="14" t="s">
        <v>65</v>
      </c>
      <c r="B92" s="23"/>
      <c r="C92" s="22"/>
      <c r="D92" s="15">
        <f t="shared" ref="D92:M92" si="17">SUM(D5,D12,D15,D47,D77,D83,D90)</f>
        <v>8032587</v>
      </c>
      <c r="E92" s="15">
        <f t="shared" si="17"/>
        <v>6471816</v>
      </c>
      <c r="F92" s="15">
        <f t="shared" si="17"/>
        <v>0</v>
      </c>
      <c r="G92" s="15">
        <f t="shared" si="17"/>
        <v>0</v>
      </c>
      <c r="H92" s="15">
        <f t="shared" si="17"/>
        <v>0</v>
      </c>
      <c r="I92" s="15">
        <f t="shared" si="17"/>
        <v>0</v>
      </c>
      <c r="J92" s="15">
        <f t="shared" si="17"/>
        <v>0</v>
      </c>
      <c r="K92" s="15">
        <f t="shared" si="17"/>
        <v>0</v>
      </c>
      <c r="L92" s="15">
        <f t="shared" si="17"/>
        <v>0</v>
      </c>
      <c r="M92" s="15">
        <f t="shared" si="17"/>
        <v>0</v>
      </c>
      <c r="N92" s="15">
        <f t="shared" si="14"/>
        <v>14504403</v>
      </c>
      <c r="O92" s="38">
        <f t="shared" si="12"/>
        <v>993.99691611842104</v>
      </c>
      <c r="P92" s="6"/>
      <c r="Q92" s="2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  <c r="BU92" s="5"/>
      <c r="BV92" s="5"/>
      <c r="BW92" s="5"/>
      <c r="BX92" s="5"/>
      <c r="BY92" s="5"/>
      <c r="BZ92" s="5"/>
      <c r="CA92" s="5"/>
      <c r="CB92" s="5"/>
      <c r="CC92" s="5"/>
      <c r="CD92" s="5"/>
      <c r="CE92" s="5"/>
      <c r="CF92" s="5"/>
      <c r="CG92" s="5"/>
      <c r="CH92" s="5"/>
      <c r="CI92" s="5"/>
      <c r="CJ92" s="5"/>
      <c r="CK92" s="5"/>
      <c r="CL92" s="5"/>
      <c r="CM92" s="5"/>
      <c r="CN92" s="5"/>
      <c r="CO92" s="5"/>
      <c r="CP92" s="5"/>
      <c r="CQ92" s="5"/>
      <c r="CR92" s="5"/>
      <c r="CS92" s="5"/>
      <c r="CT92" s="5"/>
      <c r="CU92" s="5"/>
      <c r="CV92" s="5"/>
      <c r="CW92" s="5"/>
      <c r="CX92" s="5"/>
      <c r="CY92" s="5"/>
      <c r="CZ92" s="5"/>
      <c r="DA92" s="5"/>
      <c r="DB92" s="5"/>
      <c r="DC92" s="5"/>
      <c r="DD92" s="5"/>
      <c r="DE92" s="5"/>
      <c r="DF92" s="5"/>
      <c r="DG92" s="5"/>
      <c r="DH92" s="5"/>
      <c r="DI92" s="5"/>
      <c r="DJ92" s="5"/>
      <c r="DK92" s="5"/>
      <c r="DL92" s="5"/>
      <c r="DM92" s="5"/>
      <c r="DN92" s="5"/>
      <c r="DO92" s="5"/>
    </row>
    <row r="93" spans="1:119">
      <c r="A93" s="16"/>
      <c r="B93" s="18"/>
      <c r="C93" s="18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9"/>
    </row>
    <row r="94" spans="1:119">
      <c r="A94" s="41"/>
      <c r="B94" s="42"/>
      <c r="C94" s="42"/>
      <c r="D94" s="43"/>
      <c r="E94" s="43"/>
      <c r="F94" s="43"/>
      <c r="G94" s="43"/>
      <c r="H94" s="43"/>
      <c r="I94" s="43"/>
      <c r="J94" s="43"/>
      <c r="K94" s="43"/>
      <c r="L94" s="49" t="s">
        <v>182</v>
      </c>
      <c r="M94" s="49"/>
      <c r="N94" s="49"/>
      <c r="O94" s="44">
        <v>14592</v>
      </c>
    </row>
    <row r="95" spans="1:119">
      <c r="A95" s="50"/>
      <c r="B95" s="51"/>
      <c r="C95" s="51"/>
      <c r="D95" s="51"/>
      <c r="E95" s="51"/>
      <c r="F95" s="51"/>
      <c r="G95" s="51"/>
      <c r="H95" s="51"/>
      <c r="I95" s="51"/>
      <c r="J95" s="51"/>
      <c r="K95" s="51"/>
      <c r="L95" s="51"/>
      <c r="M95" s="51"/>
      <c r="N95" s="51"/>
      <c r="O95" s="52"/>
    </row>
    <row r="96" spans="1:119" ht="15.75" customHeight="1" thickBot="1">
      <c r="A96" s="53" t="s">
        <v>115</v>
      </c>
      <c r="B96" s="54"/>
      <c r="C96" s="54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  <c r="O96" s="55"/>
    </row>
  </sheetData>
  <mergeCells count="10">
    <mergeCell ref="L94:N94"/>
    <mergeCell ref="A95:O95"/>
    <mergeCell ref="A96:O9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4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9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6" t="s">
        <v>103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8"/>
      <c r="P1" s="7"/>
      <c r="Q1"/>
    </row>
    <row r="2" spans="1:133" ht="24" thickBot="1">
      <c r="A2" s="59" t="s">
        <v>138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1"/>
      <c r="P2" s="7"/>
      <c r="Q2"/>
    </row>
    <row r="3" spans="1:133" ht="18" customHeight="1">
      <c r="A3" s="62" t="s">
        <v>96</v>
      </c>
      <c r="B3" s="63"/>
      <c r="C3" s="64"/>
      <c r="D3" s="68" t="s">
        <v>47</v>
      </c>
      <c r="E3" s="69"/>
      <c r="F3" s="69"/>
      <c r="G3" s="69"/>
      <c r="H3" s="70"/>
      <c r="I3" s="68" t="s">
        <v>48</v>
      </c>
      <c r="J3" s="70"/>
      <c r="K3" s="68" t="s">
        <v>50</v>
      </c>
      <c r="L3" s="70"/>
      <c r="M3" s="36"/>
      <c r="N3" s="37"/>
      <c r="O3" s="71" t="s">
        <v>101</v>
      </c>
      <c r="P3" s="11"/>
      <c r="Q3"/>
    </row>
    <row r="4" spans="1:133" ht="32.25" customHeight="1" thickBot="1">
      <c r="A4" s="65"/>
      <c r="B4" s="66"/>
      <c r="C4" s="67"/>
      <c r="D4" s="34" t="s">
        <v>4</v>
      </c>
      <c r="E4" s="34" t="s">
        <v>97</v>
      </c>
      <c r="F4" s="34" t="s">
        <v>98</v>
      </c>
      <c r="G4" s="34" t="s">
        <v>99</v>
      </c>
      <c r="H4" s="34" t="s">
        <v>5</v>
      </c>
      <c r="I4" s="34" t="s">
        <v>6</v>
      </c>
      <c r="J4" s="35" t="s">
        <v>100</v>
      </c>
      <c r="K4" s="35" t="s">
        <v>7</v>
      </c>
      <c r="L4" s="35" t="s">
        <v>8</v>
      </c>
      <c r="M4" s="35" t="s">
        <v>9</v>
      </c>
      <c r="N4" s="35" t="s">
        <v>49</v>
      </c>
      <c r="O4" s="7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SUM(D6:D11)</f>
        <v>4537020</v>
      </c>
      <c r="E5" s="27">
        <f t="shared" si="0"/>
        <v>277014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18" si="1">SUM(D5:M5)</f>
        <v>4814034</v>
      </c>
      <c r="O5" s="33">
        <f t="shared" ref="O5:O36" si="2">(N5/O$97)</f>
        <v>329.25477053553107</v>
      </c>
      <c r="P5" s="6"/>
    </row>
    <row r="6" spans="1:133">
      <c r="A6" s="12"/>
      <c r="B6" s="25">
        <v>311</v>
      </c>
      <c r="C6" s="20" t="s">
        <v>2</v>
      </c>
      <c r="D6" s="47">
        <v>3847774</v>
      </c>
      <c r="E6" s="47">
        <v>0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 t="shared" si="1"/>
        <v>3847774</v>
      </c>
      <c r="O6" s="48">
        <f t="shared" si="2"/>
        <v>263.16763559264075</v>
      </c>
      <c r="P6" s="9"/>
    </row>
    <row r="7" spans="1:133">
      <c r="A7" s="12"/>
      <c r="B7" s="25">
        <v>312.3</v>
      </c>
      <c r="C7" s="20" t="s">
        <v>10</v>
      </c>
      <c r="D7" s="47">
        <v>0</v>
      </c>
      <c r="E7" s="47">
        <v>21148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si="1"/>
        <v>21148</v>
      </c>
      <c r="O7" s="48">
        <f t="shared" si="2"/>
        <v>1.4464126940701731</v>
      </c>
      <c r="P7" s="9"/>
    </row>
    <row r="8" spans="1:133">
      <c r="A8" s="12"/>
      <c r="B8" s="25">
        <v>312.41000000000003</v>
      </c>
      <c r="C8" s="20" t="s">
        <v>11</v>
      </c>
      <c r="D8" s="47">
        <v>0</v>
      </c>
      <c r="E8" s="47">
        <v>255866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1"/>
        <v>255866</v>
      </c>
      <c r="O8" s="48">
        <f t="shared" si="2"/>
        <v>17.499897407838041</v>
      </c>
      <c r="P8" s="9"/>
    </row>
    <row r="9" spans="1:133">
      <c r="A9" s="12"/>
      <c r="B9" s="25">
        <v>312.60000000000002</v>
      </c>
      <c r="C9" s="20" t="s">
        <v>105</v>
      </c>
      <c r="D9" s="47">
        <v>613838</v>
      </c>
      <c r="E9" s="47">
        <v>0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1"/>
        <v>613838</v>
      </c>
      <c r="O9" s="48">
        <f t="shared" si="2"/>
        <v>41.98331167498803</v>
      </c>
      <c r="P9" s="9"/>
    </row>
    <row r="10" spans="1:133">
      <c r="A10" s="12"/>
      <c r="B10" s="25">
        <v>315</v>
      </c>
      <c r="C10" s="20" t="s">
        <v>139</v>
      </c>
      <c r="D10" s="47">
        <v>66433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1"/>
        <v>66433</v>
      </c>
      <c r="O10" s="48">
        <f t="shared" si="2"/>
        <v>4.5436700636071405</v>
      </c>
      <c r="P10" s="9"/>
    </row>
    <row r="11" spans="1:133">
      <c r="A11" s="12"/>
      <c r="B11" s="25">
        <v>316</v>
      </c>
      <c r="C11" s="20" t="s">
        <v>140</v>
      </c>
      <c r="D11" s="47">
        <v>8975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1"/>
        <v>8975</v>
      </c>
      <c r="O11" s="48">
        <f t="shared" si="2"/>
        <v>0.61384310238697759</v>
      </c>
      <c r="P11" s="9"/>
    </row>
    <row r="12" spans="1:133" ht="15.75">
      <c r="A12" s="29" t="s">
        <v>14</v>
      </c>
      <c r="B12" s="30"/>
      <c r="C12" s="31"/>
      <c r="D12" s="32">
        <f t="shared" ref="D12:M12" si="3">SUM(D13:D15)</f>
        <v>30707</v>
      </c>
      <c r="E12" s="32">
        <f t="shared" si="3"/>
        <v>26626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5">
        <f t="shared" si="1"/>
        <v>57333</v>
      </c>
      <c r="O12" s="46">
        <f t="shared" si="2"/>
        <v>3.9212776143902608</v>
      </c>
      <c r="P12" s="10"/>
    </row>
    <row r="13" spans="1:133">
      <c r="A13" s="12"/>
      <c r="B13" s="25">
        <v>322</v>
      </c>
      <c r="C13" s="20" t="s">
        <v>0</v>
      </c>
      <c r="D13" s="47">
        <v>29807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1"/>
        <v>29807</v>
      </c>
      <c r="O13" s="48">
        <f t="shared" si="2"/>
        <v>2.0386430476711581</v>
      </c>
      <c r="P13" s="9"/>
    </row>
    <row r="14" spans="1:133">
      <c r="A14" s="12"/>
      <c r="B14" s="25">
        <v>325.10000000000002</v>
      </c>
      <c r="C14" s="20" t="s">
        <v>15</v>
      </c>
      <c r="D14" s="47">
        <v>0</v>
      </c>
      <c r="E14" s="47">
        <v>22627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1"/>
        <v>22627</v>
      </c>
      <c r="O14" s="48">
        <f t="shared" si="2"/>
        <v>1.5475685657615759</v>
      </c>
      <c r="P14" s="9"/>
    </row>
    <row r="15" spans="1:133">
      <c r="A15" s="12"/>
      <c r="B15" s="25">
        <v>329</v>
      </c>
      <c r="C15" s="20" t="s">
        <v>16</v>
      </c>
      <c r="D15" s="47">
        <v>900</v>
      </c>
      <c r="E15" s="47">
        <v>3999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1"/>
        <v>4899</v>
      </c>
      <c r="O15" s="48">
        <f t="shared" si="2"/>
        <v>0.33506600095752687</v>
      </c>
      <c r="P15" s="9"/>
    </row>
    <row r="16" spans="1:133" ht="15.75">
      <c r="A16" s="29" t="s">
        <v>19</v>
      </c>
      <c r="B16" s="30"/>
      <c r="C16" s="31"/>
      <c r="D16" s="32">
        <f t="shared" ref="D16:M16" si="4">SUM(D17:D49)</f>
        <v>4108655</v>
      </c>
      <c r="E16" s="32">
        <f t="shared" si="4"/>
        <v>3957061</v>
      </c>
      <c r="F16" s="32">
        <f t="shared" si="4"/>
        <v>0</v>
      </c>
      <c r="G16" s="32">
        <f t="shared" si="4"/>
        <v>0</v>
      </c>
      <c r="H16" s="32">
        <f t="shared" si="4"/>
        <v>0</v>
      </c>
      <c r="I16" s="32">
        <f t="shared" si="4"/>
        <v>0</v>
      </c>
      <c r="J16" s="32">
        <f t="shared" si="4"/>
        <v>0</v>
      </c>
      <c r="K16" s="32">
        <f t="shared" si="4"/>
        <v>0</v>
      </c>
      <c r="L16" s="32">
        <f t="shared" si="4"/>
        <v>0</v>
      </c>
      <c r="M16" s="32">
        <f t="shared" si="4"/>
        <v>0</v>
      </c>
      <c r="N16" s="45">
        <f t="shared" si="1"/>
        <v>8065716</v>
      </c>
      <c r="O16" s="46">
        <f t="shared" si="2"/>
        <v>551.65282812393139</v>
      </c>
      <c r="P16" s="10"/>
    </row>
    <row r="17" spans="1:16">
      <c r="A17" s="12"/>
      <c r="B17" s="25">
        <v>331.1</v>
      </c>
      <c r="C17" s="20" t="s">
        <v>17</v>
      </c>
      <c r="D17" s="47">
        <v>0</v>
      </c>
      <c r="E17" s="47">
        <v>1641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1"/>
        <v>1641</v>
      </c>
      <c r="O17" s="48">
        <f t="shared" si="2"/>
        <v>0.11223582518295602</v>
      </c>
      <c r="P17" s="9"/>
    </row>
    <row r="18" spans="1:16">
      <c r="A18" s="12"/>
      <c r="B18" s="25">
        <v>331.2</v>
      </c>
      <c r="C18" s="20" t="s">
        <v>18</v>
      </c>
      <c r="D18" s="47">
        <v>1232971</v>
      </c>
      <c r="E18" s="47">
        <v>216505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1"/>
        <v>1449476</v>
      </c>
      <c r="O18" s="48">
        <f t="shared" si="2"/>
        <v>99.136584364954516</v>
      </c>
      <c r="P18" s="9"/>
    </row>
    <row r="19" spans="1:16">
      <c r="A19" s="12"/>
      <c r="B19" s="25">
        <v>331.39</v>
      </c>
      <c r="C19" s="20" t="s">
        <v>23</v>
      </c>
      <c r="D19" s="47">
        <v>0</v>
      </c>
      <c r="E19" s="47">
        <v>1053323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ref="N19:N25" si="5">SUM(D19:M19)</f>
        <v>1053323</v>
      </c>
      <c r="O19" s="48">
        <f t="shared" si="2"/>
        <v>72.041789207304561</v>
      </c>
      <c r="P19" s="9"/>
    </row>
    <row r="20" spans="1:16">
      <c r="A20" s="12"/>
      <c r="B20" s="25">
        <v>331.41</v>
      </c>
      <c r="C20" s="20" t="s">
        <v>107</v>
      </c>
      <c r="D20" s="47">
        <v>0</v>
      </c>
      <c r="E20" s="47">
        <v>37639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5"/>
        <v>37639</v>
      </c>
      <c r="O20" s="48">
        <f t="shared" si="2"/>
        <v>2.5743109226455099</v>
      </c>
      <c r="P20" s="9"/>
    </row>
    <row r="21" spans="1:16">
      <c r="A21" s="12"/>
      <c r="B21" s="25">
        <v>331.49</v>
      </c>
      <c r="C21" s="20" t="s">
        <v>24</v>
      </c>
      <c r="D21" s="47">
        <v>0</v>
      </c>
      <c r="E21" s="47">
        <v>198420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5"/>
        <v>198420</v>
      </c>
      <c r="O21" s="48">
        <f t="shared" si="2"/>
        <v>13.570891183913549</v>
      </c>
      <c r="P21" s="9"/>
    </row>
    <row r="22" spans="1:16">
      <c r="A22" s="12"/>
      <c r="B22" s="25">
        <v>331.5</v>
      </c>
      <c r="C22" s="20" t="s">
        <v>20</v>
      </c>
      <c r="D22" s="47">
        <v>17884</v>
      </c>
      <c r="E22" s="47">
        <v>-228440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5"/>
        <v>-210556</v>
      </c>
      <c r="O22" s="48">
        <f t="shared" si="2"/>
        <v>-14.400930168935094</v>
      </c>
      <c r="P22" s="9"/>
    </row>
    <row r="23" spans="1:16">
      <c r="A23" s="12"/>
      <c r="B23" s="25">
        <v>331.62</v>
      </c>
      <c r="C23" s="20" t="s">
        <v>25</v>
      </c>
      <c r="D23" s="47">
        <v>0</v>
      </c>
      <c r="E23" s="47">
        <v>67234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5"/>
        <v>67234</v>
      </c>
      <c r="O23" s="48">
        <f t="shared" si="2"/>
        <v>4.5984542780931541</v>
      </c>
      <c r="P23" s="9"/>
    </row>
    <row r="24" spans="1:16">
      <c r="A24" s="12"/>
      <c r="B24" s="25">
        <v>331.65</v>
      </c>
      <c r="C24" s="20" t="s">
        <v>108</v>
      </c>
      <c r="D24" s="47">
        <v>111710</v>
      </c>
      <c r="E24" s="47">
        <v>0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5"/>
        <v>111710</v>
      </c>
      <c r="O24" s="48">
        <f t="shared" si="2"/>
        <v>7.6403802749469945</v>
      </c>
      <c r="P24" s="9"/>
    </row>
    <row r="25" spans="1:16">
      <c r="A25" s="12"/>
      <c r="B25" s="25">
        <v>334.2</v>
      </c>
      <c r="C25" s="20" t="s">
        <v>22</v>
      </c>
      <c r="D25" s="47">
        <v>101607</v>
      </c>
      <c r="E25" s="47">
        <v>16986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5"/>
        <v>118593</v>
      </c>
      <c r="O25" s="48">
        <f t="shared" si="2"/>
        <v>8.1111415087887284</v>
      </c>
      <c r="P25" s="9"/>
    </row>
    <row r="26" spans="1:16">
      <c r="A26" s="12"/>
      <c r="B26" s="25">
        <v>334.34</v>
      </c>
      <c r="C26" s="20" t="s">
        <v>27</v>
      </c>
      <c r="D26" s="47">
        <v>0</v>
      </c>
      <c r="E26" s="47">
        <v>66416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>SUM(D26:M26)</f>
        <v>66416</v>
      </c>
      <c r="O26" s="48">
        <f t="shared" si="2"/>
        <v>4.5425073524382737</v>
      </c>
      <c r="P26" s="9"/>
    </row>
    <row r="27" spans="1:16">
      <c r="A27" s="12"/>
      <c r="B27" s="25">
        <v>334.36</v>
      </c>
      <c r="C27" s="20" t="s">
        <v>130</v>
      </c>
      <c r="D27" s="47">
        <v>138641</v>
      </c>
      <c r="E27" s="47">
        <v>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ref="N27:N45" si="6">SUM(D27:M27)</f>
        <v>138641</v>
      </c>
      <c r="O27" s="48">
        <f t="shared" si="2"/>
        <v>9.4823199507557625</v>
      </c>
      <c r="P27" s="9"/>
    </row>
    <row r="28" spans="1:16">
      <c r="A28" s="12"/>
      <c r="B28" s="25">
        <v>334.41</v>
      </c>
      <c r="C28" s="20" t="s">
        <v>28</v>
      </c>
      <c r="D28" s="47">
        <v>0</v>
      </c>
      <c r="E28" s="47">
        <v>83484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6"/>
        <v>83484</v>
      </c>
      <c r="O28" s="48">
        <f t="shared" si="2"/>
        <v>5.7098693659804391</v>
      </c>
      <c r="P28" s="9"/>
    </row>
    <row r="29" spans="1:16">
      <c r="A29" s="12"/>
      <c r="B29" s="25">
        <v>334.49</v>
      </c>
      <c r="C29" s="20" t="s">
        <v>29</v>
      </c>
      <c r="D29" s="47">
        <v>0</v>
      </c>
      <c r="E29" s="47">
        <v>866060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6"/>
        <v>866060</v>
      </c>
      <c r="O29" s="48">
        <f t="shared" si="2"/>
        <v>59.233978524040765</v>
      </c>
      <c r="P29" s="9"/>
    </row>
    <row r="30" spans="1:16">
      <c r="A30" s="12"/>
      <c r="B30" s="25">
        <v>334.5</v>
      </c>
      <c r="C30" s="20" t="s">
        <v>30</v>
      </c>
      <c r="D30" s="47">
        <v>3975</v>
      </c>
      <c r="E30" s="47">
        <v>-77727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6"/>
        <v>-73752</v>
      </c>
      <c r="O30" s="48">
        <f t="shared" si="2"/>
        <v>-5.0442514191915739</v>
      </c>
      <c r="P30" s="9"/>
    </row>
    <row r="31" spans="1:16">
      <c r="A31" s="12"/>
      <c r="B31" s="25">
        <v>334.61</v>
      </c>
      <c r="C31" s="20" t="s">
        <v>31</v>
      </c>
      <c r="D31" s="47">
        <v>0</v>
      </c>
      <c r="E31" s="47">
        <v>17621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6"/>
        <v>17621</v>
      </c>
      <c r="O31" s="48">
        <f t="shared" si="2"/>
        <v>1.2051843239176527</v>
      </c>
      <c r="P31" s="9"/>
    </row>
    <row r="32" spans="1:16">
      <c r="A32" s="12"/>
      <c r="B32" s="25">
        <v>334.7</v>
      </c>
      <c r="C32" s="20" t="s">
        <v>32</v>
      </c>
      <c r="D32" s="47">
        <v>0</v>
      </c>
      <c r="E32" s="47">
        <v>191751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6"/>
        <v>191751</v>
      </c>
      <c r="O32" s="48">
        <f t="shared" si="2"/>
        <v>13.114766431844608</v>
      </c>
      <c r="P32" s="9"/>
    </row>
    <row r="33" spans="1:16">
      <c r="A33" s="12"/>
      <c r="B33" s="25">
        <v>334.89</v>
      </c>
      <c r="C33" s="20" t="s">
        <v>33</v>
      </c>
      <c r="D33" s="47">
        <v>0</v>
      </c>
      <c r="E33" s="47">
        <v>30287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6"/>
        <v>30287</v>
      </c>
      <c r="O33" s="48">
        <f t="shared" si="2"/>
        <v>2.0714725394979823</v>
      </c>
      <c r="P33" s="9"/>
    </row>
    <row r="34" spans="1:16">
      <c r="A34" s="12"/>
      <c r="B34" s="25">
        <v>335.12</v>
      </c>
      <c r="C34" s="20" t="s">
        <v>141</v>
      </c>
      <c r="D34" s="47">
        <v>238832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6"/>
        <v>238832</v>
      </c>
      <c r="O34" s="48">
        <f t="shared" si="2"/>
        <v>16.334860816633608</v>
      </c>
      <c r="P34" s="9"/>
    </row>
    <row r="35" spans="1:16">
      <c r="A35" s="12"/>
      <c r="B35" s="25">
        <v>335.13</v>
      </c>
      <c r="C35" s="20" t="s">
        <v>142</v>
      </c>
      <c r="D35" s="47">
        <v>22916</v>
      </c>
      <c r="E35" s="47">
        <v>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6"/>
        <v>22916</v>
      </c>
      <c r="O35" s="48">
        <f t="shared" si="2"/>
        <v>1.5673346556323098</v>
      </c>
      <c r="P35" s="9"/>
    </row>
    <row r="36" spans="1:16">
      <c r="A36" s="12"/>
      <c r="B36" s="25">
        <v>335.14</v>
      </c>
      <c r="C36" s="20" t="s">
        <v>143</v>
      </c>
      <c r="D36" s="47">
        <v>3221</v>
      </c>
      <c r="E36" s="47">
        <v>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6"/>
        <v>3221</v>
      </c>
      <c r="O36" s="48">
        <f t="shared" si="2"/>
        <v>0.22029956911291979</v>
      </c>
      <c r="P36" s="9"/>
    </row>
    <row r="37" spans="1:16">
      <c r="A37" s="12"/>
      <c r="B37" s="25">
        <v>335.15</v>
      </c>
      <c r="C37" s="20" t="s">
        <v>144</v>
      </c>
      <c r="D37" s="47">
        <v>802</v>
      </c>
      <c r="E37" s="47">
        <v>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6"/>
        <v>802</v>
      </c>
      <c r="O37" s="48">
        <f t="shared" ref="O37:O68" si="7">(N37/O$97)</f>
        <v>5.4852609260652489E-2</v>
      </c>
      <c r="P37" s="9"/>
    </row>
    <row r="38" spans="1:16">
      <c r="A38" s="12"/>
      <c r="B38" s="25">
        <v>335.16</v>
      </c>
      <c r="C38" s="20" t="s">
        <v>145</v>
      </c>
      <c r="D38" s="47">
        <v>230750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6"/>
        <v>230750</v>
      </c>
      <c r="O38" s="48">
        <f t="shared" si="7"/>
        <v>15.782094247999453</v>
      </c>
      <c r="P38" s="9"/>
    </row>
    <row r="39" spans="1:16">
      <c r="A39" s="12"/>
      <c r="B39" s="25">
        <v>335.18</v>
      </c>
      <c r="C39" s="20" t="s">
        <v>146</v>
      </c>
      <c r="D39" s="47">
        <v>1499166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6"/>
        <v>1499166</v>
      </c>
      <c r="O39" s="48">
        <f t="shared" si="7"/>
        <v>102.53512071677724</v>
      </c>
      <c r="P39" s="9"/>
    </row>
    <row r="40" spans="1:16">
      <c r="A40" s="12"/>
      <c r="B40" s="25">
        <v>335.19</v>
      </c>
      <c r="C40" s="20" t="s">
        <v>147</v>
      </c>
      <c r="D40" s="47">
        <v>379563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6"/>
        <v>379563</v>
      </c>
      <c r="O40" s="48">
        <f t="shared" si="7"/>
        <v>25.960125846385335</v>
      </c>
      <c r="P40" s="9"/>
    </row>
    <row r="41" spans="1:16">
      <c r="A41" s="12"/>
      <c r="B41" s="25">
        <v>335.22</v>
      </c>
      <c r="C41" s="20" t="s">
        <v>40</v>
      </c>
      <c r="D41" s="47">
        <v>26833</v>
      </c>
      <c r="E41" s="47">
        <v>94000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6"/>
        <v>120833</v>
      </c>
      <c r="O41" s="48">
        <f t="shared" si="7"/>
        <v>8.2643458039805751</v>
      </c>
      <c r="P41" s="9"/>
    </row>
    <row r="42" spans="1:16">
      <c r="A42" s="12"/>
      <c r="B42" s="25">
        <v>335.49</v>
      </c>
      <c r="C42" s="20" t="s">
        <v>42</v>
      </c>
      <c r="D42" s="47">
        <v>0</v>
      </c>
      <c r="E42" s="47">
        <v>821570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6"/>
        <v>821570</v>
      </c>
      <c r="O42" s="48">
        <f t="shared" si="7"/>
        <v>56.191095000341974</v>
      </c>
      <c r="P42" s="9"/>
    </row>
    <row r="43" spans="1:16">
      <c r="A43" s="12"/>
      <c r="B43" s="25">
        <v>335.5</v>
      </c>
      <c r="C43" s="20" t="s">
        <v>43</v>
      </c>
      <c r="D43" s="47">
        <v>0</v>
      </c>
      <c r="E43" s="47">
        <v>70913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6"/>
        <v>70913</v>
      </c>
      <c r="O43" s="48">
        <f t="shared" si="7"/>
        <v>4.8500786539908347</v>
      </c>
      <c r="P43" s="9"/>
    </row>
    <row r="44" spans="1:16">
      <c r="A44" s="12"/>
      <c r="B44" s="25">
        <v>335.8</v>
      </c>
      <c r="C44" s="20" t="s">
        <v>44</v>
      </c>
      <c r="D44" s="47">
        <v>0</v>
      </c>
      <c r="E44" s="47">
        <v>373449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6"/>
        <v>373449</v>
      </c>
      <c r="O44" s="48">
        <f t="shared" si="7"/>
        <v>25.54196019424116</v>
      </c>
      <c r="P44" s="9"/>
    </row>
    <row r="45" spans="1:16">
      <c r="A45" s="12"/>
      <c r="B45" s="25">
        <v>336</v>
      </c>
      <c r="C45" s="20" t="s">
        <v>118</v>
      </c>
      <c r="D45" s="47">
        <v>148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6"/>
        <v>148</v>
      </c>
      <c r="O45" s="48">
        <f t="shared" si="7"/>
        <v>1.0122426646604199E-2</v>
      </c>
      <c r="P45" s="9"/>
    </row>
    <row r="46" spans="1:16">
      <c r="A46" s="12"/>
      <c r="B46" s="25">
        <v>337.2</v>
      </c>
      <c r="C46" s="20" t="s">
        <v>45</v>
      </c>
      <c r="D46" s="47">
        <v>67068</v>
      </c>
      <c r="E46" s="47">
        <v>5000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ref="N46:N51" si="8">SUM(D46:M46)</f>
        <v>72068</v>
      </c>
      <c r="O46" s="48">
        <f t="shared" si="7"/>
        <v>4.929074618699131</v>
      </c>
      <c r="P46" s="9"/>
    </row>
    <row r="47" spans="1:16">
      <c r="A47" s="12"/>
      <c r="B47" s="25">
        <v>337.3</v>
      </c>
      <c r="C47" s="20" t="s">
        <v>119</v>
      </c>
      <c r="D47" s="47">
        <v>4805</v>
      </c>
      <c r="E47" s="47">
        <v>0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8"/>
        <v>4805</v>
      </c>
      <c r="O47" s="48">
        <f t="shared" si="7"/>
        <v>0.32863689214144037</v>
      </c>
      <c r="P47" s="9"/>
    </row>
    <row r="48" spans="1:16">
      <c r="A48" s="12"/>
      <c r="B48" s="25">
        <v>337.7</v>
      </c>
      <c r="C48" s="20" t="s">
        <v>46</v>
      </c>
      <c r="D48" s="47">
        <v>24676</v>
      </c>
      <c r="E48" s="47">
        <v>50929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8"/>
        <v>75605</v>
      </c>
      <c r="O48" s="48">
        <f t="shared" si="7"/>
        <v>5.1709869365980436</v>
      </c>
      <c r="P48" s="9"/>
    </row>
    <row r="49" spans="1:16">
      <c r="A49" s="12"/>
      <c r="B49" s="25">
        <v>339</v>
      </c>
      <c r="C49" s="20" t="s">
        <v>120</v>
      </c>
      <c r="D49" s="47">
        <v>3087</v>
      </c>
      <c r="E49" s="47">
        <v>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8"/>
        <v>3087</v>
      </c>
      <c r="O49" s="48">
        <f t="shared" si="7"/>
        <v>0.21113466931126462</v>
      </c>
      <c r="P49" s="9"/>
    </row>
    <row r="50" spans="1:16" ht="15.75">
      <c r="A50" s="29" t="s">
        <v>51</v>
      </c>
      <c r="B50" s="30"/>
      <c r="C50" s="31"/>
      <c r="D50" s="32">
        <f t="shared" ref="D50:M50" si="9">SUM(D51:D78)</f>
        <v>224737</v>
      </c>
      <c r="E50" s="32">
        <f t="shared" si="9"/>
        <v>138160</v>
      </c>
      <c r="F50" s="32">
        <f t="shared" si="9"/>
        <v>0</v>
      </c>
      <c r="G50" s="32">
        <f t="shared" si="9"/>
        <v>0</v>
      </c>
      <c r="H50" s="32">
        <f t="shared" si="9"/>
        <v>0</v>
      </c>
      <c r="I50" s="32">
        <f t="shared" si="9"/>
        <v>0</v>
      </c>
      <c r="J50" s="32">
        <f t="shared" si="9"/>
        <v>0</v>
      </c>
      <c r="K50" s="32">
        <f t="shared" si="9"/>
        <v>0</v>
      </c>
      <c r="L50" s="32">
        <f t="shared" si="9"/>
        <v>0</v>
      </c>
      <c r="M50" s="32">
        <f t="shared" si="9"/>
        <v>0</v>
      </c>
      <c r="N50" s="32">
        <f t="shared" si="8"/>
        <v>362897</v>
      </c>
      <c r="O50" s="46">
        <f t="shared" si="7"/>
        <v>24.820258532248136</v>
      </c>
      <c r="P50" s="10"/>
    </row>
    <row r="51" spans="1:16">
      <c r="A51" s="12"/>
      <c r="B51" s="25">
        <v>341.1</v>
      </c>
      <c r="C51" s="20" t="s">
        <v>148</v>
      </c>
      <c r="D51" s="47">
        <v>23228</v>
      </c>
      <c r="E51" s="47">
        <v>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8"/>
        <v>23228</v>
      </c>
      <c r="O51" s="48">
        <f t="shared" si="7"/>
        <v>1.5886738253197457</v>
      </c>
      <c r="P51" s="9"/>
    </row>
    <row r="52" spans="1:16">
      <c r="A52" s="12"/>
      <c r="B52" s="25">
        <v>341.15</v>
      </c>
      <c r="C52" s="20" t="s">
        <v>149</v>
      </c>
      <c r="D52" s="47">
        <v>0</v>
      </c>
      <c r="E52" s="47">
        <v>13496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ref="N52:N78" si="10">SUM(D52:M52)</f>
        <v>13496</v>
      </c>
      <c r="O52" s="48">
        <f t="shared" si="7"/>
        <v>0.92305587853088022</v>
      </c>
      <c r="P52" s="9"/>
    </row>
    <row r="53" spans="1:16">
      <c r="A53" s="12"/>
      <c r="B53" s="25">
        <v>341.16</v>
      </c>
      <c r="C53" s="20" t="s">
        <v>150</v>
      </c>
      <c r="D53" s="47">
        <v>10477</v>
      </c>
      <c r="E53" s="47">
        <v>0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10"/>
        <v>10477</v>
      </c>
      <c r="O53" s="48">
        <f t="shared" si="7"/>
        <v>0.71657205389508238</v>
      </c>
      <c r="P53" s="9"/>
    </row>
    <row r="54" spans="1:16">
      <c r="A54" s="12"/>
      <c r="B54" s="25">
        <v>341.51</v>
      </c>
      <c r="C54" s="20" t="s">
        <v>151</v>
      </c>
      <c r="D54" s="47">
        <v>99918</v>
      </c>
      <c r="E54" s="47">
        <v>0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10"/>
        <v>99918</v>
      </c>
      <c r="O54" s="48">
        <f t="shared" si="7"/>
        <v>6.8338690924013408</v>
      </c>
      <c r="P54" s="9"/>
    </row>
    <row r="55" spans="1:16">
      <c r="A55" s="12"/>
      <c r="B55" s="25">
        <v>341.52</v>
      </c>
      <c r="C55" s="20" t="s">
        <v>152</v>
      </c>
      <c r="D55" s="47">
        <v>15790</v>
      </c>
      <c r="E55" s="47">
        <v>0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10"/>
        <v>15790</v>
      </c>
      <c r="O55" s="48">
        <f t="shared" si="7"/>
        <v>1.0799534915532454</v>
      </c>
      <c r="P55" s="9"/>
    </row>
    <row r="56" spans="1:16">
      <c r="A56" s="12"/>
      <c r="B56" s="25">
        <v>341.56</v>
      </c>
      <c r="C56" s="20" t="s">
        <v>153</v>
      </c>
      <c r="D56" s="47">
        <v>1510</v>
      </c>
      <c r="E56" s="47">
        <v>0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10"/>
        <v>1510</v>
      </c>
      <c r="O56" s="48">
        <f t="shared" si="7"/>
        <v>0.10327610970521853</v>
      </c>
      <c r="P56" s="9"/>
    </row>
    <row r="57" spans="1:16">
      <c r="A57" s="12"/>
      <c r="B57" s="25">
        <v>341.9</v>
      </c>
      <c r="C57" s="20" t="s">
        <v>154</v>
      </c>
      <c r="D57" s="47">
        <v>13357</v>
      </c>
      <c r="E57" s="47">
        <v>17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10"/>
        <v>13374</v>
      </c>
      <c r="O57" s="48">
        <f t="shared" si="7"/>
        <v>0.91471171602489565</v>
      </c>
      <c r="P57" s="9"/>
    </row>
    <row r="58" spans="1:16">
      <c r="A58" s="12"/>
      <c r="B58" s="25">
        <v>342.1</v>
      </c>
      <c r="C58" s="20" t="s">
        <v>121</v>
      </c>
      <c r="D58" s="47">
        <v>14607</v>
      </c>
      <c r="E58" s="47">
        <v>40022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10"/>
        <v>54629</v>
      </c>
      <c r="O58" s="48">
        <f t="shared" si="7"/>
        <v>3.7363381437658161</v>
      </c>
      <c r="P58" s="9"/>
    </row>
    <row r="59" spans="1:16">
      <c r="A59" s="12"/>
      <c r="B59" s="25">
        <v>347.2</v>
      </c>
      <c r="C59" s="20" t="s">
        <v>62</v>
      </c>
      <c r="D59" s="47">
        <v>1</v>
      </c>
      <c r="E59" s="47">
        <v>0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10"/>
        <v>1</v>
      </c>
      <c r="O59" s="48">
        <f t="shared" si="7"/>
        <v>6.8394774639217568E-5</v>
      </c>
      <c r="P59" s="9"/>
    </row>
    <row r="60" spans="1:16">
      <c r="A60" s="12"/>
      <c r="B60" s="25">
        <v>348.12</v>
      </c>
      <c r="C60" s="20" t="s">
        <v>155</v>
      </c>
      <c r="D60" s="47">
        <v>0</v>
      </c>
      <c r="E60" s="47">
        <v>1235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ref="N60:N73" si="11">SUM(D60:M60)</f>
        <v>1235</v>
      </c>
      <c r="O60" s="48">
        <f t="shared" si="7"/>
        <v>8.4467546679433694E-2</v>
      </c>
      <c r="P60" s="9"/>
    </row>
    <row r="61" spans="1:16">
      <c r="A61" s="12"/>
      <c r="B61" s="25">
        <v>348.13</v>
      </c>
      <c r="C61" s="20" t="s">
        <v>156</v>
      </c>
      <c r="D61" s="47">
        <v>0</v>
      </c>
      <c r="E61" s="47">
        <v>2713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11"/>
        <v>2713</v>
      </c>
      <c r="O61" s="48">
        <f t="shared" si="7"/>
        <v>0.18555502359619724</v>
      </c>
      <c r="P61" s="9"/>
    </row>
    <row r="62" spans="1:16">
      <c r="A62" s="12"/>
      <c r="B62" s="25">
        <v>348.22</v>
      </c>
      <c r="C62" s="20" t="s">
        <v>157</v>
      </c>
      <c r="D62" s="47">
        <v>0</v>
      </c>
      <c r="E62" s="47">
        <v>337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11"/>
        <v>337</v>
      </c>
      <c r="O62" s="48">
        <f t="shared" si="7"/>
        <v>2.304903905341632E-2</v>
      </c>
      <c r="P62" s="9"/>
    </row>
    <row r="63" spans="1:16">
      <c r="A63" s="12"/>
      <c r="B63" s="25">
        <v>348.23</v>
      </c>
      <c r="C63" s="20" t="s">
        <v>158</v>
      </c>
      <c r="D63" s="47">
        <v>0</v>
      </c>
      <c r="E63" s="47">
        <v>3417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11"/>
        <v>3417</v>
      </c>
      <c r="O63" s="48">
        <f t="shared" si="7"/>
        <v>0.23370494494220642</v>
      </c>
      <c r="P63" s="9"/>
    </row>
    <row r="64" spans="1:16">
      <c r="A64" s="12"/>
      <c r="B64" s="25">
        <v>348.31</v>
      </c>
      <c r="C64" s="20" t="s">
        <v>159</v>
      </c>
      <c r="D64" s="47">
        <v>0</v>
      </c>
      <c r="E64" s="47">
        <v>8720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11"/>
        <v>8720</v>
      </c>
      <c r="O64" s="48">
        <f t="shared" si="7"/>
        <v>0.59640243485397715</v>
      </c>
      <c r="P64" s="9"/>
    </row>
    <row r="65" spans="1:16">
      <c r="A65" s="12"/>
      <c r="B65" s="25">
        <v>348.32</v>
      </c>
      <c r="C65" s="20" t="s">
        <v>160</v>
      </c>
      <c r="D65" s="47">
        <v>0</v>
      </c>
      <c r="E65" s="47">
        <v>419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11"/>
        <v>419</v>
      </c>
      <c r="O65" s="48">
        <f t="shared" si="7"/>
        <v>2.865741057383216E-2</v>
      </c>
      <c r="P65" s="9"/>
    </row>
    <row r="66" spans="1:16">
      <c r="A66" s="12"/>
      <c r="B66" s="25">
        <v>348.41</v>
      </c>
      <c r="C66" s="20" t="s">
        <v>161</v>
      </c>
      <c r="D66" s="47">
        <v>0</v>
      </c>
      <c r="E66" s="47">
        <v>9100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11"/>
        <v>9100</v>
      </c>
      <c r="O66" s="48">
        <f t="shared" si="7"/>
        <v>0.62239244921687986</v>
      </c>
      <c r="P66" s="9"/>
    </row>
    <row r="67" spans="1:16">
      <c r="A67" s="12"/>
      <c r="B67" s="25">
        <v>348.42</v>
      </c>
      <c r="C67" s="20" t="s">
        <v>162</v>
      </c>
      <c r="D67" s="47">
        <v>0</v>
      </c>
      <c r="E67" s="47">
        <v>3681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1"/>
        <v>3681</v>
      </c>
      <c r="O67" s="48">
        <f t="shared" si="7"/>
        <v>0.25176116544695987</v>
      </c>
      <c r="P67" s="9"/>
    </row>
    <row r="68" spans="1:16">
      <c r="A68" s="12"/>
      <c r="B68" s="25">
        <v>348.48</v>
      </c>
      <c r="C68" s="20" t="s">
        <v>163</v>
      </c>
      <c r="D68" s="47">
        <v>0</v>
      </c>
      <c r="E68" s="47">
        <v>392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1"/>
        <v>392</v>
      </c>
      <c r="O68" s="48">
        <f t="shared" si="7"/>
        <v>2.6810751658573283E-2</v>
      </c>
      <c r="P68" s="9"/>
    </row>
    <row r="69" spans="1:16">
      <c r="A69" s="12"/>
      <c r="B69" s="25">
        <v>348.52</v>
      </c>
      <c r="C69" s="20" t="s">
        <v>164</v>
      </c>
      <c r="D69" s="47">
        <v>0</v>
      </c>
      <c r="E69" s="47">
        <v>1110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1"/>
        <v>1110</v>
      </c>
      <c r="O69" s="48">
        <f t="shared" ref="O69:O95" si="12">(N69/O$97)</f>
        <v>7.5918199849531492E-2</v>
      </c>
      <c r="P69" s="9"/>
    </row>
    <row r="70" spans="1:16">
      <c r="A70" s="12"/>
      <c r="B70" s="25">
        <v>348.53</v>
      </c>
      <c r="C70" s="20" t="s">
        <v>165</v>
      </c>
      <c r="D70" s="47">
        <v>0</v>
      </c>
      <c r="E70" s="47">
        <v>14293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1"/>
        <v>14293</v>
      </c>
      <c r="O70" s="48">
        <f t="shared" si="12"/>
        <v>0.9775665139183366</v>
      </c>
      <c r="P70" s="9"/>
    </row>
    <row r="71" spans="1:16">
      <c r="A71" s="12"/>
      <c r="B71" s="25">
        <v>348.62</v>
      </c>
      <c r="C71" s="20" t="s">
        <v>166</v>
      </c>
      <c r="D71" s="47">
        <v>0</v>
      </c>
      <c r="E71" s="47">
        <v>18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1"/>
        <v>18</v>
      </c>
      <c r="O71" s="48">
        <f t="shared" si="12"/>
        <v>1.2311059435059161E-3</v>
      </c>
      <c r="P71" s="9"/>
    </row>
    <row r="72" spans="1:16">
      <c r="A72" s="12"/>
      <c r="B72" s="25">
        <v>348.71</v>
      </c>
      <c r="C72" s="20" t="s">
        <v>167</v>
      </c>
      <c r="D72" s="47">
        <v>0</v>
      </c>
      <c r="E72" s="47">
        <v>1300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1"/>
        <v>1300</v>
      </c>
      <c r="O72" s="48">
        <f t="shared" si="12"/>
        <v>8.8913207030982835E-2</v>
      </c>
      <c r="P72" s="9"/>
    </row>
    <row r="73" spans="1:16">
      <c r="A73" s="12"/>
      <c r="B73" s="25">
        <v>348.72</v>
      </c>
      <c r="C73" s="20" t="s">
        <v>168</v>
      </c>
      <c r="D73" s="47">
        <v>0</v>
      </c>
      <c r="E73" s="47">
        <v>23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1"/>
        <v>23</v>
      </c>
      <c r="O73" s="48">
        <f t="shared" si="12"/>
        <v>1.573079816702004E-3</v>
      </c>
      <c r="P73" s="9"/>
    </row>
    <row r="74" spans="1:16">
      <c r="A74" s="12"/>
      <c r="B74" s="25">
        <v>348.88</v>
      </c>
      <c r="C74" s="20" t="s">
        <v>169</v>
      </c>
      <c r="D74" s="47">
        <v>45849</v>
      </c>
      <c r="E74" s="47">
        <v>0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0"/>
        <v>45849</v>
      </c>
      <c r="O74" s="48">
        <f t="shared" si="12"/>
        <v>3.1358320224334859</v>
      </c>
      <c r="P74" s="9"/>
    </row>
    <row r="75" spans="1:16">
      <c r="A75" s="12"/>
      <c r="B75" s="25">
        <v>348.93</v>
      </c>
      <c r="C75" s="20" t="s">
        <v>170</v>
      </c>
      <c r="D75" s="47">
        <v>0</v>
      </c>
      <c r="E75" s="47">
        <v>20961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0"/>
        <v>20961</v>
      </c>
      <c r="O75" s="48">
        <f t="shared" si="12"/>
        <v>1.4336228712126393</v>
      </c>
      <c r="P75" s="9"/>
    </row>
    <row r="76" spans="1:16">
      <c r="A76" s="12"/>
      <c r="B76" s="25">
        <v>348.93200000000002</v>
      </c>
      <c r="C76" s="20" t="s">
        <v>171</v>
      </c>
      <c r="D76" s="47">
        <v>0</v>
      </c>
      <c r="E76" s="47">
        <v>2461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0"/>
        <v>2461</v>
      </c>
      <c r="O76" s="48">
        <f t="shared" si="12"/>
        <v>0.16831954038711441</v>
      </c>
      <c r="P76" s="9"/>
    </row>
    <row r="77" spans="1:16">
      <c r="A77" s="12"/>
      <c r="B77" s="25">
        <v>348.99</v>
      </c>
      <c r="C77" s="20" t="s">
        <v>172</v>
      </c>
      <c r="D77" s="47">
        <v>0</v>
      </c>
      <c r="E77" s="47">
        <v>11835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0"/>
        <v>11835</v>
      </c>
      <c r="O77" s="48">
        <f t="shared" si="12"/>
        <v>0.80945215785513991</v>
      </c>
      <c r="P77" s="9"/>
    </row>
    <row r="78" spans="1:16">
      <c r="A78" s="12"/>
      <c r="B78" s="25">
        <v>349</v>
      </c>
      <c r="C78" s="20" t="s">
        <v>122</v>
      </c>
      <c r="D78" s="47">
        <v>0</v>
      </c>
      <c r="E78" s="47">
        <v>2610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0"/>
        <v>2610</v>
      </c>
      <c r="O78" s="48">
        <f t="shared" si="12"/>
        <v>0.17851036180835783</v>
      </c>
      <c r="P78" s="9"/>
    </row>
    <row r="79" spans="1:16" ht="15.75">
      <c r="A79" s="29" t="s">
        <v>52</v>
      </c>
      <c r="B79" s="30"/>
      <c r="C79" s="31"/>
      <c r="D79" s="32">
        <f t="shared" ref="D79:M79" si="13">SUM(D80:D85)</f>
        <v>0</v>
      </c>
      <c r="E79" s="32">
        <f t="shared" si="13"/>
        <v>50087</v>
      </c>
      <c r="F79" s="32">
        <f t="shared" si="13"/>
        <v>0</v>
      </c>
      <c r="G79" s="32">
        <f t="shared" si="13"/>
        <v>0</v>
      </c>
      <c r="H79" s="32">
        <f t="shared" si="13"/>
        <v>0</v>
      </c>
      <c r="I79" s="32">
        <f t="shared" si="13"/>
        <v>0</v>
      </c>
      <c r="J79" s="32">
        <f t="shared" si="13"/>
        <v>0</v>
      </c>
      <c r="K79" s="32">
        <f t="shared" si="13"/>
        <v>0</v>
      </c>
      <c r="L79" s="32">
        <f t="shared" si="13"/>
        <v>0</v>
      </c>
      <c r="M79" s="32">
        <f t="shared" si="13"/>
        <v>0</v>
      </c>
      <c r="N79" s="32">
        <f t="shared" ref="N79:N95" si="14">SUM(D79:M79)</f>
        <v>50087</v>
      </c>
      <c r="O79" s="46">
        <f t="shared" si="12"/>
        <v>3.4256890773544901</v>
      </c>
      <c r="P79" s="10"/>
    </row>
    <row r="80" spans="1:16">
      <c r="A80" s="13"/>
      <c r="B80" s="40">
        <v>351.1</v>
      </c>
      <c r="C80" s="21" t="s">
        <v>82</v>
      </c>
      <c r="D80" s="47">
        <v>0</v>
      </c>
      <c r="E80" s="47">
        <v>11539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4"/>
        <v>11539</v>
      </c>
      <c r="O80" s="48">
        <f t="shared" si="12"/>
        <v>0.78920730456193144</v>
      </c>
      <c r="P80" s="9"/>
    </row>
    <row r="81" spans="1:119">
      <c r="A81" s="13"/>
      <c r="B81" s="40">
        <v>351.2</v>
      </c>
      <c r="C81" s="21" t="s">
        <v>84</v>
      </c>
      <c r="D81" s="47">
        <v>0</v>
      </c>
      <c r="E81" s="47">
        <v>7229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4"/>
        <v>7229</v>
      </c>
      <c r="O81" s="48">
        <f t="shared" si="12"/>
        <v>0.49442582586690376</v>
      </c>
      <c r="P81" s="9"/>
    </row>
    <row r="82" spans="1:119">
      <c r="A82" s="13"/>
      <c r="B82" s="40">
        <v>351.5</v>
      </c>
      <c r="C82" s="21" t="s">
        <v>85</v>
      </c>
      <c r="D82" s="47">
        <v>0</v>
      </c>
      <c r="E82" s="47">
        <v>5738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f t="shared" si="14"/>
        <v>5738</v>
      </c>
      <c r="O82" s="48">
        <f t="shared" si="12"/>
        <v>0.39244921687983036</v>
      </c>
      <c r="P82" s="9"/>
    </row>
    <row r="83" spans="1:119">
      <c r="A83" s="13"/>
      <c r="B83" s="40">
        <v>351.7</v>
      </c>
      <c r="C83" s="21" t="s">
        <v>173</v>
      </c>
      <c r="D83" s="47">
        <v>0</v>
      </c>
      <c r="E83" s="47">
        <v>7059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f t="shared" si="14"/>
        <v>7059</v>
      </c>
      <c r="O83" s="48">
        <f t="shared" si="12"/>
        <v>0.48279871417823678</v>
      </c>
      <c r="P83" s="9"/>
    </row>
    <row r="84" spans="1:119">
      <c r="A84" s="13"/>
      <c r="B84" s="40">
        <v>351.8</v>
      </c>
      <c r="C84" s="21" t="s">
        <v>174</v>
      </c>
      <c r="D84" s="47">
        <v>0</v>
      </c>
      <c r="E84" s="47">
        <v>14538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f t="shared" si="14"/>
        <v>14538</v>
      </c>
      <c r="O84" s="48">
        <f t="shared" si="12"/>
        <v>0.99432323370494491</v>
      </c>
      <c r="P84" s="9"/>
    </row>
    <row r="85" spans="1:119">
      <c r="A85" s="13"/>
      <c r="B85" s="40">
        <v>358.2</v>
      </c>
      <c r="C85" s="21" t="s">
        <v>175</v>
      </c>
      <c r="D85" s="47">
        <v>0</v>
      </c>
      <c r="E85" s="47">
        <v>3984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f t="shared" si="14"/>
        <v>3984</v>
      </c>
      <c r="O85" s="48">
        <f t="shared" si="12"/>
        <v>0.27248478216264277</v>
      </c>
      <c r="P85" s="9"/>
    </row>
    <row r="86" spans="1:119" ht="15.75">
      <c r="A86" s="29" t="s">
        <v>3</v>
      </c>
      <c r="B86" s="30"/>
      <c r="C86" s="31"/>
      <c r="D86" s="32">
        <f t="shared" ref="D86:M86" si="15">SUM(D87:D92)</f>
        <v>64618</v>
      </c>
      <c r="E86" s="32">
        <f t="shared" si="15"/>
        <v>278041</v>
      </c>
      <c r="F86" s="32">
        <f t="shared" si="15"/>
        <v>0</v>
      </c>
      <c r="G86" s="32">
        <f t="shared" si="15"/>
        <v>0</v>
      </c>
      <c r="H86" s="32">
        <f t="shared" si="15"/>
        <v>0</v>
      </c>
      <c r="I86" s="32">
        <f t="shared" si="15"/>
        <v>0</v>
      </c>
      <c r="J86" s="32">
        <f t="shared" si="15"/>
        <v>0</v>
      </c>
      <c r="K86" s="32">
        <f t="shared" si="15"/>
        <v>0</v>
      </c>
      <c r="L86" s="32">
        <f t="shared" si="15"/>
        <v>0</v>
      </c>
      <c r="M86" s="32">
        <f t="shared" si="15"/>
        <v>0</v>
      </c>
      <c r="N86" s="32">
        <f t="shared" si="14"/>
        <v>342659</v>
      </c>
      <c r="O86" s="46">
        <f t="shared" si="12"/>
        <v>23.436085083099652</v>
      </c>
      <c r="P86" s="10"/>
    </row>
    <row r="87" spans="1:119">
      <c r="A87" s="12"/>
      <c r="B87" s="25">
        <v>361.1</v>
      </c>
      <c r="C87" s="20" t="s">
        <v>88</v>
      </c>
      <c r="D87" s="47">
        <v>3516</v>
      </c>
      <c r="E87" s="47">
        <v>638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f t="shared" si="14"/>
        <v>4154</v>
      </c>
      <c r="O87" s="48">
        <f t="shared" si="12"/>
        <v>0.28411189385130975</v>
      </c>
      <c r="P87" s="9"/>
    </row>
    <row r="88" spans="1:119">
      <c r="A88" s="12"/>
      <c r="B88" s="25">
        <v>361.3</v>
      </c>
      <c r="C88" s="20" t="s">
        <v>89</v>
      </c>
      <c r="D88" s="47">
        <v>305</v>
      </c>
      <c r="E88" s="47">
        <v>0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f t="shared" si="14"/>
        <v>305</v>
      </c>
      <c r="O88" s="48">
        <f t="shared" si="12"/>
        <v>2.0860406264961356E-2</v>
      </c>
      <c r="P88" s="9"/>
    </row>
    <row r="89" spans="1:119">
      <c r="A89" s="12"/>
      <c r="B89" s="25">
        <v>362</v>
      </c>
      <c r="C89" s="20" t="s">
        <v>90</v>
      </c>
      <c r="D89" s="47">
        <v>12450</v>
      </c>
      <c r="E89" s="47">
        <v>115420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f t="shared" si="14"/>
        <v>127870</v>
      </c>
      <c r="O89" s="48">
        <f t="shared" si="12"/>
        <v>8.7456398331167495</v>
      </c>
      <c r="P89" s="9"/>
    </row>
    <row r="90" spans="1:119">
      <c r="A90" s="12"/>
      <c r="B90" s="25">
        <v>365</v>
      </c>
      <c r="C90" s="20" t="s">
        <v>176</v>
      </c>
      <c r="D90" s="47">
        <v>0</v>
      </c>
      <c r="E90" s="47">
        <v>43786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f t="shared" si="14"/>
        <v>43786</v>
      </c>
      <c r="O90" s="48">
        <f t="shared" si="12"/>
        <v>2.9947336023527802</v>
      </c>
      <c r="P90" s="9"/>
    </row>
    <row r="91" spans="1:119">
      <c r="A91" s="12"/>
      <c r="B91" s="25">
        <v>366</v>
      </c>
      <c r="C91" s="20" t="s">
        <v>92</v>
      </c>
      <c r="D91" s="47">
        <v>151</v>
      </c>
      <c r="E91" s="47">
        <v>26468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f t="shared" si="14"/>
        <v>26619</v>
      </c>
      <c r="O91" s="48">
        <f t="shared" si="12"/>
        <v>1.8206005061213324</v>
      </c>
      <c r="P91" s="9"/>
    </row>
    <row r="92" spans="1:119">
      <c r="A92" s="12"/>
      <c r="B92" s="25">
        <v>369.9</v>
      </c>
      <c r="C92" s="20" t="s">
        <v>93</v>
      </c>
      <c r="D92" s="47">
        <v>48196</v>
      </c>
      <c r="E92" s="47">
        <v>91729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0</v>
      </c>
      <c r="N92" s="47">
        <f t="shared" si="14"/>
        <v>139925</v>
      </c>
      <c r="O92" s="48">
        <f t="shared" si="12"/>
        <v>9.5701388413925184</v>
      </c>
      <c r="P92" s="9"/>
    </row>
    <row r="93" spans="1:119" ht="15.75">
      <c r="A93" s="29" t="s">
        <v>53</v>
      </c>
      <c r="B93" s="30"/>
      <c r="C93" s="31"/>
      <c r="D93" s="32">
        <f t="shared" ref="D93:M93" si="16">SUM(D94:D94)</f>
        <v>56682</v>
      </c>
      <c r="E93" s="32">
        <f t="shared" si="16"/>
        <v>1978674</v>
      </c>
      <c r="F93" s="32">
        <f t="shared" si="16"/>
        <v>0</v>
      </c>
      <c r="G93" s="32">
        <f t="shared" si="16"/>
        <v>0</v>
      </c>
      <c r="H93" s="32">
        <f t="shared" si="16"/>
        <v>0</v>
      </c>
      <c r="I93" s="32">
        <f t="shared" si="16"/>
        <v>0</v>
      </c>
      <c r="J93" s="32">
        <f t="shared" si="16"/>
        <v>0</v>
      </c>
      <c r="K93" s="32">
        <f t="shared" si="16"/>
        <v>0</v>
      </c>
      <c r="L93" s="32">
        <f t="shared" si="16"/>
        <v>0</v>
      </c>
      <c r="M93" s="32">
        <f t="shared" si="16"/>
        <v>0</v>
      </c>
      <c r="N93" s="32">
        <f t="shared" si="14"/>
        <v>2035356</v>
      </c>
      <c r="O93" s="46">
        <f t="shared" si="12"/>
        <v>139.2077149305793</v>
      </c>
      <c r="P93" s="9"/>
    </row>
    <row r="94" spans="1:119" ht="15.75" thickBot="1">
      <c r="A94" s="12"/>
      <c r="B94" s="25">
        <v>381</v>
      </c>
      <c r="C94" s="20" t="s">
        <v>94</v>
      </c>
      <c r="D94" s="47">
        <v>56682</v>
      </c>
      <c r="E94" s="47">
        <v>1978674</v>
      </c>
      <c r="F94" s="47">
        <v>0</v>
      </c>
      <c r="G94" s="47">
        <v>0</v>
      </c>
      <c r="H94" s="47">
        <v>0</v>
      </c>
      <c r="I94" s="47">
        <v>0</v>
      </c>
      <c r="J94" s="47">
        <v>0</v>
      </c>
      <c r="K94" s="47">
        <v>0</v>
      </c>
      <c r="L94" s="47">
        <v>0</v>
      </c>
      <c r="M94" s="47">
        <v>0</v>
      </c>
      <c r="N94" s="47">
        <f t="shared" si="14"/>
        <v>2035356</v>
      </c>
      <c r="O94" s="48">
        <f t="shared" si="12"/>
        <v>139.2077149305793</v>
      </c>
      <c r="P94" s="9"/>
    </row>
    <row r="95" spans="1:119" ht="16.5" thickBot="1">
      <c r="A95" s="14" t="s">
        <v>65</v>
      </c>
      <c r="B95" s="23"/>
      <c r="C95" s="22"/>
      <c r="D95" s="15">
        <f t="shared" ref="D95:M95" si="17">SUM(D5,D12,D16,D50,D79,D86,D93)</f>
        <v>9022419</v>
      </c>
      <c r="E95" s="15">
        <f t="shared" si="17"/>
        <v>6705663</v>
      </c>
      <c r="F95" s="15">
        <f t="shared" si="17"/>
        <v>0</v>
      </c>
      <c r="G95" s="15">
        <f t="shared" si="17"/>
        <v>0</v>
      </c>
      <c r="H95" s="15">
        <f t="shared" si="17"/>
        <v>0</v>
      </c>
      <c r="I95" s="15">
        <f t="shared" si="17"/>
        <v>0</v>
      </c>
      <c r="J95" s="15">
        <f t="shared" si="17"/>
        <v>0</v>
      </c>
      <c r="K95" s="15">
        <f t="shared" si="17"/>
        <v>0</v>
      </c>
      <c r="L95" s="15">
        <f t="shared" si="17"/>
        <v>0</v>
      </c>
      <c r="M95" s="15">
        <f t="shared" si="17"/>
        <v>0</v>
      </c>
      <c r="N95" s="15">
        <f t="shared" si="14"/>
        <v>15728082</v>
      </c>
      <c r="O95" s="38">
        <f t="shared" si="12"/>
        <v>1075.7186238971342</v>
      </c>
      <c r="P95" s="6"/>
      <c r="Q95" s="2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5"/>
      <c r="BR95" s="5"/>
      <c r="BS95" s="5"/>
      <c r="BT95" s="5"/>
      <c r="BU95" s="5"/>
      <c r="BV95" s="5"/>
      <c r="BW95" s="5"/>
      <c r="BX95" s="5"/>
      <c r="BY95" s="5"/>
      <c r="BZ95" s="5"/>
      <c r="CA95" s="5"/>
      <c r="CB95" s="5"/>
      <c r="CC95" s="5"/>
      <c r="CD95" s="5"/>
      <c r="CE95" s="5"/>
      <c r="CF95" s="5"/>
      <c r="CG95" s="5"/>
      <c r="CH95" s="5"/>
      <c r="CI95" s="5"/>
      <c r="CJ95" s="5"/>
      <c r="CK95" s="5"/>
      <c r="CL95" s="5"/>
      <c r="CM95" s="5"/>
      <c r="CN95" s="5"/>
      <c r="CO95" s="5"/>
      <c r="CP95" s="5"/>
      <c r="CQ95" s="5"/>
      <c r="CR95" s="5"/>
      <c r="CS95" s="5"/>
      <c r="CT95" s="5"/>
      <c r="CU95" s="5"/>
      <c r="CV95" s="5"/>
      <c r="CW95" s="5"/>
      <c r="CX95" s="5"/>
      <c r="CY95" s="5"/>
      <c r="CZ95" s="5"/>
      <c r="DA95" s="5"/>
      <c r="DB95" s="5"/>
      <c r="DC95" s="5"/>
      <c r="DD95" s="5"/>
      <c r="DE95" s="5"/>
      <c r="DF95" s="5"/>
      <c r="DG95" s="5"/>
      <c r="DH95" s="5"/>
      <c r="DI95" s="5"/>
      <c r="DJ95" s="5"/>
      <c r="DK95" s="5"/>
      <c r="DL95" s="5"/>
      <c r="DM95" s="5"/>
      <c r="DN95" s="5"/>
      <c r="DO95" s="5"/>
    </row>
    <row r="96" spans="1:119">
      <c r="A96" s="16"/>
      <c r="B96" s="18"/>
      <c r="C96" s="18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9"/>
    </row>
    <row r="97" spans="1:15">
      <c r="A97" s="41"/>
      <c r="B97" s="42"/>
      <c r="C97" s="42"/>
      <c r="D97" s="43"/>
      <c r="E97" s="43"/>
      <c r="F97" s="43"/>
      <c r="G97" s="43"/>
      <c r="H97" s="43"/>
      <c r="I97" s="43"/>
      <c r="J97" s="43"/>
      <c r="K97" s="43"/>
      <c r="L97" s="49" t="s">
        <v>177</v>
      </c>
      <c r="M97" s="49"/>
      <c r="N97" s="49"/>
      <c r="O97" s="44">
        <v>14621</v>
      </c>
    </row>
    <row r="98" spans="1:15">
      <c r="A98" s="50"/>
      <c r="B98" s="51"/>
      <c r="C98" s="51"/>
      <c r="D98" s="51"/>
      <c r="E98" s="51"/>
      <c r="F98" s="51"/>
      <c r="G98" s="51"/>
      <c r="H98" s="51"/>
      <c r="I98" s="51"/>
      <c r="J98" s="51"/>
      <c r="K98" s="51"/>
      <c r="L98" s="51"/>
      <c r="M98" s="51"/>
      <c r="N98" s="51"/>
      <c r="O98" s="52"/>
    </row>
    <row r="99" spans="1:15" ht="15.75" customHeight="1" thickBot="1">
      <c r="A99" s="53" t="s">
        <v>115</v>
      </c>
      <c r="B99" s="54"/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  <c r="O99" s="55"/>
    </row>
  </sheetData>
  <mergeCells count="10">
    <mergeCell ref="L97:N97"/>
    <mergeCell ref="A98:O98"/>
    <mergeCell ref="A99:O9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8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6" t="s">
        <v>103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8"/>
      <c r="P1" s="7"/>
      <c r="Q1"/>
    </row>
    <row r="2" spans="1:133" ht="24" thickBot="1">
      <c r="A2" s="59" t="s">
        <v>136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1"/>
      <c r="P2" s="7"/>
      <c r="Q2"/>
    </row>
    <row r="3" spans="1:133" ht="18" customHeight="1">
      <c r="A3" s="62" t="s">
        <v>96</v>
      </c>
      <c r="B3" s="63"/>
      <c r="C3" s="64"/>
      <c r="D3" s="68" t="s">
        <v>47</v>
      </c>
      <c r="E3" s="69"/>
      <c r="F3" s="69"/>
      <c r="G3" s="69"/>
      <c r="H3" s="70"/>
      <c r="I3" s="68" t="s">
        <v>48</v>
      </c>
      <c r="J3" s="70"/>
      <c r="K3" s="68" t="s">
        <v>50</v>
      </c>
      <c r="L3" s="70"/>
      <c r="M3" s="36"/>
      <c r="N3" s="37"/>
      <c r="O3" s="71" t="s">
        <v>101</v>
      </c>
      <c r="P3" s="11"/>
      <c r="Q3"/>
    </row>
    <row r="4" spans="1:133" ht="32.25" customHeight="1" thickBot="1">
      <c r="A4" s="65"/>
      <c r="B4" s="66"/>
      <c r="C4" s="67"/>
      <c r="D4" s="34" t="s">
        <v>4</v>
      </c>
      <c r="E4" s="34" t="s">
        <v>97</v>
      </c>
      <c r="F4" s="34" t="s">
        <v>98</v>
      </c>
      <c r="G4" s="34" t="s">
        <v>99</v>
      </c>
      <c r="H4" s="34" t="s">
        <v>5</v>
      </c>
      <c r="I4" s="34" t="s">
        <v>6</v>
      </c>
      <c r="J4" s="35" t="s">
        <v>100</v>
      </c>
      <c r="K4" s="35" t="s">
        <v>7</v>
      </c>
      <c r="L4" s="35" t="s">
        <v>8</v>
      </c>
      <c r="M4" s="35" t="s">
        <v>9</v>
      </c>
      <c r="N4" s="35" t="s">
        <v>49</v>
      </c>
      <c r="O4" s="7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SUM(D6:D11)</f>
        <v>4210173</v>
      </c>
      <c r="E5" s="27">
        <f t="shared" si="0"/>
        <v>281658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17" si="1">SUM(D5:M5)</f>
        <v>4491831</v>
      </c>
      <c r="O5" s="33">
        <f t="shared" ref="O5:O36" si="2">(N5/O$78)</f>
        <v>306.79810122259408</v>
      </c>
      <c r="P5" s="6"/>
    </row>
    <row r="6" spans="1:133">
      <c r="A6" s="12"/>
      <c r="B6" s="25">
        <v>311</v>
      </c>
      <c r="C6" s="20" t="s">
        <v>2</v>
      </c>
      <c r="D6" s="47">
        <v>3532684</v>
      </c>
      <c r="E6" s="47">
        <v>0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 t="shared" si="1"/>
        <v>3532684</v>
      </c>
      <c r="O6" s="48">
        <f t="shared" si="2"/>
        <v>241.28707055528994</v>
      </c>
      <c r="P6" s="9"/>
    </row>
    <row r="7" spans="1:133">
      <c r="A7" s="12"/>
      <c r="B7" s="25">
        <v>312.3</v>
      </c>
      <c r="C7" s="20" t="s">
        <v>10</v>
      </c>
      <c r="D7" s="47">
        <v>0</v>
      </c>
      <c r="E7" s="47">
        <v>21575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si="1"/>
        <v>21575</v>
      </c>
      <c r="O7" s="48">
        <f t="shared" si="2"/>
        <v>1.4736015299501399</v>
      </c>
      <c r="P7" s="9"/>
    </row>
    <row r="8" spans="1:133">
      <c r="A8" s="12"/>
      <c r="B8" s="25">
        <v>312.41000000000003</v>
      </c>
      <c r="C8" s="20" t="s">
        <v>11</v>
      </c>
      <c r="D8" s="47">
        <v>0</v>
      </c>
      <c r="E8" s="47">
        <v>260083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1"/>
        <v>260083</v>
      </c>
      <c r="O8" s="48">
        <f t="shared" si="2"/>
        <v>17.764018851171368</v>
      </c>
      <c r="P8" s="9"/>
    </row>
    <row r="9" spans="1:133">
      <c r="A9" s="12"/>
      <c r="B9" s="25">
        <v>312.60000000000002</v>
      </c>
      <c r="C9" s="20" t="s">
        <v>105</v>
      </c>
      <c r="D9" s="47">
        <v>601056</v>
      </c>
      <c r="E9" s="47">
        <v>0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1"/>
        <v>601056</v>
      </c>
      <c r="O9" s="48">
        <f t="shared" si="2"/>
        <v>41.05293354279079</v>
      </c>
      <c r="P9" s="9"/>
    </row>
    <row r="10" spans="1:133">
      <c r="A10" s="12"/>
      <c r="B10" s="25">
        <v>315</v>
      </c>
      <c r="C10" s="20" t="s">
        <v>13</v>
      </c>
      <c r="D10" s="47">
        <v>69733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1"/>
        <v>69733</v>
      </c>
      <c r="O10" s="48">
        <f t="shared" si="2"/>
        <v>4.7628577282972477</v>
      </c>
      <c r="P10" s="9"/>
    </row>
    <row r="11" spans="1:133">
      <c r="A11" s="12"/>
      <c r="B11" s="25">
        <v>316</v>
      </c>
      <c r="C11" s="20" t="s">
        <v>106</v>
      </c>
      <c r="D11" s="47">
        <v>6700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1"/>
        <v>6700</v>
      </c>
      <c r="O11" s="48">
        <f t="shared" si="2"/>
        <v>0.45761901509459735</v>
      </c>
      <c r="P11" s="9"/>
    </row>
    <row r="12" spans="1:133" ht="15.75">
      <c r="A12" s="29" t="s">
        <v>14</v>
      </c>
      <c r="B12" s="30"/>
      <c r="C12" s="31"/>
      <c r="D12" s="32">
        <f t="shared" ref="D12:M12" si="3">SUM(D13:D14)</f>
        <v>27588</v>
      </c>
      <c r="E12" s="32">
        <f t="shared" si="3"/>
        <v>4147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5">
        <f t="shared" si="1"/>
        <v>31735</v>
      </c>
      <c r="O12" s="46">
        <f t="shared" si="2"/>
        <v>2.167543200601052</v>
      </c>
      <c r="P12" s="10"/>
    </row>
    <row r="13" spans="1:133">
      <c r="A13" s="12"/>
      <c r="B13" s="25">
        <v>322</v>
      </c>
      <c r="C13" s="20" t="s">
        <v>0</v>
      </c>
      <c r="D13" s="47">
        <v>26363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1"/>
        <v>26363</v>
      </c>
      <c r="O13" s="48">
        <f t="shared" si="2"/>
        <v>1.8006283723789358</v>
      </c>
      <c r="P13" s="9"/>
    </row>
    <row r="14" spans="1:133">
      <c r="A14" s="12"/>
      <c r="B14" s="25">
        <v>329</v>
      </c>
      <c r="C14" s="20" t="s">
        <v>16</v>
      </c>
      <c r="D14" s="47">
        <v>1225</v>
      </c>
      <c r="E14" s="47">
        <v>4147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1"/>
        <v>5372</v>
      </c>
      <c r="O14" s="48">
        <f t="shared" si="2"/>
        <v>0.36691482822211596</v>
      </c>
      <c r="P14" s="9"/>
    </row>
    <row r="15" spans="1:133" ht="15.75">
      <c r="A15" s="29" t="s">
        <v>19</v>
      </c>
      <c r="B15" s="30"/>
      <c r="C15" s="31"/>
      <c r="D15" s="32">
        <f t="shared" ref="D15:M15" si="4">SUM(D16:D46)</f>
        <v>2795592</v>
      </c>
      <c r="E15" s="32">
        <f t="shared" si="4"/>
        <v>12967132</v>
      </c>
      <c r="F15" s="32">
        <f t="shared" si="4"/>
        <v>0</v>
      </c>
      <c r="G15" s="32">
        <f t="shared" si="4"/>
        <v>0</v>
      </c>
      <c r="H15" s="32">
        <f t="shared" si="4"/>
        <v>0</v>
      </c>
      <c r="I15" s="32">
        <f t="shared" si="4"/>
        <v>0</v>
      </c>
      <c r="J15" s="32">
        <f t="shared" si="4"/>
        <v>0</v>
      </c>
      <c r="K15" s="32">
        <f t="shared" si="4"/>
        <v>0</v>
      </c>
      <c r="L15" s="32">
        <f t="shared" si="4"/>
        <v>0</v>
      </c>
      <c r="M15" s="32">
        <f t="shared" si="4"/>
        <v>0</v>
      </c>
      <c r="N15" s="45">
        <f t="shared" si="1"/>
        <v>15762724</v>
      </c>
      <c r="O15" s="46">
        <f t="shared" si="2"/>
        <v>1076.6152585205928</v>
      </c>
      <c r="P15" s="10"/>
    </row>
    <row r="16" spans="1:133">
      <c r="A16" s="12"/>
      <c r="B16" s="25">
        <v>331.1</v>
      </c>
      <c r="C16" s="20" t="s">
        <v>17</v>
      </c>
      <c r="D16" s="47">
        <v>0</v>
      </c>
      <c r="E16" s="47">
        <v>7252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1"/>
        <v>7252</v>
      </c>
      <c r="O16" s="48">
        <f t="shared" si="2"/>
        <v>0.49532135783074926</v>
      </c>
      <c r="P16" s="9"/>
    </row>
    <row r="17" spans="1:16">
      <c r="A17" s="12"/>
      <c r="B17" s="25">
        <v>331.2</v>
      </c>
      <c r="C17" s="20" t="s">
        <v>18</v>
      </c>
      <c r="D17" s="47">
        <v>54030</v>
      </c>
      <c r="E17" s="47">
        <v>105624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1"/>
        <v>159654</v>
      </c>
      <c r="O17" s="48">
        <f t="shared" si="2"/>
        <v>10.9045830202855</v>
      </c>
      <c r="P17" s="9"/>
    </row>
    <row r="18" spans="1:16">
      <c r="A18" s="12"/>
      <c r="B18" s="25">
        <v>331.39</v>
      </c>
      <c r="C18" s="20" t="s">
        <v>23</v>
      </c>
      <c r="D18" s="47">
        <v>0</v>
      </c>
      <c r="E18" s="47">
        <v>469792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ref="N18:N24" si="5">SUM(D18:M18)</f>
        <v>469792</v>
      </c>
      <c r="O18" s="48">
        <f t="shared" si="2"/>
        <v>32.087425722286731</v>
      </c>
      <c r="P18" s="9"/>
    </row>
    <row r="19" spans="1:16">
      <c r="A19" s="12"/>
      <c r="B19" s="25">
        <v>331.41</v>
      </c>
      <c r="C19" s="20" t="s">
        <v>107</v>
      </c>
      <c r="D19" s="47">
        <v>0</v>
      </c>
      <c r="E19" s="47">
        <v>113975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5"/>
        <v>113975</v>
      </c>
      <c r="O19" s="48">
        <f t="shared" si="2"/>
        <v>7.784645857523393</v>
      </c>
      <c r="P19" s="9"/>
    </row>
    <row r="20" spans="1:16">
      <c r="A20" s="12"/>
      <c r="B20" s="25">
        <v>331.49</v>
      </c>
      <c r="C20" s="20" t="s">
        <v>24</v>
      </c>
      <c r="D20" s="47">
        <v>0</v>
      </c>
      <c r="E20" s="47">
        <v>1932103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5"/>
        <v>1932103</v>
      </c>
      <c r="O20" s="48">
        <f t="shared" si="2"/>
        <v>131.96523461512191</v>
      </c>
      <c r="P20" s="9"/>
    </row>
    <row r="21" spans="1:16">
      <c r="A21" s="12"/>
      <c r="B21" s="25">
        <v>331.5</v>
      </c>
      <c r="C21" s="20" t="s">
        <v>20</v>
      </c>
      <c r="D21" s="47">
        <v>40652</v>
      </c>
      <c r="E21" s="47">
        <v>5271210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5"/>
        <v>5311862</v>
      </c>
      <c r="O21" s="48">
        <f t="shared" si="2"/>
        <v>362.80732190424152</v>
      </c>
      <c r="P21" s="9"/>
    </row>
    <row r="22" spans="1:16">
      <c r="A22" s="12"/>
      <c r="B22" s="25">
        <v>331.62</v>
      </c>
      <c r="C22" s="20" t="s">
        <v>25</v>
      </c>
      <c r="D22" s="47">
        <v>0</v>
      </c>
      <c r="E22" s="47">
        <v>573673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5"/>
        <v>573673</v>
      </c>
      <c r="O22" s="48">
        <f t="shared" si="2"/>
        <v>39.182637797964617</v>
      </c>
      <c r="P22" s="9"/>
    </row>
    <row r="23" spans="1:16">
      <c r="A23" s="12"/>
      <c r="B23" s="25">
        <v>331.65</v>
      </c>
      <c r="C23" s="20" t="s">
        <v>108</v>
      </c>
      <c r="D23" s="47">
        <v>99749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5"/>
        <v>99749</v>
      </c>
      <c r="O23" s="48">
        <f t="shared" si="2"/>
        <v>6.812990915921044</v>
      </c>
      <c r="P23" s="9"/>
    </row>
    <row r="24" spans="1:16">
      <c r="A24" s="12"/>
      <c r="B24" s="25">
        <v>334.2</v>
      </c>
      <c r="C24" s="20" t="s">
        <v>22</v>
      </c>
      <c r="D24" s="47">
        <v>113964</v>
      </c>
      <c r="E24" s="47">
        <v>46916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5"/>
        <v>160880</v>
      </c>
      <c r="O24" s="48">
        <f t="shared" si="2"/>
        <v>10.988320469913257</v>
      </c>
      <c r="P24" s="9"/>
    </row>
    <row r="25" spans="1:16">
      <c r="A25" s="12"/>
      <c r="B25" s="25">
        <v>334.34</v>
      </c>
      <c r="C25" s="20" t="s">
        <v>27</v>
      </c>
      <c r="D25" s="47">
        <v>0</v>
      </c>
      <c r="E25" s="47">
        <v>70588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>SUM(D25:M25)</f>
        <v>70588</v>
      </c>
      <c r="O25" s="48">
        <f t="shared" si="2"/>
        <v>4.8212553787309611</v>
      </c>
      <c r="P25" s="9"/>
    </row>
    <row r="26" spans="1:16">
      <c r="A26" s="12"/>
      <c r="B26" s="25">
        <v>334.41</v>
      </c>
      <c r="C26" s="20" t="s">
        <v>28</v>
      </c>
      <c r="D26" s="47">
        <v>0</v>
      </c>
      <c r="E26" s="47">
        <v>723105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ref="N26:N42" si="6">SUM(D26:M26)</f>
        <v>723105</v>
      </c>
      <c r="O26" s="48">
        <f t="shared" si="2"/>
        <v>49.389044464175946</v>
      </c>
      <c r="P26" s="9"/>
    </row>
    <row r="27" spans="1:16">
      <c r="A27" s="12"/>
      <c r="B27" s="25">
        <v>334.49</v>
      </c>
      <c r="C27" s="20" t="s">
        <v>29</v>
      </c>
      <c r="D27" s="47">
        <v>0</v>
      </c>
      <c r="E27" s="47">
        <v>113509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6"/>
        <v>113509</v>
      </c>
      <c r="O27" s="48">
        <f t="shared" si="2"/>
        <v>7.7528174305033808</v>
      </c>
      <c r="P27" s="9"/>
    </row>
    <row r="28" spans="1:16">
      <c r="A28" s="12"/>
      <c r="B28" s="25">
        <v>334.5</v>
      </c>
      <c r="C28" s="20" t="s">
        <v>30</v>
      </c>
      <c r="D28" s="47">
        <v>13551</v>
      </c>
      <c r="E28" s="47">
        <v>1692735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6"/>
        <v>1706286</v>
      </c>
      <c r="O28" s="48">
        <f t="shared" si="2"/>
        <v>116.5416296701045</v>
      </c>
      <c r="P28" s="9"/>
    </row>
    <row r="29" spans="1:16">
      <c r="A29" s="12"/>
      <c r="B29" s="25">
        <v>334.7</v>
      </c>
      <c r="C29" s="20" t="s">
        <v>32</v>
      </c>
      <c r="D29" s="47">
        <v>0</v>
      </c>
      <c r="E29" s="47">
        <v>177908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6"/>
        <v>177908</v>
      </c>
      <c r="O29" s="48">
        <f t="shared" si="2"/>
        <v>12.151355781708899</v>
      </c>
      <c r="P29" s="9"/>
    </row>
    <row r="30" spans="1:16">
      <c r="A30" s="12"/>
      <c r="B30" s="25">
        <v>334.89</v>
      </c>
      <c r="C30" s="20" t="s">
        <v>33</v>
      </c>
      <c r="D30" s="47">
        <v>0</v>
      </c>
      <c r="E30" s="47">
        <v>43870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6"/>
        <v>43870</v>
      </c>
      <c r="O30" s="48">
        <f t="shared" si="2"/>
        <v>2.9963800286865649</v>
      </c>
      <c r="P30" s="9"/>
    </row>
    <row r="31" spans="1:16">
      <c r="A31" s="12"/>
      <c r="B31" s="25">
        <v>335.12</v>
      </c>
      <c r="C31" s="20" t="s">
        <v>34</v>
      </c>
      <c r="D31" s="47">
        <v>228025</v>
      </c>
      <c r="E31" s="47">
        <v>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6"/>
        <v>228025</v>
      </c>
      <c r="O31" s="48">
        <f t="shared" si="2"/>
        <v>15.574414315962024</v>
      </c>
      <c r="P31" s="9"/>
    </row>
    <row r="32" spans="1:16">
      <c r="A32" s="12"/>
      <c r="B32" s="25">
        <v>335.13</v>
      </c>
      <c r="C32" s="20" t="s">
        <v>35</v>
      </c>
      <c r="D32" s="47">
        <v>17470</v>
      </c>
      <c r="E32" s="47">
        <v>0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6"/>
        <v>17470</v>
      </c>
      <c r="O32" s="48">
        <f t="shared" si="2"/>
        <v>1.1932245065227784</v>
      </c>
      <c r="P32" s="9"/>
    </row>
    <row r="33" spans="1:16">
      <c r="A33" s="12"/>
      <c r="B33" s="25">
        <v>335.14</v>
      </c>
      <c r="C33" s="20" t="s">
        <v>36</v>
      </c>
      <c r="D33" s="47">
        <v>3261</v>
      </c>
      <c r="E33" s="47">
        <v>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6"/>
        <v>3261</v>
      </c>
      <c r="O33" s="48">
        <f t="shared" si="2"/>
        <v>0.22273068779454955</v>
      </c>
      <c r="P33" s="9"/>
    </row>
    <row r="34" spans="1:16">
      <c r="A34" s="12"/>
      <c r="B34" s="25">
        <v>335.15</v>
      </c>
      <c r="C34" s="20" t="s">
        <v>37</v>
      </c>
      <c r="D34" s="47">
        <v>727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6"/>
        <v>727</v>
      </c>
      <c r="O34" s="48">
        <f t="shared" si="2"/>
        <v>4.9655078205040643E-2</v>
      </c>
      <c r="P34" s="9"/>
    </row>
    <row r="35" spans="1:16">
      <c r="A35" s="12"/>
      <c r="B35" s="25">
        <v>335.16</v>
      </c>
      <c r="C35" s="20" t="s">
        <v>38</v>
      </c>
      <c r="D35" s="47">
        <v>230750</v>
      </c>
      <c r="E35" s="47">
        <v>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6"/>
        <v>230750</v>
      </c>
      <c r="O35" s="48">
        <f t="shared" si="2"/>
        <v>15.760535482549006</v>
      </c>
      <c r="P35" s="9"/>
    </row>
    <row r="36" spans="1:16">
      <c r="A36" s="12"/>
      <c r="B36" s="25">
        <v>335.18</v>
      </c>
      <c r="C36" s="20" t="s">
        <v>39</v>
      </c>
      <c r="D36" s="47">
        <v>1404405</v>
      </c>
      <c r="E36" s="47">
        <v>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6"/>
        <v>1404405</v>
      </c>
      <c r="O36" s="48">
        <f t="shared" si="2"/>
        <v>95.922751178198212</v>
      </c>
      <c r="P36" s="9"/>
    </row>
    <row r="37" spans="1:16">
      <c r="A37" s="12"/>
      <c r="B37" s="25">
        <v>335.19</v>
      </c>
      <c r="C37" s="20" t="s">
        <v>54</v>
      </c>
      <c r="D37" s="47">
        <v>374006</v>
      </c>
      <c r="E37" s="47">
        <v>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6"/>
        <v>374006</v>
      </c>
      <c r="O37" s="48">
        <f t="shared" ref="O37:O68" si="7">(N37/O$78)</f>
        <v>25.545113038726864</v>
      </c>
      <c r="P37" s="9"/>
    </row>
    <row r="38" spans="1:16">
      <c r="A38" s="12"/>
      <c r="B38" s="25">
        <v>335.22</v>
      </c>
      <c r="C38" s="20" t="s">
        <v>40</v>
      </c>
      <c r="D38" s="47">
        <v>28437</v>
      </c>
      <c r="E38" s="47">
        <v>94239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6"/>
        <v>122676</v>
      </c>
      <c r="O38" s="48">
        <f t="shared" si="7"/>
        <v>8.3789358650365404</v>
      </c>
      <c r="P38" s="9"/>
    </row>
    <row r="39" spans="1:16">
      <c r="A39" s="12"/>
      <c r="B39" s="25">
        <v>335.49</v>
      </c>
      <c r="C39" s="20" t="s">
        <v>42</v>
      </c>
      <c r="D39" s="47">
        <v>0</v>
      </c>
      <c r="E39" s="47">
        <v>820752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6"/>
        <v>820752</v>
      </c>
      <c r="O39" s="48">
        <f t="shared" si="7"/>
        <v>56.058465951779247</v>
      </c>
      <c r="P39" s="9"/>
    </row>
    <row r="40" spans="1:16">
      <c r="A40" s="12"/>
      <c r="B40" s="25">
        <v>335.5</v>
      </c>
      <c r="C40" s="20" t="s">
        <v>43</v>
      </c>
      <c r="D40" s="47">
        <v>0</v>
      </c>
      <c r="E40" s="47">
        <v>246634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6"/>
        <v>246634</v>
      </c>
      <c r="O40" s="48">
        <f t="shared" si="7"/>
        <v>16.845434055050884</v>
      </c>
      <c r="P40" s="9"/>
    </row>
    <row r="41" spans="1:16">
      <c r="A41" s="12"/>
      <c r="B41" s="25">
        <v>335.8</v>
      </c>
      <c r="C41" s="20" t="s">
        <v>44</v>
      </c>
      <c r="D41" s="47">
        <v>0</v>
      </c>
      <c r="E41" s="47">
        <v>417216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6"/>
        <v>417216</v>
      </c>
      <c r="O41" s="48">
        <f t="shared" si="7"/>
        <v>28.496414179359334</v>
      </c>
      <c r="P41" s="9"/>
    </row>
    <row r="42" spans="1:16">
      <c r="A42" s="12"/>
      <c r="B42" s="25">
        <v>336</v>
      </c>
      <c r="C42" s="20" t="s">
        <v>118</v>
      </c>
      <c r="D42" s="47">
        <v>148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6"/>
        <v>148</v>
      </c>
      <c r="O42" s="48">
        <f t="shared" si="7"/>
        <v>1.0108599139403046E-2</v>
      </c>
      <c r="P42" s="9"/>
    </row>
    <row r="43" spans="1:16">
      <c r="A43" s="12"/>
      <c r="B43" s="25">
        <v>337.2</v>
      </c>
      <c r="C43" s="20" t="s">
        <v>45</v>
      </c>
      <c r="D43" s="47">
        <v>77321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ref="N43:N48" si="8">SUM(D43:M43)</f>
        <v>77321</v>
      </c>
      <c r="O43" s="48">
        <f t="shared" si="7"/>
        <v>5.281128338228263</v>
      </c>
      <c r="P43" s="9"/>
    </row>
    <row r="44" spans="1:16">
      <c r="A44" s="12"/>
      <c r="B44" s="25">
        <v>337.3</v>
      </c>
      <c r="C44" s="20" t="s">
        <v>119</v>
      </c>
      <c r="D44" s="47">
        <v>78678</v>
      </c>
      <c r="E44" s="47">
        <v>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8"/>
        <v>78678</v>
      </c>
      <c r="O44" s="48">
        <f t="shared" si="7"/>
        <v>5.3738132641213028</v>
      </c>
      <c r="P44" s="9"/>
    </row>
    <row r="45" spans="1:16">
      <c r="A45" s="12"/>
      <c r="B45" s="25">
        <v>337.7</v>
      </c>
      <c r="C45" s="20" t="s">
        <v>46</v>
      </c>
      <c r="D45" s="47">
        <v>27351</v>
      </c>
      <c r="E45" s="47">
        <v>46031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8"/>
        <v>73382</v>
      </c>
      <c r="O45" s="48">
        <f t="shared" si="7"/>
        <v>5.0120893381599618</v>
      </c>
      <c r="P45" s="9"/>
    </row>
    <row r="46" spans="1:16">
      <c r="A46" s="12"/>
      <c r="B46" s="25">
        <v>339</v>
      </c>
      <c r="C46" s="20" t="s">
        <v>120</v>
      </c>
      <c r="D46" s="47">
        <v>3067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8"/>
        <v>3067</v>
      </c>
      <c r="O46" s="48">
        <f t="shared" si="7"/>
        <v>0.20948022676046718</v>
      </c>
      <c r="P46" s="9"/>
    </row>
    <row r="47" spans="1:16" ht="15.75">
      <c r="A47" s="29" t="s">
        <v>51</v>
      </c>
      <c r="B47" s="30"/>
      <c r="C47" s="31"/>
      <c r="D47" s="32">
        <f t="shared" ref="D47:M47" si="9">SUM(D48:D62)</f>
        <v>243326</v>
      </c>
      <c r="E47" s="32">
        <f t="shared" si="9"/>
        <v>102403</v>
      </c>
      <c r="F47" s="32">
        <f t="shared" si="9"/>
        <v>0</v>
      </c>
      <c r="G47" s="32">
        <f t="shared" si="9"/>
        <v>0</v>
      </c>
      <c r="H47" s="32">
        <f t="shared" si="9"/>
        <v>0</v>
      </c>
      <c r="I47" s="32">
        <f t="shared" si="9"/>
        <v>0</v>
      </c>
      <c r="J47" s="32">
        <f t="shared" si="9"/>
        <v>0</v>
      </c>
      <c r="K47" s="32">
        <f t="shared" si="9"/>
        <v>0</v>
      </c>
      <c r="L47" s="32">
        <f t="shared" si="9"/>
        <v>0</v>
      </c>
      <c r="M47" s="32">
        <f t="shared" si="9"/>
        <v>0</v>
      </c>
      <c r="N47" s="32">
        <f t="shared" si="8"/>
        <v>345729</v>
      </c>
      <c r="O47" s="46">
        <f t="shared" si="7"/>
        <v>23.613755890991051</v>
      </c>
      <c r="P47" s="10"/>
    </row>
    <row r="48" spans="1:16">
      <c r="A48" s="12"/>
      <c r="B48" s="25">
        <v>341.1</v>
      </c>
      <c r="C48" s="20" t="s">
        <v>55</v>
      </c>
      <c r="D48" s="47">
        <v>21168</v>
      </c>
      <c r="E48" s="47">
        <v>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8"/>
        <v>21168</v>
      </c>
      <c r="O48" s="48">
        <f t="shared" si="7"/>
        <v>1.4458028823167817</v>
      </c>
      <c r="P48" s="9"/>
    </row>
    <row r="49" spans="1:16">
      <c r="A49" s="12"/>
      <c r="B49" s="25">
        <v>341.15</v>
      </c>
      <c r="C49" s="20" t="s">
        <v>56</v>
      </c>
      <c r="D49" s="47">
        <v>0</v>
      </c>
      <c r="E49" s="47">
        <v>12374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ref="N49:N62" si="10">SUM(D49:M49)</f>
        <v>12374</v>
      </c>
      <c r="O49" s="48">
        <f t="shared" si="7"/>
        <v>0.8451608496687385</v>
      </c>
      <c r="P49" s="9"/>
    </row>
    <row r="50" spans="1:16">
      <c r="A50" s="12"/>
      <c r="B50" s="25">
        <v>341.16</v>
      </c>
      <c r="C50" s="20" t="s">
        <v>109</v>
      </c>
      <c r="D50" s="47">
        <v>9568</v>
      </c>
      <c r="E50" s="47">
        <v>0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10"/>
        <v>9568</v>
      </c>
      <c r="O50" s="48">
        <f t="shared" si="7"/>
        <v>0.65350727409329967</v>
      </c>
      <c r="P50" s="9"/>
    </row>
    <row r="51" spans="1:16">
      <c r="A51" s="12"/>
      <c r="B51" s="25">
        <v>341.51</v>
      </c>
      <c r="C51" s="20" t="s">
        <v>57</v>
      </c>
      <c r="D51" s="47">
        <v>104641</v>
      </c>
      <c r="E51" s="47">
        <v>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10"/>
        <v>104641</v>
      </c>
      <c r="O51" s="48">
        <f t="shared" si="7"/>
        <v>7.1471210982856359</v>
      </c>
      <c r="P51" s="9"/>
    </row>
    <row r="52" spans="1:16">
      <c r="A52" s="12"/>
      <c r="B52" s="25">
        <v>341.52</v>
      </c>
      <c r="C52" s="20" t="s">
        <v>58</v>
      </c>
      <c r="D52" s="47">
        <v>15570</v>
      </c>
      <c r="E52" s="47">
        <v>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10"/>
        <v>15570</v>
      </c>
      <c r="O52" s="48">
        <f t="shared" si="7"/>
        <v>1.063451950003415</v>
      </c>
      <c r="P52" s="9"/>
    </row>
    <row r="53" spans="1:16">
      <c r="A53" s="12"/>
      <c r="B53" s="25">
        <v>341.56</v>
      </c>
      <c r="C53" s="20" t="s">
        <v>59</v>
      </c>
      <c r="D53" s="47">
        <v>1516</v>
      </c>
      <c r="E53" s="47">
        <v>0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10"/>
        <v>1516</v>
      </c>
      <c r="O53" s="48">
        <f t="shared" si="7"/>
        <v>0.10354483983334471</v>
      </c>
      <c r="P53" s="9"/>
    </row>
    <row r="54" spans="1:16">
      <c r="A54" s="12"/>
      <c r="B54" s="25">
        <v>341.9</v>
      </c>
      <c r="C54" s="20" t="s">
        <v>60</v>
      </c>
      <c r="D54" s="47">
        <v>15781</v>
      </c>
      <c r="E54" s="47">
        <v>336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10"/>
        <v>16117</v>
      </c>
      <c r="O54" s="48">
        <f t="shared" si="7"/>
        <v>1.1008127860118844</v>
      </c>
      <c r="P54" s="9"/>
    </row>
    <row r="55" spans="1:16">
      <c r="A55" s="12"/>
      <c r="B55" s="25">
        <v>342.1</v>
      </c>
      <c r="C55" s="20" t="s">
        <v>121</v>
      </c>
      <c r="D55" s="47">
        <v>29165</v>
      </c>
      <c r="E55" s="47">
        <v>22010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10"/>
        <v>51175</v>
      </c>
      <c r="O55" s="48">
        <f t="shared" si="7"/>
        <v>3.4953213578307492</v>
      </c>
      <c r="P55" s="9"/>
    </row>
    <row r="56" spans="1:16">
      <c r="A56" s="12"/>
      <c r="B56" s="25">
        <v>342.9</v>
      </c>
      <c r="C56" s="20" t="s">
        <v>61</v>
      </c>
      <c r="D56" s="47">
        <v>0</v>
      </c>
      <c r="E56" s="47">
        <v>26750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10"/>
        <v>26750</v>
      </c>
      <c r="O56" s="48">
        <f t="shared" si="7"/>
        <v>1.827060993101564</v>
      </c>
      <c r="P56" s="9"/>
    </row>
    <row r="57" spans="1:16">
      <c r="A57" s="12"/>
      <c r="B57" s="25">
        <v>347.2</v>
      </c>
      <c r="C57" s="20" t="s">
        <v>62</v>
      </c>
      <c r="D57" s="47">
        <v>1</v>
      </c>
      <c r="E57" s="47">
        <v>0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10"/>
        <v>1</v>
      </c>
      <c r="O57" s="48">
        <f t="shared" si="7"/>
        <v>6.8301345536507063E-5</v>
      </c>
      <c r="P57" s="9"/>
    </row>
    <row r="58" spans="1:16">
      <c r="A58" s="12"/>
      <c r="B58" s="25">
        <v>348.88</v>
      </c>
      <c r="C58" s="20" t="s">
        <v>110</v>
      </c>
      <c r="D58" s="47">
        <v>45916</v>
      </c>
      <c r="E58" s="47">
        <v>0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10"/>
        <v>45916</v>
      </c>
      <c r="O58" s="48">
        <f t="shared" si="7"/>
        <v>3.1361245816542587</v>
      </c>
      <c r="P58" s="9"/>
    </row>
    <row r="59" spans="1:16">
      <c r="A59" s="12"/>
      <c r="B59" s="25">
        <v>348.93</v>
      </c>
      <c r="C59" s="20" t="s">
        <v>64</v>
      </c>
      <c r="D59" s="47">
        <v>0</v>
      </c>
      <c r="E59" s="47">
        <v>23217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10"/>
        <v>23217</v>
      </c>
      <c r="O59" s="48">
        <f t="shared" si="7"/>
        <v>1.5857523393210846</v>
      </c>
      <c r="P59" s="9"/>
    </row>
    <row r="60" spans="1:16">
      <c r="A60" s="12"/>
      <c r="B60" s="25">
        <v>348.93200000000002</v>
      </c>
      <c r="C60" s="20" t="s">
        <v>111</v>
      </c>
      <c r="D60" s="47">
        <v>0</v>
      </c>
      <c r="E60" s="47">
        <v>2152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10"/>
        <v>2152</v>
      </c>
      <c r="O60" s="48">
        <f t="shared" si="7"/>
        <v>0.14698449559456322</v>
      </c>
      <c r="P60" s="9"/>
    </row>
    <row r="61" spans="1:16">
      <c r="A61" s="12"/>
      <c r="B61" s="25">
        <v>348.99</v>
      </c>
      <c r="C61" s="20" t="s">
        <v>112</v>
      </c>
      <c r="D61" s="47">
        <v>0</v>
      </c>
      <c r="E61" s="47">
        <v>13033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10"/>
        <v>13033</v>
      </c>
      <c r="O61" s="48">
        <f t="shared" si="7"/>
        <v>0.89017143637729668</v>
      </c>
      <c r="P61" s="9"/>
    </row>
    <row r="62" spans="1:16">
      <c r="A62" s="12"/>
      <c r="B62" s="25">
        <v>349</v>
      </c>
      <c r="C62" s="20" t="s">
        <v>122</v>
      </c>
      <c r="D62" s="47">
        <v>0</v>
      </c>
      <c r="E62" s="47">
        <v>2531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10"/>
        <v>2531</v>
      </c>
      <c r="O62" s="48">
        <f t="shared" si="7"/>
        <v>0.17287070555289938</v>
      </c>
      <c r="P62" s="9"/>
    </row>
    <row r="63" spans="1:16" ht="15.75">
      <c r="A63" s="29" t="s">
        <v>52</v>
      </c>
      <c r="B63" s="30"/>
      <c r="C63" s="31"/>
      <c r="D63" s="32">
        <f t="shared" ref="D63:M63" si="11">SUM(D64:D65)</f>
        <v>0</v>
      </c>
      <c r="E63" s="32">
        <f t="shared" si="11"/>
        <v>19894</v>
      </c>
      <c r="F63" s="32">
        <f t="shared" si="11"/>
        <v>0</v>
      </c>
      <c r="G63" s="32">
        <f t="shared" si="11"/>
        <v>0</v>
      </c>
      <c r="H63" s="32">
        <f t="shared" si="11"/>
        <v>0</v>
      </c>
      <c r="I63" s="32">
        <f t="shared" si="11"/>
        <v>0</v>
      </c>
      <c r="J63" s="32">
        <f t="shared" si="11"/>
        <v>0</v>
      </c>
      <c r="K63" s="32">
        <f t="shared" si="11"/>
        <v>0</v>
      </c>
      <c r="L63" s="32">
        <f t="shared" si="11"/>
        <v>0</v>
      </c>
      <c r="M63" s="32">
        <f t="shared" si="11"/>
        <v>0</v>
      </c>
      <c r="N63" s="32">
        <f>SUM(D63:M63)</f>
        <v>19894</v>
      </c>
      <c r="O63" s="46">
        <f t="shared" si="7"/>
        <v>1.3587869681032716</v>
      </c>
      <c r="P63" s="10"/>
    </row>
    <row r="64" spans="1:16">
      <c r="A64" s="13"/>
      <c r="B64" s="40">
        <v>351.7</v>
      </c>
      <c r="C64" s="21" t="s">
        <v>113</v>
      </c>
      <c r="D64" s="47">
        <v>0</v>
      </c>
      <c r="E64" s="47">
        <v>5842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>SUM(D64:M64)</f>
        <v>5842</v>
      </c>
      <c r="O64" s="48">
        <f t="shared" si="7"/>
        <v>0.39901646062427432</v>
      </c>
      <c r="P64" s="9"/>
    </row>
    <row r="65" spans="1:119">
      <c r="A65" s="13"/>
      <c r="B65" s="40">
        <v>351.8</v>
      </c>
      <c r="C65" s="21" t="s">
        <v>83</v>
      </c>
      <c r="D65" s="47">
        <v>0</v>
      </c>
      <c r="E65" s="47">
        <v>14052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>SUM(D65:M65)</f>
        <v>14052</v>
      </c>
      <c r="O65" s="48">
        <f t="shared" si="7"/>
        <v>0.95977050747899728</v>
      </c>
      <c r="P65" s="9"/>
    </row>
    <row r="66" spans="1:119" ht="15.75">
      <c r="A66" s="29" t="s">
        <v>3</v>
      </c>
      <c r="B66" s="30"/>
      <c r="C66" s="31"/>
      <c r="D66" s="32">
        <f t="shared" ref="D66:M66" si="12">SUM(D67:D73)</f>
        <v>42862</v>
      </c>
      <c r="E66" s="32">
        <f t="shared" si="12"/>
        <v>435808</v>
      </c>
      <c r="F66" s="32">
        <f t="shared" si="12"/>
        <v>0</v>
      </c>
      <c r="G66" s="32">
        <f t="shared" si="12"/>
        <v>0</v>
      </c>
      <c r="H66" s="32">
        <f t="shared" si="12"/>
        <v>0</v>
      </c>
      <c r="I66" s="32">
        <f t="shared" si="12"/>
        <v>0</v>
      </c>
      <c r="J66" s="32">
        <f t="shared" si="12"/>
        <v>0</v>
      </c>
      <c r="K66" s="32">
        <f t="shared" si="12"/>
        <v>0</v>
      </c>
      <c r="L66" s="32">
        <f t="shared" si="12"/>
        <v>0</v>
      </c>
      <c r="M66" s="32">
        <f t="shared" si="12"/>
        <v>0</v>
      </c>
      <c r="N66" s="32">
        <f>SUM(D66:M66)</f>
        <v>478670</v>
      </c>
      <c r="O66" s="46">
        <f t="shared" si="7"/>
        <v>32.693805067959836</v>
      </c>
      <c r="P66" s="10"/>
    </row>
    <row r="67" spans="1:119">
      <c r="A67" s="12"/>
      <c r="B67" s="25">
        <v>361.1</v>
      </c>
      <c r="C67" s="20" t="s">
        <v>88</v>
      </c>
      <c r="D67" s="47">
        <v>9704</v>
      </c>
      <c r="E67" s="47">
        <v>2881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>SUM(D67:M67)</f>
        <v>12585</v>
      </c>
      <c r="O67" s="48">
        <f t="shared" si="7"/>
        <v>0.85957243357694146</v>
      </c>
      <c r="P67" s="9"/>
    </row>
    <row r="68" spans="1:119">
      <c r="A68" s="12"/>
      <c r="B68" s="25">
        <v>361.3</v>
      </c>
      <c r="C68" s="20" t="s">
        <v>89</v>
      </c>
      <c r="D68" s="47">
        <v>666</v>
      </c>
      <c r="E68" s="47">
        <v>0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ref="N68:N73" si="13">SUM(D68:M68)</f>
        <v>666</v>
      </c>
      <c r="O68" s="48">
        <f t="shared" si="7"/>
        <v>4.548869612731371E-2</v>
      </c>
      <c r="P68" s="9"/>
    </row>
    <row r="69" spans="1:119">
      <c r="A69" s="12"/>
      <c r="B69" s="25">
        <v>362</v>
      </c>
      <c r="C69" s="20" t="s">
        <v>90</v>
      </c>
      <c r="D69" s="47">
        <v>10200</v>
      </c>
      <c r="E69" s="47">
        <v>124619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3"/>
        <v>134819</v>
      </c>
      <c r="O69" s="48">
        <f t="shared" ref="O69:O76" si="14">(N69/O$78)</f>
        <v>9.2083191038863461</v>
      </c>
      <c r="P69" s="9"/>
    </row>
    <row r="70" spans="1:119">
      <c r="A70" s="12"/>
      <c r="B70" s="25">
        <v>364</v>
      </c>
      <c r="C70" s="20" t="s">
        <v>133</v>
      </c>
      <c r="D70" s="47">
        <v>0</v>
      </c>
      <c r="E70" s="47">
        <v>143890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3"/>
        <v>143890</v>
      </c>
      <c r="O70" s="48">
        <f t="shared" si="14"/>
        <v>9.8278806092480018</v>
      </c>
      <c r="P70" s="9"/>
    </row>
    <row r="71" spans="1:119">
      <c r="A71" s="12"/>
      <c r="B71" s="25">
        <v>365</v>
      </c>
      <c r="C71" s="20" t="s">
        <v>91</v>
      </c>
      <c r="D71" s="47">
        <v>0</v>
      </c>
      <c r="E71" s="47">
        <v>4578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3"/>
        <v>4578</v>
      </c>
      <c r="O71" s="48">
        <f t="shared" si="14"/>
        <v>0.31268355986612939</v>
      </c>
      <c r="P71" s="9"/>
    </row>
    <row r="72" spans="1:119">
      <c r="A72" s="12"/>
      <c r="B72" s="25">
        <v>366</v>
      </c>
      <c r="C72" s="20" t="s">
        <v>92</v>
      </c>
      <c r="D72" s="47">
        <v>5151</v>
      </c>
      <c r="E72" s="47">
        <v>57333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3"/>
        <v>62484</v>
      </c>
      <c r="O72" s="48">
        <f t="shared" si="14"/>
        <v>4.2677412745031074</v>
      </c>
      <c r="P72" s="9"/>
    </row>
    <row r="73" spans="1:119">
      <c r="A73" s="12"/>
      <c r="B73" s="25">
        <v>369.9</v>
      </c>
      <c r="C73" s="20" t="s">
        <v>93</v>
      </c>
      <c r="D73" s="47">
        <v>17141</v>
      </c>
      <c r="E73" s="47">
        <v>102507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3"/>
        <v>119648</v>
      </c>
      <c r="O73" s="48">
        <f t="shared" si="14"/>
        <v>8.1721193907519982</v>
      </c>
      <c r="P73" s="9"/>
    </row>
    <row r="74" spans="1:119" ht="15.75">
      <c r="A74" s="29" t="s">
        <v>53</v>
      </c>
      <c r="B74" s="30"/>
      <c r="C74" s="31"/>
      <c r="D74" s="32">
        <f t="shared" ref="D74:M74" si="15">SUM(D75:D75)</f>
        <v>0</v>
      </c>
      <c r="E74" s="32">
        <f t="shared" si="15"/>
        <v>417437</v>
      </c>
      <c r="F74" s="32">
        <f t="shared" si="15"/>
        <v>0</v>
      </c>
      <c r="G74" s="32">
        <f t="shared" si="15"/>
        <v>0</v>
      </c>
      <c r="H74" s="32">
        <f t="shared" si="15"/>
        <v>0</v>
      </c>
      <c r="I74" s="32">
        <f t="shared" si="15"/>
        <v>0</v>
      </c>
      <c r="J74" s="32">
        <f t="shared" si="15"/>
        <v>0</v>
      </c>
      <c r="K74" s="32">
        <f t="shared" si="15"/>
        <v>0</v>
      </c>
      <c r="L74" s="32">
        <f t="shared" si="15"/>
        <v>0</v>
      </c>
      <c r="M74" s="32">
        <f t="shared" si="15"/>
        <v>0</v>
      </c>
      <c r="N74" s="32">
        <f>SUM(D74:M74)</f>
        <v>417437</v>
      </c>
      <c r="O74" s="46">
        <f t="shared" si="14"/>
        <v>28.511508776722902</v>
      </c>
      <c r="P74" s="9"/>
    </row>
    <row r="75" spans="1:119" ht="15.75" thickBot="1">
      <c r="A75" s="12"/>
      <c r="B75" s="25">
        <v>381</v>
      </c>
      <c r="C75" s="20" t="s">
        <v>94</v>
      </c>
      <c r="D75" s="47">
        <v>0</v>
      </c>
      <c r="E75" s="47">
        <v>417437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>SUM(D75:M75)</f>
        <v>417437</v>
      </c>
      <c r="O75" s="48">
        <f t="shared" si="14"/>
        <v>28.511508776722902</v>
      </c>
      <c r="P75" s="9"/>
    </row>
    <row r="76" spans="1:119" ht="16.5" thickBot="1">
      <c r="A76" s="14" t="s">
        <v>65</v>
      </c>
      <c r="B76" s="23"/>
      <c r="C76" s="22"/>
      <c r="D76" s="15">
        <f t="shared" ref="D76:M76" si="16">SUM(D5,D12,D15,D47,D63,D66,D74)</f>
        <v>7319541</v>
      </c>
      <c r="E76" s="15">
        <f t="shared" si="16"/>
        <v>14228479</v>
      </c>
      <c r="F76" s="15">
        <f t="shared" si="16"/>
        <v>0</v>
      </c>
      <c r="G76" s="15">
        <f t="shared" si="16"/>
        <v>0</v>
      </c>
      <c r="H76" s="15">
        <f t="shared" si="16"/>
        <v>0</v>
      </c>
      <c r="I76" s="15">
        <f t="shared" si="16"/>
        <v>0</v>
      </c>
      <c r="J76" s="15">
        <f t="shared" si="16"/>
        <v>0</v>
      </c>
      <c r="K76" s="15">
        <f t="shared" si="16"/>
        <v>0</v>
      </c>
      <c r="L76" s="15">
        <f t="shared" si="16"/>
        <v>0</v>
      </c>
      <c r="M76" s="15">
        <f t="shared" si="16"/>
        <v>0</v>
      </c>
      <c r="N76" s="15">
        <f>SUM(D76:M76)</f>
        <v>21548020</v>
      </c>
      <c r="O76" s="38">
        <f t="shared" si="14"/>
        <v>1471.7587596475651</v>
      </c>
      <c r="P76" s="6"/>
      <c r="Q76" s="2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</row>
    <row r="77" spans="1:119">
      <c r="A77" s="16"/>
      <c r="B77" s="18"/>
      <c r="C77" s="18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9"/>
    </row>
    <row r="78" spans="1:119">
      <c r="A78" s="41"/>
      <c r="B78" s="42"/>
      <c r="C78" s="42"/>
      <c r="D78" s="43"/>
      <c r="E78" s="43"/>
      <c r="F78" s="43"/>
      <c r="G78" s="43"/>
      <c r="H78" s="43"/>
      <c r="I78" s="43"/>
      <c r="J78" s="43"/>
      <c r="K78" s="43"/>
      <c r="L78" s="49" t="s">
        <v>137</v>
      </c>
      <c r="M78" s="49"/>
      <c r="N78" s="49"/>
      <c r="O78" s="44">
        <v>14641</v>
      </c>
    </row>
    <row r="79" spans="1:119">
      <c r="A79" s="50"/>
      <c r="B79" s="51"/>
      <c r="C79" s="51"/>
      <c r="D79" s="51"/>
      <c r="E79" s="51"/>
      <c r="F79" s="51"/>
      <c r="G79" s="51"/>
      <c r="H79" s="51"/>
      <c r="I79" s="51"/>
      <c r="J79" s="51"/>
      <c r="K79" s="51"/>
      <c r="L79" s="51"/>
      <c r="M79" s="51"/>
      <c r="N79" s="51"/>
      <c r="O79" s="52"/>
    </row>
    <row r="80" spans="1:119" ht="15.75" customHeight="1" thickBot="1">
      <c r="A80" s="53" t="s">
        <v>115</v>
      </c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5"/>
    </row>
  </sheetData>
  <mergeCells count="10">
    <mergeCell ref="L78:N78"/>
    <mergeCell ref="A79:O79"/>
    <mergeCell ref="A80:O8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8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6" t="s">
        <v>103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8"/>
      <c r="P1" s="7"/>
      <c r="Q1"/>
    </row>
    <row r="2" spans="1:133" ht="24" thickBot="1">
      <c r="A2" s="59" t="s">
        <v>116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1"/>
      <c r="P2" s="7"/>
      <c r="Q2"/>
    </row>
    <row r="3" spans="1:133" ht="18" customHeight="1">
      <c r="A3" s="62" t="s">
        <v>96</v>
      </c>
      <c r="B3" s="63"/>
      <c r="C3" s="64"/>
      <c r="D3" s="68" t="s">
        <v>47</v>
      </c>
      <c r="E3" s="69"/>
      <c r="F3" s="69"/>
      <c r="G3" s="69"/>
      <c r="H3" s="70"/>
      <c r="I3" s="68" t="s">
        <v>48</v>
      </c>
      <c r="J3" s="70"/>
      <c r="K3" s="68" t="s">
        <v>50</v>
      </c>
      <c r="L3" s="70"/>
      <c r="M3" s="36"/>
      <c r="N3" s="37"/>
      <c r="O3" s="71" t="s">
        <v>101</v>
      </c>
      <c r="P3" s="11"/>
      <c r="Q3"/>
    </row>
    <row r="4" spans="1:133" ht="32.25" customHeight="1" thickBot="1">
      <c r="A4" s="65"/>
      <c r="B4" s="66"/>
      <c r="C4" s="67"/>
      <c r="D4" s="34" t="s">
        <v>4</v>
      </c>
      <c r="E4" s="34" t="s">
        <v>97</v>
      </c>
      <c r="F4" s="34" t="s">
        <v>98</v>
      </c>
      <c r="G4" s="34" t="s">
        <v>99</v>
      </c>
      <c r="H4" s="34" t="s">
        <v>5</v>
      </c>
      <c r="I4" s="34" t="s">
        <v>6</v>
      </c>
      <c r="J4" s="35" t="s">
        <v>100</v>
      </c>
      <c r="K4" s="35" t="s">
        <v>7</v>
      </c>
      <c r="L4" s="35" t="s">
        <v>8</v>
      </c>
      <c r="M4" s="35" t="s">
        <v>9</v>
      </c>
      <c r="N4" s="35" t="s">
        <v>49</v>
      </c>
      <c r="O4" s="7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SUM(D6:D11)</f>
        <v>4231633</v>
      </c>
      <c r="E5" s="27">
        <f t="shared" si="0"/>
        <v>305885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17" si="1">SUM(D5:M5)</f>
        <v>4537518</v>
      </c>
      <c r="O5" s="33">
        <f t="shared" ref="O5:O36" si="2">(N5/O$81)</f>
        <v>308.98998978549542</v>
      </c>
      <c r="P5" s="6"/>
    </row>
    <row r="6" spans="1:133">
      <c r="A6" s="12"/>
      <c r="B6" s="25">
        <v>311</v>
      </c>
      <c r="C6" s="20" t="s">
        <v>2</v>
      </c>
      <c r="D6" s="47">
        <v>3546012</v>
      </c>
      <c r="E6" s="47">
        <v>0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 t="shared" si="1"/>
        <v>3546012</v>
      </c>
      <c r="O6" s="48">
        <f t="shared" si="2"/>
        <v>241.47170582226761</v>
      </c>
      <c r="P6" s="9"/>
    </row>
    <row r="7" spans="1:133">
      <c r="A7" s="12"/>
      <c r="B7" s="25">
        <v>312.3</v>
      </c>
      <c r="C7" s="20" t="s">
        <v>10</v>
      </c>
      <c r="D7" s="47">
        <v>0</v>
      </c>
      <c r="E7" s="47">
        <v>22908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si="1"/>
        <v>22908</v>
      </c>
      <c r="O7" s="48">
        <f t="shared" si="2"/>
        <v>1.5599591419816139</v>
      </c>
      <c r="P7" s="9"/>
    </row>
    <row r="8" spans="1:133">
      <c r="A8" s="12"/>
      <c r="B8" s="25">
        <v>312.41000000000003</v>
      </c>
      <c r="C8" s="20" t="s">
        <v>11</v>
      </c>
      <c r="D8" s="47">
        <v>0</v>
      </c>
      <c r="E8" s="47">
        <v>282977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1"/>
        <v>282977</v>
      </c>
      <c r="O8" s="48">
        <f t="shared" si="2"/>
        <v>19.269799114742934</v>
      </c>
      <c r="P8" s="9"/>
    </row>
    <row r="9" spans="1:133">
      <c r="A9" s="12"/>
      <c r="B9" s="25">
        <v>312.60000000000002</v>
      </c>
      <c r="C9" s="20" t="s">
        <v>105</v>
      </c>
      <c r="D9" s="47">
        <v>608539</v>
      </c>
      <c r="E9" s="47">
        <v>0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1"/>
        <v>608539</v>
      </c>
      <c r="O9" s="48">
        <f t="shared" si="2"/>
        <v>41.439496084439902</v>
      </c>
      <c r="P9" s="9"/>
    </row>
    <row r="10" spans="1:133">
      <c r="A10" s="12"/>
      <c r="B10" s="25">
        <v>315</v>
      </c>
      <c r="C10" s="20" t="s">
        <v>13</v>
      </c>
      <c r="D10" s="47">
        <v>66907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1"/>
        <v>66907</v>
      </c>
      <c r="O10" s="48">
        <f t="shared" si="2"/>
        <v>4.5561457269322441</v>
      </c>
      <c r="P10" s="9"/>
    </row>
    <row r="11" spans="1:133">
      <c r="A11" s="12"/>
      <c r="B11" s="25">
        <v>316</v>
      </c>
      <c r="C11" s="20" t="s">
        <v>106</v>
      </c>
      <c r="D11" s="47">
        <v>10175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1"/>
        <v>10175</v>
      </c>
      <c r="O11" s="48">
        <f t="shared" si="2"/>
        <v>0.69288389513108617</v>
      </c>
      <c r="P11" s="9"/>
    </row>
    <row r="12" spans="1:133" ht="15.75">
      <c r="A12" s="29" t="s">
        <v>14</v>
      </c>
      <c r="B12" s="30"/>
      <c r="C12" s="31"/>
      <c r="D12" s="32">
        <f t="shared" ref="D12:M12" si="3">SUM(D13:D15)</f>
        <v>30998</v>
      </c>
      <c r="E12" s="32">
        <f t="shared" si="3"/>
        <v>15706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5">
        <f t="shared" si="1"/>
        <v>46704</v>
      </c>
      <c r="O12" s="46">
        <f t="shared" si="2"/>
        <v>3.1803881511746681</v>
      </c>
      <c r="P12" s="10"/>
    </row>
    <row r="13" spans="1:133">
      <c r="A13" s="12"/>
      <c r="B13" s="25">
        <v>322</v>
      </c>
      <c r="C13" s="20" t="s">
        <v>0</v>
      </c>
      <c r="D13" s="47">
        <v>27336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1"/>
        <v>27336</v>
      </c>
      <c r="O13" s="48">
        <f t="shared" si="2"/>
        <v>1.861491317671093</v>
      </c>
      <c r="P13" s="9"/>
    </row>
    <row r="14" spans="1:133">
      <c r="A14" s="12"/>
      <c r="B14" s="25">
        <v>325.10000000000002</v>
      </c>
      <c r="C14" s="20" t="s">
        <v>15</v>
      </c>
      <c r="D14" s="47">
        <v>0</v>
      </c>
      <c r="E14" s="47">
        <v>11482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1"/>
        <v>11482</v>
      </c>
      <c r="O14" s="48">
        <f t="shared" si="2"/>
        <v>0.78188627851549197</v>
      </c>
      <c r="P14" s="9"/>
    </row>
    <row r="15" spans="1:133">
      <c r="A15" s="12"/>
      <c r="B15" s="25">
        <v>329</v>
      </c>
      <c r="C15" s="20" t="s">
        <v>16</v>
      </c>
      <c r="D15" s="47">
        <v>3662</v>
      </c>
      <c r="E15" s="47">
        <v>4224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1"/>
        <v>7886</v>
      </c>
      <c r="O15" s="48">
        <f t="shared" si="2"/>
        <v>0.53701055498808303</v>
      </c>
      <c r="P15" s="9"/>
    </row>
    <row r="16" spans="1:133" ht="15.75">
      <c r="A16" s="29" t="s">
        <v>19</v>
      </c>
      <c r="B16" s="30"/>
      <c r="C16" s="31"/>
      <c r="D16" s="32">
        <f t="shared" ref="D16:M16" si="4">SUM(D17:D48)</f>
        <v>2854382</v>
      </c>
      <c r="E16" s="32">
        <f t="shared" si="4"/>
        <v>15582395</v>
      </c>
      <c r="F16" s="32">
        <f t="shared" si="4"/>
        <v>0</v>
      </c>
      <c r="G16" s="32">
        <f t="shared" si="4"/>
        <v>0</v>
      </c>
      <c r="H16" s="32">
        <f t="shared" si="4"/>
        <v>0</v>
      </c>
      <c r="I16" s="32">
        <f t="shared" si="4"/>
        <v>0</v>
      </c>
      <c r="J16" s="32">
        <f t="shared" si="4"/>
        <v>0</v>
      </c>
      <c r="K16" s="32">
        <f t="shared" si="4"/>
        <v>0</v>
      </c>
      <c r="L16" s="32">
        <f t="shared" si="4"/>
        <v>0</v>
      </c>
      <c r="M16" s="32">
        <f t="shared" si="4"/>
        <v>0</v>
      </c>
      <c r="N16" s="45">
        <f t="shared" si="1"/>
        <v>18436777</v>
      </c>
      <c r="O16" s="46">
        <f t="shared" si="2"/>
        <v>1255.483622744297</v>
      </c>
      <c r="P16" s="10"/>
    </row>
    <row r="17" spans="1:16">
      <c r="A17" s="12"/>
      <c r="B17" s="25">
        <v>331.2</v>
      </c>
      <c r="C17" s="20" t="s">
        <v>18</v>
      </c>
      <c r="D17" s="47">
        <v>40472</v>
      </c>
      <c r="E17" s="47">
        <v>133119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1"/>
        <v>173591</v>
      </c>
      <c r="O17" s="48">
        <f t="shared" si="2"/>
        <v>11.820973782771535</v>
      </c>
      <c r="P17" s="9"/>
    </row>
    <row r="18" spans="1:16">
      <c r="A18" s="12"/>
      <c r="B18" s="25">
        <v>331.39</v>
      </c>
      <c r="C18" s="20" t="s">
        <v>23</v>
      </c>
      <c r="D18" s="47">
        <v>18348</v>
      </c>
      <c r="E18" s="47">
        <v>150755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ref="N18:N24" si="5">SUM(D18:M18)</f>
        <v>169103</v>
      </c>
      <c r="O18" s="48">
        <f t="shared" si="2"/>
        <v>11.515355805243445</v>
      </c>
      <c r="P18" s="9"/>
    </row>
    <row r="19" spans="1:16">
      <c r="A19" s="12"/>
      <c r="B19" s="25">
        <v>331.41</v>
      </c>
      <c r="C19" s="20" t="s">
        <v>107</v>
      </c>
      <c r="D19" s="47">
        <v>0</v>
      </c>
      <c r="E19" s="47">
        <v>337725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5"/>
        <v>337725</v>
      </c>
      <c r="O19" s="48">
        <f t="shared" si="2"/>
        <v>22.997957099080693</v>
      </c>
      <c r="P19" s="9"/>
    </row>
    <row r="20" spans="1:16">
      <c r="A20" s="12"/>
      <c r="B20" s="25">
        <v>331.49</v>
      </c>
      <c r="C20" s="20" t="s">
        <v>24</v>
      </c>
      <c r="D20" s="47">
        <v>0</v>
      </c>
      <c r="E20" s="47">
        <v>3351459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5"/>
        <v>3351459</v>
      </c>
      <c r="O20" s="48">
        <f t="shared" si="2"/>
        <v>228.22328907048009</v>
      </c>
      <c r="P20" s="9"/>
    </row>
    <row r="21" spans="1:16">
      <c r="A21" s="12"/>
      <c r="B21" s="25">
        <v>331.5</v>
      </c>
      <c r="C21" s="20" t="s">
        <v>20</v>
      </c>
      <c r="D21" s="47">
        <v>32</v>
      </c>
      <c r="E21" s="47">
        <v>5927786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5"/>
        <v>5927818</v>
      </c>
      <c r="O21" s="48">
        <f t="shared" si="2"/>
        <v>403.66482805583928</v>
      </c>
      <c r="P21" s="9"/>
    </row>
    <row r="22" spans="1:16">
      <c r="A22" s="12"/>
      <c r="B22" s="25">
        <v>331.62</v>
      </c>
      <c r="C22" s="20" t="s">
        <v>25</v>
      </c>
      <c r="D22" s="47">
        <v>0</v>
      </c>
      <c r="E22" s="47">
        <v>556520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5"/>
        <v>556520</v>
      </c>
      <c r="O22" s="48">
        <f t="shared" si="2"/>
        <v>37.897173987061628</v>
      </c>
      <c r="P22" s="9"/>
    </row>
    <row r="23" spans="1:16">
      <c r="A23" s="12"/>
      <c r="B23" s="25">
        <v>331.65</v>
      </c>
      <c r="C23" s="20" t="s">
        <v>108</v>
      </c>
      <c r="D23" s="47">
        <v>107710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5"/>
        <v>107710</v>
      </c>
      <c r="O23" s="48">
        <f t="shared" si="2"/>
        <v>7.3346952672795371</v>
      </c>
      <c r="P23" s="9"/>
    </row>
    <row r="24" spans="1:16">
      <c r="A24" s="12"/>
      <c r="B24" s="25">
        <v>334.2</v>
      </c>
      <c r="C24" s="20" t="s">
        <v>22</v>
      </c>
      <c r="D24" s="47">
        <v>98565</v>
      </c>
      <c r="E24" s="47">
        <v>118268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5"/>
        <v>216833</v>
      </c>
      <c r="O24" s="48">
        <f t="shared" si="2"/>
        <v>14.765611167858358</v>
      </c>
      <c r="P24" s="9"/>
    </row>
    <row r="25" spans="1:16">
      <c r="A25" s="12"/>
      <c r="B25" s="25">
        <v>334.34</v>
      </c>
      <c r="C25" s="20" t="s">
        <v>27</v>
      </c>
      <c r="D25" s="47">
        <v>0</v>
      </c>
      <c r="E25" s="47">
        <v>68016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>SUM(D25:M25)</f>
        <v>68016</v>
      </c>
      <c r="O25" s="48">
        <f t="shared" si="2"/>
        <v>4.631664964249234</v>
      </c>
      <c r="P25" s="9"/>
    </row>
    <row r="26" spans="1:16">
      <c r="A26" s="12"/>
      <c r="B26" s="25">
        <v>334.39</v>
      </c>
      <c r="C26" s="20" t="s">
        <v>117</v>
      </c>
      <c r="D26" s="47">
        <v>45000</v>
      </c>
      <c r="E26" s="47">
        <v>0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ref="N26:N44" si="6">SUM(D26:M26)</f>
        <v>45000</v>
      </c>
      <c r="O26" s="48">
        <f t="shared" si="2"/>
        <v>3.0643513789581207</v>
      </c>
      <c r="P26" s="9"/>
    </row>
    <row r="27" spans="1:16">
      <c r="A27" s="12"/>
      <c r="B27" s="25">
        <v>334.41</v>
      </c>
      <c r="C27" s="20" t="s">
        <v>28</v>
      </c>
      <c r="D27" s="47">
        <v>0</v>
      </c>
      <c r="E27" s="47">
        <v>817688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6"/>
        <v>817688</v>
      </c>
      <c r="O27" s="48">
        <f t="shared" si="2"/>
        <v>55.681852230166839</v>
      </c>
      <c r="P27" s="9"/>
    </row>
    <row r="28" spans="1:16">
      <c r="A28" s="12"/>
      <c r="B28" s="25">
        <v>334.49</v>
      </c>
      <c r="C28" s="20" t="s">
        <v>29</v>
      </c>
      <c r="D28" s="47">
        <v>0</v>
      </c>
      <c r="E28" s="47">
        <v>543419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6"/>
        <v>543419</v>
      </c>
      <c r="O28" s="48">
        <f t="shared" si="2"/>
        <v>37.005039155600954</v>
      </c>
      <c r="P28" s="9"/>
    </row>
    <row r="29" spans="1:16">
      <c r="A29" s="12"/>
      <c r="B29" s="25">
        <v>334.5</v>
      </c>
      <c r="C29" s="20" t="s">
        <v>30</v>
      </c>
      <c r="D29" s="47">
        <v>0</v>
      </c>
      <c r="E29" s="47">
        <v>1537834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6"/>
        <v>1537834</v>
      </c>
      <c r="O29" s="48">
        <f t="shared" si="2"/>
        <v>104.72141641130405</v>
      </c>
      <c r="P29" s="9"/>
    </row>
    <row r="30" spans="1:16">
      <c r="A30" s="12"/>
      <c r="B30" s="25">
        <v>334.61</v>
      </c>
      <c r="C30" s="20" t="s">
        <v>31</v>
      </c>
      <c r="D30" s="47">
        <v>0</v>
      </c>
      <c r="E30" s="47">
        <v>137035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6"/>
        <v>137035</v>
      </c>
      <c r="O30" s="48">
        <f t="shared" si="2"/>
        <v>9.331630915900579</v>
      </c>
      <c r="P30" s="9"/>
    </row>
    <row r="31" spans="1:16">
      <c r="A31" s="12"/>
      <c r="B31" s="25">
        <v>334.7</v>
      </c>
      <c r="C31" s="20" t="s">
        <v>32</v>
      </c>
      <c r="D31" s="47">
        <v>39914</v>
      </c>
      <c r="E31" s="47">
        <v>132086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6"/>
        <v>172000</v>
      </c>
      <c r="O31" s="48">
        <f t="shared" si="2"/>
        <v>11.712631937351038</v>
      </c>
      <c r="P31" s="9"/>
    </row>
    <row r="32" spans="1:16">
      <c r="A32" s="12"/>
      <c r="B32" s="25">
        <v>334.89</v>
      </c>
      <c r="C32" s="20" t="s">
        <v>33</v>
      </c>
      <c r="D32" s="47">
        <v>0</v>
      </c>
      <c r="E32" s="47">
        <v>37839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6"/>
        <v>37839</v>
      </c>
      <c r="O32" s="48">
        <f t="shared" si="2"/>
        <v>2.5767109295199182</v>
      </c>
      <c r="P32" s="9"/>
    </row>
    <row r="33" spans="1:16">
      <c r="A33" s="12"/>
      <c r="B33" s="25">
        <v>335.12</v>
      </c>
      <c r="C33" s="20" t="s">
        <v>34</v>
      </c>
      <c r="D33" s="47">
        <v>217689</v>
      </c>
      <c r="E33" s="47">
        <v>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6"/>
        <v>217689</v>
      </c>
      <c r="O33" s="48">
        <f t="shared" si="2"/>
        <v>14.823901940755873</v>
      </c>
      <c r="P33" s="9"/>
    </row>
    <row r="34" spans="1:16">
      <c r="A34" s="12"/>
      <c r="B34" s="25">
        <v>335.13</v>
      </c>
      <c r="C34" s="20" t="s">
        <v>35</v>
      </c>
      <c r="D34" s="47">
        <v>16889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6"/>
        <v>16889</v>
      </c>
      <c r="O34" s="48">
        <f t="shared" si="2"/>
        <v>1.1500851208716378</v>
      </c>
      <c r="P34" s="9"/>
    </row>
    <row r="35" spans="1:16">
      <c r="A35" s="12"/>
      <c r="B35" s="25">
        <v>335.14</v>
      </c>
      <c r="C35" s="20" t="s">
        <v>36</v>
      </c>
      <c r="D35" s="47">
        <v>3593</v>
      </c>
      <c r="E35" s="47">
        <v>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6"/>
        <v>3593</v>
      </c>
      <c r="O35" s="48">
        <f t="shared" si="2"/>
        <v>0.24467143343547837</v>
      </c>
      <c r="P35" s="9"/>
    </row>
    <row r="36" spans="1:16">
      <c r="A36" s="12"/>
      <c r="B36" s="25">
        <v>335.15</v>
      </c>
      <c r="C36" s="20" t="s">
        <v>37</v>
      </c>
      <c r="D36" s="47">
        <v>778</v>
      </c>
      <c r="E36" s="47">
        <v>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6"/>
        <v>778</v>
      </c>
      <c r="O36" s="48">
        <f t="shared" si="2"/>
        <v>5.2979230507320396E-2</v>
      </c>
      <c r="P36" s="9"/>
    </row>
    <row r="37" spans="1:16">
      <c r="A37" s="12"/>
      <c r="B37" s="25">
        <v>335.16</v>
      </c>
      <c r="C37" s="20" t="s">
        <v>38</v>
      </c>
      <c r="D37" s="47">
        <v>230750</v>
      </c>
      <c r="E37" s="47">
        <v>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6"/>
        <v>230750</v>
      </c>
      <c r="O37" s="48">
        <f t="shared" ref="O37:O68" si="7">(N37/O$81)</f>
        <v>15.713312904324141</v>
      </c>
      <c r="P37" s="9"/>
    </row>
    <row r="38" spans="1:16">
      <c r="A38" s="12"/>
      <c r="B38" s="25">
        <v>335.18</v>
      </c>
      <c r="C38" s="20" t="s">
        <v>39</v>
      </c>
      <c r="D38" s="47">
        <v>1495300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6"/>
        <v>1495300</v>
      </c>
      <c r="O38" s="48">
        <f t="shared" si="7"/>
        <v>101.82499148791284</v>
      </c>
      <c r="P38" s="9"/>
    </row>
    <row r="39" spans="1:16">
      <c r="A39" s="12"/>
      <c r="B39" s="25">
        <v>335.19</v>
      </c>
      <c r="C39" s="20" t="s">
        <v>54</v>
      </c>
      <c r="D39" s="47">
        <v>370139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6"/>
        <v>370139</v>
      </c>
      <c r="O39" s="48">
        <f t="shared" si="7"/>
        <v>25.205243445692883</v>
      </c>
      <c r="P39" s="9"/>
    </row>
    <row r="40" spans="1:16">
      <c r="A40" s="12"/>
      <c r="B40" s="25">
        <v>335.22</v>
      </c>
      <c r="C40" s="20" t="s">
        <v>40</v>
      </c>
      <c r="D40" s="47">
        <v>29950</v>
      </c>
      <c r="E40" s="47">
        <v>91000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6"/>
        <v>120950</v>
      </c>
      <c r="O40" s="48">
        <f t="shared" si="7"/>
        <v>8.236295539666326</v>
      </c>
      <c r="P40" s="9"/>
    </row>
    <row r="41" spans="1:16">
      <c r="A41" s="12"/>
      <c r="B41" s="25">
        <v>335.49</v>
      </c>
      <c r="C41" s="20" t="s">
        <v>42</v>
      </c>
      <c r="D41" s="47">
        <v>0</v>
      </c>
      <c r="E41" s="47">
        <v>825686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6"/>
        <v>825686</v>
      </c>
      <c r="O41" s="48">
        <f t="shared" si="7"/>
        <v>56.226489615253662</v>
      </c>
      <c r="P41" s="9"/>
    </row>
    <row r="42" spans="1:16">
      <c r="A42" s="12"/>
      <c r="B42" s="25">
        <v>335.5</v>
      </c>
      <c r="C42" s="20" t="s">
        <v>43</v>
      </c>
      <c r="D42" s="47">
        <v>0</v>
      </c>
      <c r="E42" s="47">
        <v>350998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6"/>
        <v>350998</v>
      </c>
      <c r="O42" s="48">
        <f t="shared" si="7"/>
        <v>23.90180456247872</v>
      </c>
      <c r="P42" s="9"/>
    </row>
    <row r="43" spans="1:16">
      <c r="A43" s="12"/>
      <c r="B43" s="25">
        <v>335.8</v>
      </c>
      <c r="C43" s="20" t="s">
        <v>44</v>
      </c>
      <c r="D43" s="47">
        <v>0</v>
      </c>
      <c r="E43" s="47">
        <v>407386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6"/>
        <v>407386</v>
      </c>
      <c r="O43" s="48">
        <f t="shared" si="7"/>
        <v>27.741641130405174</v>
      </c>
      <c r="P43" s="9"/>
    </row>
    <row r="44" spans="1:16">
      <c r="A44" s="12"/>
      <c r="B44" s="25">
        <v>336</v>
      </c>
      <c r="C44" s="20" t="s">
        <v>118</v>
      </c>
      <c r="D44" s="47">
        <v>143</v>
      </c>
      <c r="E44" s="47">
        <v>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6"/>
        <v>143</v>
      </c>
      <c r="O44" s="48">
        <f t="shared" si="7"/>
        <v>9.7378277153558051E-3</v>
      </c>
      <c r="P44" s="9"/>
    </row>
    <row r="45" spans="1:16">
      <c r="A45" s="12"/>
      <c r="B45" s="25">
        <v>337.2</v>
      </c>
      <c r="C45" s="20" t="s">
        <v>45</v>
      </c>
      <c r="D45" s="47">
        <v>93241</v>
      </c>
      <c r="E45" s="47">
        <v>2400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ref="N45:N50" si="8">SUM(D45:M45)</f>
        <v>95641</v>
      </c>
      <c r="O45" s="48">
        <f t="shared" si="7"/>
        <v>6.5128362274429694</v>
      </c>
      <c r="P45" s="9"/>
    </row>
    <row r="46" spans="1:16">
      <c r="A46" s="12"/>
      <c r="B46" s="25">
        <v>337.3</v>
      </c>
      <c r="C46" s="20" t="s">
        <v>119</v>
      </c>
      <c r="D46" s="47">
        <v>15125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8"/>
        <v>15125</v>
      </c>
      <c r="O46" s="48">
        <f t="shared" si="7"/>
        <v>1.0299625468164795</v>
      </c>
      <c r="P46" s="9"/>
    </row>
    <row r="47" spans="1:16">
      <c r="A47" s="12"/>
      <c r="B47" s="25">
        <v>337.7</v>
      </c>
      <c r="C47" s="20" t="s">
        <v>46</v>
      </c>
      <c r="D47" s="47">
        <v>27720</v>
      </c>
      <c r="E47" s="47">
        <v>55376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8"/>
        <v>83096</v>
      </c>
      <c r="O47" s="48">
        <f t="shared" si="7"/>
        <v>5.6585631596867554</v>
      </c>
      <c r="P47" s="9"/>
    </row>
    <row r="48" spans="1:16">
      <c r="A48" s="12"/>
      <c r="B48" s="25">
        <v>339</v>
      </c>
      <c r="C48" s="20" t="s">
        <v>120</v>
      </c>
      <c r="D48" s="47">
        <v>3024</v>
      </c>
      <c r="E48" s="47">
        <v>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8"/>
        <v>3024</v>
      </c>
      <c r="O48" s="48">
        <f t="shared" si="7"/>
        <v>0.20592441266598571</v>
      </c>
      <c r="P48" s="9"/>
    </row>
    <row r="49" spans="1:16" ht="15.75">
      <c r="A49" s="29" t="s">
        <v>51</v>
      </c>
      <c r="B49" s="30"/>
      <c r="C49" s="31"/>
      <c r="D49" s="32">
        <f>SUM(D50:D64)</f>
        <v>260146</v>
      </c>
      <c r="E49" s="32">
        <f t="shared" ref="E49:M49" si="9">SUM(E50:E64)</f>
        <v>77410</v>
      </c>
      <c r="F49" s="32">
        <f t="shared" si="9"/>
        <v>0</v>
      </c>
      <c r="G49" s="32">
        <f t="shared" si="9"/>
        <v>0</v>
      </c>
      <c r="H49" s="32">
        <f t="shared" si="9"/>
        <v>0</v>
      </c>
      <c r="I49" s="32">
        <f t="shared" si="9"/>
        <v>0</v>
      </c>
      <c r="J49" s="32">
        <f t="shared" si="9"/>
        <v>0</v>
      </c>
      <c r="K49" s="32">
        <f t="shared" si="9"/>
        <v>0</v>
      </c>
      <c r="L49" s="32">
        <f t="shared" si="9"/>
        <v>0</v>
      </c>
      <c r="M49" s="32">
        <f t="shared" si="9"/>
        <v>0</v>
      </c>
      <c r="N49" s="32">
        <f t="shared" si="8"/>
        <v>337556</v>
      </c>
      <c r="O49" s="46">
        <f t="shared" si="7"/>
        <v>22.986448757235273</v>
      </c>
      <c r="P49" s="10"/>
    </row>
    <row r="50" spans="1:16">
      <c r="A50" s="12"/>
      <c r="B50" s="25">
        <v>341.1</v>
      </c>
      <c r="C50" s="20" t="s">
        <v>55</v>
      </c>
      <c r="D50" s="47">
        <v>21722</v>
      </c>
      <c r="E50" s="47">
        <v>0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8"/>
        <v>21722</v>
      </c>
      <c r="O50" s="48">
        <f t="shared" si="7"/>
        <v>1.4791964589717399</v>
      </c>
      <c r="P50" s="9"/>
    </row>
    <row r="51" spans="1:16">
      <c r="A51" s="12"/>
      <c r="B51" s="25">
        <v>341.15</v>
      </c>
      <c r="C51" s="20" t="s">
        <v>56</v>
      </c>
      <c r="D51" s="47">
        <v>0</v>
      </c>
      <c r="E51" s="47">
        <v>12725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ref="N51:N64" si="10">SUM(D51:M51)</f>
        <v>12725</v>
      </c>
      <c r="O51" s="48">
        <f t="shared" si="7"/>
        <v>0.86653047327204635</v>
      </c>
      <c r="P51" s="9"/>
    </row>
    <row r="52" spans="1:16">
      <c r="A52" s="12"/>
      <c r="B52" s="25">
        <v>341.16</v>
      </c>
      <c r="C52" s="20" t="s">
        <v>109</v>
      </c>
      <c r="D52" s="47">
        <v>9872</v>
      </c>
      <c r="E52" s="47">
        <v>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10"/>
        <v>9872</v>
      </c>
      <c r="O52" s="48">
        <f t="shared" si="7"/>
        <v>0.67225059584610147</v>
      </c>
      <c r="P52" s="9"/>
    </row>
    <row r="53" spans="1:16">
      <c r="A53" s="12"/>
      <c r="B53" s="25">
        <v>341.51</v>
      </c>
      <c r="C53" s="20" t="s">
        <v>57</v>
      </c>
      <c r="D53" s="47">
        <v>105612</v>
      </c>
      <c r="E53" s="47">
        <v>0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10"/>
        <v>105612</v>
      </c>
      <c r="O53" s="48">
        <f t="shared" si="7"/>
        <v>7.1918283963227783</v>
      </c>
      <c r="P53" s="9"/>
    </row>
    <row r="54" spans="1:16">
      <c r="A54" s="12"/>
      <c r="B54" s="25">
        <v>341.52</v>
      </c>
      <c r="C54" s="20" t="s">
        <v>58</v>
      </c>
      <c r="D54" s="47">
        <v>15170</v>
      </c>
      <c r="E54" s="47">
        <v>0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10"/>
        <v>15170</v>
      </c>
      <c r="O54" s="48">
        <f t="shared" si="7"/>
        <v>1.0330268981954376</v>
      </c>
      <c r="P54" s="9"/>
    </row>
    <row r="55" spans="1:16">
      <c r="A55" s="12"/>
      <c r="B55" s="25">
        <v>341.56</v>
      </c>
      <c r="C55" s="20" t="s">
        <v>59</v>
      </c>
      <c r="D55" s="47">
        <v>2000</v>
      </c>
      <c r="E55" s="47">
        <v>0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10"/>
        <v>2000</v>
      </c>
      <c r="O55" s="48">
        <f t="shared" si="7"/>
        <v>0.13619339462036092</v>
      </c>
      <c r="P55" s="9"/>
    </row>
    <row r="56" spans="1:16">
      <c r="A56" s="12"/>
      <c r="B56" s="25">
        <v>341.9</v>
      </c>
      <c r="C56" s="20" t="s">
        <v>60</v>
      </c>
      <c r="D56" s="47">
        <v>18231</v>
      </c>
      <c r="E56" s="47">
        <v>0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10"/>
        <v>18231</v>
      </c>
      <c r="O56" s="48">
        <f t="shared" si="7"/>
        <v>1.2414708886618999</v>
      </c>
      <c r="P56" s="9"/>
    </row>
    <row r="57" spans="1:16">
      <c r="A57" s="12"/>
      <c r="B57" s="25">
        <v>342.1</v>
      </c>
      <c r="C57" s="20" t="s">
        <v>121</v>
      </c>
      <c r="D57" s="47">
        <v>17981</v>
      </c>
      <c r="E57" s="47">
        <v>2500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10"/>
        <v>20481</v>
      </c>
      <c r="O57" s="48">
        <f t="shared" si="7"/>
        <v>1.394688457609806</v>
      </c>
      <c r="P57" s="9"/>
    </row>
    <row r="58" spans="1:16">
      <c r="A58" s="12"/>
      <c r="B58" s="25">
        <v>342.9</v>
      </c>
      <c r="C58" s="20" t="s">
        <v>61</v>
      </c>
      <c r="D58" s="47">
        <v>0</v>
      </c>
      <c r="E58" s="47">
        <v>18601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10"/>
        <v>18601</v>
      </c>
      <c r="O58" s="48">
        <f t="shared" si="7"/>
        <v>1.2666666666666666</v>
      </c>
      <c r="P58" s="9"/>
    </row>
    <row r="59" spans="1:16">
      <c r="A59" s="12"/>
      <c r="B59" s="25">
        <v>347.2</v>
      </c>
      <c r="C59" s="20" t="s">
        <v>62</v>
      </c>
      <c r="D59" s="47">
        <v>1</v>
      </c>
      <c r="E59" s="47">
        <v>0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10"/>
        <v>1</v>
      </c>
      <c r="O59" s="48">
        <f t="shared" si="7"/>
        <v>6.8096697310180456E-5</v>
      </c>
      <c r="P59" s="9"/>
    </row>
    <row r="60" spans="1:16">
      <c r="A60" s="12"/>
      <c r="B60" s="25">
        <v>348.88</v>
      </c>
      <c r="C60" s="20" t="s">
        <v>110</v>
      </c>
      <c r="D60" s="47">
        <v>69557</v>
      </c>
      <c r="E60" s="47">
        <v>0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10"/>
        <v>69557</v>
      </c>
      <c r="O60" s="48">
        <f t="shared" si="7"/>
        <v>4.7366019748042216</v>
      </c>
      <c r="P60" s="9"/>
    </row>
    <row r="61" spans="1:16">
      <c r="A61" s="12"/>
      <c r="B61" s="25">
        <v>348.93</v>
      </c>
      <c r="C61" s="20" t="s">
        <v>64</v>
      </c>
      <c r="D61" s="47">
        <v>0</v>
      </c>
      <c r="E61" s="47">
        <v>24795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10"/>
        <v>24795</v>
      </c>
      <c r="O61" s="48">
        <f t="shared" si="7"/>
        <v>1.6884576098059245</v>
      </c>
      <c r="P61" s="9"/>
    </row>
    <row r="62" spans="1:16">
      <c r="A62" s="12"/>
      <c r="B62" s="25">
        <v>348.93200000000002</v>
      </c>
      <c r="C62" s="20" t="s">
        <v>111</v>
      </c>
      <c r="D62" s="47">
        <v>0</v>
      </c>
      <c r="E62" s="47">
        <v>1564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10"/>
        <v>1564</v>
      </c>
      <c r="O62" s="48">
        <f t="shared" si="7"/>
        <v>0.10650323459312223</v>
      </c>
      <c r="P62" s="9"/>
    </row>
    <row r="63" spans="1:16">
      <c r="A63" s="12"/>
      <c r="B63" s="25">
        <v>348.99</v>
      </c>
      <c r="C63" s="20" t="s">
        <v>112</v>
      </c>
      <c r="D63" s="47">
        <v>0</v>
      </c>
      <c r="E63" s="47">
        <v>14765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10"/>
        <v>14765</v>
      </c>
      <c r="O63" s="48">
        <f t="shared" si="7"/>
        <v>1.0054477357848144</v>
      </c>
      <c r="P63" s="9"/>
    </row>
    <row r="64" spans="1:16">
      <c r="A64" s="12"/>
      <c r="B64" s="25">
        <v>349</v>
      </c>
      <c r="C64" s="20" t="s">
        <v>122</v>
      </c>
      <c r="D64" s="47">
        <v>0</v>
      </c>
      <c r="E64" s="47">
        <v>2460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10"/>
        <v>2460</v>
      </c>
      <c r="O64" s="48">
        <f t="shared" si="7"/>
        <v>0.16751787538304391</v>
      </c>
      <c r="P64" s="9"/>
    </row>
    <row r="65" spans="1:119" ht="15.75">
      <c r="A65" s="29" t="s">
        <v>52</v>
      </c>
      <c r="B65" s="30"/>
      <c r="C65" s="31"/>
      <c r="D65" s="32">
        <f t="shared" ref="D65:M65" si="11">SUM(D66:D67)</f>
        <v>0</v>
      </c>
      <c r="E65" s="32">
        <f t="shared" si="11"/>
        <v>24998</v>
      </c>
      <c r="F65" s="32">
        <f t="shared" si="11"/>
        <v>0</v>
      </c>
      <c r="G65" s="32">
        <f t="shared" si="11"/>
        <v>0</v>
      </c>
      <c r="H65" s="32">
        <f t="shared" si="11"/>
        <v>0</v>
      </c>
      <c r="I65" s="32">
        <f t="shared" si="11"/>
        <v>0</v>
      </c>
      <c r="J65" s="32">
        <f t="shared" si="11"/>
        <v>0</v>
      </c>
      <c r="K65" s="32">
        <f t="shared" si="11"/>
        <v>0</v>
      </c>
      <c r="L65" s="32">
        <f t="shared" si="11"/>
        <v>0</v>
      </c>
      <c r="M65" s="32">
        <f t="shared" si="11"/>
        <v>0</v>
      </c>
      <c r="N65" s="32">
        <f>SUM(D65:M65)</f>
        <v>24998</v>
      </c>
      <c r="O65" s="46">
        <f t="shared" si="7"/>
        <v>1.702281239359891</v>
      </c>
      <c r="P65" s="10"/>
    </row>
    <row r="66" spans="1:119">
      <c r="A66" s="13"/>
      <c r="B66" s="40">
        <v>351.7</v>
      </c>
      <c r="C66" s="21" t="s">
        <v>113</v>
      </c>
      <c r="D66" s="47">
        <v>0</v>
      </c>
      <c r="E66" s="47">
        <v>7664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>SUM(D66:M66)</f>
        <v>7664</v>
      </c>
      <c r="O66" s="48">
        <f t="shared" si="7"/>
        <v>0.52189308818522306</v>
      </c>
      <c r="P66" s="9"/>
    </row>
    <row r="67" spans="1:119">
      <c r="A67" s="13"/>
      <c r="B67" s="40">
        <v>351.8</v>
      </c>
      <c r="C67" s="21" t="s">
        <v>83</v>
      </c>
      <c r="D67" s="47">
        <v>0</v>
      </c>
      <c r="E67" s="47">
        <v>17334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>SUM(D67:M67)</f>
        <v>17334</v>
      </c>
      <c r="O67" s="48">
        <f t="shared" si="7"/>
        <v>1.1803881511746681</v>
      </c>
      <c r="P67" s="9"/>
    </row>
    <row r="68" spans="1:119" ht="15.75">
      <c r="A68" s="29" t="s">
        <v>3</v>
      </c>
      <c r="B68" s="30"/>
      <c r="C68" s="31"/>
      <c r="D68" s="32">
        <f t="shared" ref="D68:M68" si="12">SUM(D69:D75)</f>
        <v>73329</v>
      </c>
      <c r="E68" s="32">
        <f t="shared" si="12"/>
        <v>439315</v>
      </c>
      <c r="F68" s="32">
        <f t="shared" si="12"/>
        <v>0</v>
      </c>
      <c r="G68" s="32">
        <f t="shared" si="12"/>
        <v>0</v>
      </c>
      <c r="H68" s="32">
        <f t="shared" si="12"/>
        <v>0</v>
      </c>
      <c r="I68" s="32">
        <f t="shared" si="12"/>
        <v>0</v>
      </c>
      <c r="J68" s="32">
        <f t="shared" si="12"/>
        <v>0</v>
      </c>
      <c r="K68" s="32">
        <f t="shared" si="12"/>
        <v>0</v>
      </c>
      <c r="L68" s="32">
        <f t="shared" si="12"/>
        <v>0</v>
      </c>
      <c r="M68" s="32">
        <f t="shared" si="12"/>
        <v>0</v>
      </c>
      <c r="N68" s="32">
        <f>SUM(D68:M68)</f>
        <v>512644</v>
      </c>
      <c r="O68" s="46">
        <f t="shared" si="7"/>
        <v>34.909363295880148</v>
      </c>
      <c r="P68" s="10"/>
    </row>
    <row r="69" spans="1:119">
      <c r="A69" s="12"/>
      <c r="B69" s="25">
        <v>361.1</v>
      </c>
      <c r="C69" s="20" t="s">
        <v>88</v>
      </c>
      <c r="D69" s="47">
        <v>22029</v>
      </c>
      <c r="E69" s="47">
        <v>6048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>SUM(D69:M69)</f>
        <v>28077</v>
      </c>
      <c r="O69" s="48">
        <f t="shared" ref="O69:O79" si="13">(N69/O$81)</f>
        <v>1.9119509703779367</v>
      </c>
      <c r="P69" s="9"/>
    </row>
    <row r="70" spans="1:119">
      <c r="A70" s="12"/>
      <c r="B70" s="25">
        <v>361.3</v>
      </c>
      <c r="C70" s="20" t="s">
        <v>89</v>
      </c>
      <c r="D70" s="47">
        <v>416</v>
      </c>
      <c r="E70" s="47">
        <v>0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ref="N70:N75" si="14">SUM(D70:M70)</f>
        <v>416</v>
      </c>
      <c r="O70" s="48">
        <f t="shared" si="13"/>
        <v>2.8328226081035069E-2</v>
      </c>
      <c r="P70" s="9"/>
    </row>
    <row r="71" spans="1:119">
      <c r="A71" s="12"/>
      <c r="B71" s="25">
        <v>362</v>
      </c>
      <c r="C71" s="20" t="s">
        <v>90</v>
      </c>
      <c r="D71" s="47">
        <v>10201</v>
      </c>
      <c r="E71" s="47">
        <v>117322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4"/>
        <v>127523</v>
      </c>
      <c r="O71" s="48">
        <f t="shared" si="13"/>
        <v>8.6838951310861425</v>
      </c>
      <c r="P71" s="9"/>
    </row>
    <row r="72" spans="1:119">
      <c r="A72" s="12"/>
      <c r="B72" s="25">
        <v>365</v>
      </c>
      <c r="C72" s="20" t="s">
        <v>91</v>
      </c>
      <c r="D72" s="47">
        <v>0</v>
      </c>
      <c r="E72" s="47">
        <v>155666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4"/>
        <v>155666</v>
      </c>
      <c r="O72" s="48">
        <f t="shared" si="13"/>
        <v>10.600340483486551</v>
      </c>
      <c r="P72" s="9"/>
    </row>
    <row r="73" spans="1:119">
      <c r="A73" s="12"/>
      <c r="B73" s="25">
        <v>366</v>
      </c>
      <c r="C73" s="20" t="s">
        <v>92</v>
      </c>
      <c r="D73" s="47">
        <v>475</v>
      </c>
      <c r="E73" s="47">
        <v>58133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4"/>
        <v>58608</v>
      </c>
      <c r="O73" s="48">
        <f t="shared" si="13"/>
        <v>3.9910112359550562</v>
      </c>
      <c r="P73" s="9"/>
    </row>
    <row r="74" spans="1:119">
      <c r="A74" s="12"/>
      <c r="B74" s="25">
        <v>369.3</v>
      </c>
      <c r="C74" s="20" t="s">
        <v>123</v>
      </c>
      <c r="D74" s="47">
        <v>21759</v>
      </c>
      <c r="E74" s="47">
        <v>0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4"/>
        <v>21759</v>
      </c>
      <c r="O74" s="48">
        <f t="shared" si="13"/>
        <v>1.4817160367722166</v>
      </c>
      <c r="P74" s="9"/>
    </row>
    <row r="75" spans="1:119">
      <c r="A75" s="12"/>
      <c r="B75" s="25">
        <v>369.9</v>
      </c>
      <c r="C75" s="20" t="s">
        <v>93</v>
      </c>
      <c r="D75" s="47">
        <v>18449</v>
      </c>
      <c r="E75" s="47">
        <v>102146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4"/>
        <v>120595</v>
      </c>
      <c r="O75" s="48">
        <f t="shared" si="13"/>
        <v>8.2121212121212128</v>
      </c>
      <c r="P75" s="9"/>
    </row>
    <row r="76" spans="1:119" ht="15.75">
      <c r="A76" s="29" t="s">
        <v>53</v>
      </c>
      <c r="B76" s="30"/>
      <c r="C76" s="31"/>
      <c r="D76" s="32">
        <f t="shared" ref="D76:M76" si="15">SUM(D77:D78)</f>
        <v>0</v>
      </c>
      <c r="E76" s="32">
        <f t="shared" si="15"/>
        <v>1167475</v>
      </c>
      <c r="F76" s="32">
        <f t="shared" si="15"/>
        <v>0</v>
      </c>
      <c r="G76" s="32">
        <f t="shared" si="15"/>
        <v>0</v>
      </c>
      <c r="H76" s="32">
        <f t="shared" si="15"/>
        <v>0</v>
      </c>
      <c r="I76" s="32">
        <f t="shared" si="15"/>
        <v>0</v>
      </c>
      <c r="J76" s="32">
        <f t="shared" si="15"/>
        <v>0</v>
      </c>
      <c r="K76" s="32">
        <f t="shared" si="15"/>
        <v>0</v>
      </c>
      <c r="L76" s="32">
        <f t="shared" si="15"/>
        <v>0</v>
      </c>
      <c r="M76" s="32">
        <f t="shared" si="15"/>
        <v>0</v>
      </c>
      <c r="N76" s="32">
        <f>SUM(D76:M76)</f>
        <v>1167475</v>
      </c>
      <c r="O76" s="46">
        <f t="shared" si="13"/>
        <v>79.501191692202923</v>
      </c>
      <c r="P76" s="9"/>
    </row>
    <row r="77" spans="1:119">
      <c r="A77" s="12"/>
      <c r="B77" s="25">
        <v>381</v>
      </c>
      <c r="C77" s="20" t="s">
        <v>94</v>
      </c>
      <c r="D77" s="47">
        <v>0</v>
      </c>
      <c r="E77" s="47">
        <v>417437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>SUM(D77:M77)</f>
        <v>417437</v>
      </c>
      <c r="O77" s="48">
        <f t="shared" si="13"/>
        <v>28.426081035069799</v>
      </c>
      <c r="P77" s="9"/>
    </row>
    <row r="78" spans="1:119" ht="15.75" thickBot="1">
      <c r="A78" s="12"/>
      <c r="B78" s="25">
        <v>384</v>
      </c>
      <c r="C78" s="20" t="s">
        <v>124</v>
      </c>
      <c r="D78" s="47">
        <v>0</v>
      </c>
      <c r="E78" s="47">
        <v>750038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>SUM(D78:M78)</f>
        <v>750038</v>
      </c>
      <c r="O78" s="48">
        <f t="shared" si="13"/>
        <v>51.075110657133131</v>
      </c>
      <c r="P78" s="9"/>
    </row>
    <row r="79" spans="1:119" ht="16.5" thickBot="1">
      <c r="A79" s="14" t="s">
        <v>65</v>
      </c>
      <c r="B79" s="23"/>
      <c r="C79" s="22"/>
      <c r="D79" s="15">
        <f t="shared" ref="D79:M79" si="16">SUM(D5,D12,D16,D49,D65,D68,D76)</f>
        <v>7450488</v>
      </c>
      <c r="E79" s="15">
        <f t="shared" si="16"/>
        <v>17613184</v>
      </c>
      <c r="F79" s="15">
        <f t="shared" si="16"/>
        <v>0</v>
      </c>
      <c r="G79" s="15">
        <f t="shared" si="16"/>
        <v>0</v>
      </c>
      <c r="H79" s="15">
        <f t="shared" si="16"/>
        <v>0</v>
      </c>
      <c r="I79" s="15">
        <f t="shared" si="16"/>
        <v>0</v>
      </c>
      <c r="J79" s="15">
        <f t="shared" si="16"/>
        <v>0</v>
      </c>
      <c r="K79" s="15">
        <f t="shared" si="16"/>
        <v>0</v>
      </c>
      <c r="L79" s="15">
        <f t="shared" si="16"/>
        <v>0</v>
      </c>
      <c r="M79" s="15">
        <f t="shared" si="16"/>
        <v>0</v>
      </c>
      <c r="N79" s="15">
        <f>SUM(D79:M79)</f>
        <v>25063672</v>
      </c>
      <c r="O79" s="38">
        <f t="shared" si="13"/>
        <v>1706.7532856656453</v>
      </c>
      <c r="P79" s="6"/>
      <c r="Q79" s="2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5"/>
      <c r="CW79" s="5"/>
      <c r="CX79" s="5"/>
      <c r="CY79" s="5"/>
      <c r="CZ79" s="5"/>
      <c r="DA79" s="5"/>
      <c r="DB79" s="5"/>
      <c r="DC79" s="5"/>
      <c r="DD79" s="5"/>
      <c r="DE79" s="5"/>
      <c r="DF79" s="5"/>
      <c r="DG79" s="5"/>
      <c r="DH79" s="5"/>
      <c r="DI79" s="5"/>
      <c r="DJ79" s="5"/>
      <c r="DK79" s="5"/>
      <c r="DL79" s="5"/>
      <c r="DM79" s="5"/>
      <c r="DN79" s="5"/>
      <c r="DO79" s="5"/>
    </row>
    <row r="80" spans="1:119">
      <c r="A80" s="16"/>
      <c r="B80" s="18"/>
      <c r="C80" s="18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9"/>
    </row>
    <row r="81" spans="1:15">
      <c r="A81" s="41"/>
      <c r="B81" s="42"/>
      <c r="C81" s="42"/>
      <c r="D81" s="43"/>
      <c r="E81" s="43"/>
      <c r="F81" s="43"/>
      <c r="G81" s="43"/>
      <c r="H81" s="43"/>
      <c r="I81" s="43"/>
      <c r="J81" s="43"/>
      <c r="K81" s="43"/>
      <c r="L81" s="49" t="s">
        <v>125</v>
      </c>
      <c r="M81" s="49"/>
      <c r="N81" s="49"/>
      <c r="O81" s="44">
        <v>14685</v>
      </c>
    </row>
    <row r="82" spans="1:15">
      <c r="A82" s="50"/>
      <c r="B82" s="51"/>
      <c r="C82" s="51"/>
      <c r="D82" s="51"/>
      <c r="E82" s="51"/>
      <c r="F82" s="51"/>
      <c r="G82" s="51"/>
      <c r="H82" s="51"/>
      <c r="I82" s="51"/>
      <c r="J82" s="51"/>
      <c r="K82" s="51"/>
      <c r="L82" s="51"/>
      <c r="M82" s="51"/>
      <c r="N82" s="51"/>
      <c r="O82" s="52"/>
    </row>
    <row r="83" spans="1:15" ht="15.75" customHeight="1" thickBot="1">
      <c r="A83" s="53" t="s">
        <v>115</v>
      </c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5"/>
    </row>
  </sheetData>
  <mergeCells count="10">
    <mergeCell ref="L81:N81"/>
    <mergeCell ref="A82:O82"/>
    <mergeCell ref="A83:O8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7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6" t="s">
        <v>103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8"/>
      <c r="P1" s="7"/>
      <c r="Q1"/>
    </row>
    <row r="2" spans="1:133" ht="24" thickBot="1">
      <c r="A2" s="59" t="s">
        <v>104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1"/>
      <c r="P2" s="7"/>
      <c r="Q2"/>
    </row>
    <row r="3" spans="1:133" ht="18" customHeight="1">
      <c r="A3" s="62" t="s">
        <v>96</v>
      </c>
      <c r="B3" s="63"/>
      <c r="C3" s="64"/>
      <c r="D3" s="68" t="s">
        <v>47</v>
      </c>
      <c r="E3" s="69"/>
      <c r="F3" s="69"/>
      <c r="G3" s="69"/>
      <c r="H3" s="70"/>
      <c r="I3" s="68" t="s">
        <v>48</v>
      </c>
      <c r="J3" s="70"/>
      <c r="K3" s="68" t="s">
        <v>50</v>
      </c>
      <c r="L3" s="70"/>
      <c r="M3" s="36"/>
      <c r="N3" s="37"/>
      <c r="O3" s="71" t="s">
        <v>101</v>
      </c>
      <c r="P3" s="11"/>
      <c r="Q3"/>
    </row>
    <row r="4" spans="1:133" ht="32.25" customHeight="1" thickBot="1">
      <c r="A4" s="65"/>
      <c r="B4" s="66"/>
      <c r="C4" s="67"/>
      <c r="D4" s="34" t="s">
        <v>4</v>
      </c>
      <c r="E4" s="34" t="s">
        <v>97</v>
      </c>
      <c r="F4" s="34" t="s">
        <v>98</v>
      </c>
      <c r="G4" s="34" t="s">
        <v>99</v>
      </c>
      <c r="H4" s="34" t="s">
        <v>5</v>
      </c>
      <c r="I4" s="34" t="s">
        <v>6</v>
      </c>
      <c r="J4" s="35" t="s">
        <v>100</v>
      </c>
      <c r="K4" s="35" t="s">
        <v>7</v>
      </c>
      <c r="L4" s="35" t="s">
        <v>8</v>
      </c>
      <c r="M4" s="35" t="s">
        <v>9</v>
      </c>
      <c r="N4" s="35" t="s">
        <v>49</v>
      </c>
      <c r="O4" s="7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SUM(D6:D12)</f>
        <v>4087151</v>
      </c>
      <c r="E5" s="27">
        <f t="shared" si="0"/>
        <v>308844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4395995</v>
      </c>
      <c r="O5" s="33">
        <f t="shared" ref="O5:O36" si="1">(N5/O$76)</f>
        <v>300.58085470085467</v>
      </c>
      <c r="P5" s="6"/>
    </row>
    <row r="6" spans="1:133">
      <c r="A6" s="12"/>
      <c r="B6" s="25">
        <v>311</v>
      </c>
      <c r="C6" s="20" t="s">
        <v>2</v>
      </c>
      <c r="D6" s="47">
        <v>3368007</v>
      </c>
      <c r="E6" s="47">
        <v>0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3368007</v>
      </c>
      <c r="O6" s="48">
        <f t="shared" si="1"/>
        <v>230.29107692307693</v>
      </c>
      <c r="P6" s="9"/>
    </row>
    <row r="7" spans="1:133">
      <c r="A7" s="12"/>
      <c r="B7" s="25">
        <v>312.3</v>
      </c>
      <c r="C7" s="20" t="s">
        <v>10</v>
      </c>
      <c r="D7" s="47">
        <v>0</v>
      </c>
      <c r="E7" s="47">
        <v>22363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2" si="2">SUM(D7:M7)</f>
        <v>22363</v>
      </c>
      <c r="O7" s="48">
        <f t="shared" si="1"/>
        <v>1.529094017094017</v>
      </c>
      <c r="P7" s="9"/>
    </row>
    <row r="8" spans="1:133">
      <c r="A8" s="12"/>
      <c r="B8" s="25">
        <v>312.41000000000003</v>
      </c>
      <c r="C8" s="20" t="s">
        <v>11</v>
      </c>
      <c r="D8" s="47">
        <v>0</v>
      </c>
      <c r="E8" s="47">
        <v>286481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286481</v>
      </c>
      <c r="O8" s="48">
        <f t="shared" si="1"/>
        <v>19.588444444444445</v>
      </c>
      <c r="P8" s="9"/>
    </row>
    <row r="9" spans="1:133">
      <c r="A9" s="12"/>
      <c r="B9" s="25">
        <v>312.60000000000002</v>
      </c>
      <c r="C9" s="20" t="s">
        <v>105</v>
      </c>
      <c r="D9" s="47">
        <v>597688</v>
      </c>
      <c r="E9" s="47">
        <v>0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597688</v>
      </c>
      <c r="O9" s="48">
        <f t="shared" si="1"/>
        <v>40.867555555555555</v>
      </c>
      <c r="P9" s="9"/>
    </row>
    <row r="10" spans="1:133">
      <c r="A10" s="12"/>
      <c r="B10" s="25">
        <v>314.2</v>
      </c>
      <c r="C10" s="20" t="s">
        <v>12</v>
      </c>
      <c r="D10" s="47">
        <v>32890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32890</v>
      </c>
      <c r="O10" s="48">
        <f t="shared" si="1"/>
        <v>2.2488888888888887</v>
      </c>
      <c r="P10" s="9"/>
    </row>
    <row r="11" spans="1:133">
      <c r="A11" s="12"/>
      <c r="B11" s="25">
        <v>315</v>
      </c>
      <c r="C11" s="20" t="s">
        <v>13</v>
      </c>
      <c r="D11" s="47">
        <v>78666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78666</v>
      </c>
      <c r="O11" s="48">
        <f t="shared" si="1"/>
        <v>5.3788717948717952</v>
      </c>
      <c r="P11" s="9"/>
    </row>
    <row r="12" spans="1:133">
      <c r="A12" s="12"/>
      <c r="B12" s="25">
        <v>316</v>
      </c>
      <c r="C12" s="20" t="s">
        <v>106</v>
      </c>
      <c r="D12" s="47">
        <v>9900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9900</v>
      </c>
      <c r="O12" s="48">
        <f t="shared" si="1"/>
        <v>0.67692307692307696</v>
      </c>
      <c r="P12" s="9"/>
    </row>
    <row r="13" spans="1:133" ht="15.75">
      <c r="A13" s="29" t="s">
        <v>14</v>
      </c>
      <c r="B13" s="30"/>
      <c r="C13" s="31"/>
      <c r="D13" s="32">
        <f t="shared" ref="D13:M13" si="3">SUM(D14:D16)</f>
        <v>41179</v>
      </c>
      <c r="E13" s="32">
        <f t="shared" si="3"/>
        <v>5064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5">
        <f t="shared" ref="N13:N19" si="4">SUM(D13:M13)</f>
        <v>46243</v>
      </c>
      <c r="O13" s="46">
        <f t="shared" si="1"/>
        <v>3.1619145299145299</v>
      </c>
      <c r="P13" s="10"/>
    </row>
    <row r="14" spans="1:133">
      <c r="A14" s="12"/>
      <c r="B14" s="25">
        <v>322</v>
      </c>
      <c r="C14" s="20" t="s">
        <v>0</v>
      </c>
      <c r="D14" s="47">
        <v>37354</v>
      </c>
      <c r="E14" s="47">
        <v>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4"/>
        <v>37354</v>
      </c>
      <c r="O14" s="48">
        <f t="shared" si="1"/>
        <v>2.5541196581196579</v>
      </c>
      <c r="P14" s="9"/>
    </row>
    <row r="15" spans="1:133">
      <c r="A15" s="12"/>
      <c r="B15" s="25">
        <v>325.10000000000002</v>
      </c>
      <c r="C15" s="20" t="s">
        <v>15</v>
      </c>
      <c r="D15" s="47">
        <v>0</v>
      </c>
      <c r="E15" s="47">
        <v>1641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4"/>
        <v>1641</v>
      </c>
      <c r="O15" s="48">
        <f t="shared" si="1"/>
        <v>0.11220512820512821</v>
      </c>
      <c r="P15" s="9"/>
    </row>
    <row r="16" spans="1:133">
      <c r="A16" s="12"/>
      <c r="B16" s="25">
        <v>329</v>
      </c>
      <c r="C16" s="20" t="s">
        <v>16</v>
      </c>
      <c r="D16" s="47">
        <v>3825</v>
      </c>
      <c r="E16" s="47">
        <v>3423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4"/>
        <v>7248</v>
      </c>
      <c r="O16" s="48">
        <f t="shared" si="1"/>
        <v>0.49558974358974361</v>
      </c>
      <c r="P16" s="9"/>
    </row>
    <row r="17" spans="1:16" ht="15.75">
      <c r="A17" s="29" t="s">
        <v>19</v>
      </c>
      <c r="B17" s="30"/>
      <c r="C17" s="31"/>
      <c r="D17" s="32">
        <f t="shared" ref="D17:M17" si="5">SUM(D18:D46)</f>
        <v>2989983</v>
      </c>
      <c r="E17" s="32">
        <f t="shared" si="5"/>
        <v>12670617</v>
      </c>
      <c r="F17" s="32">
        <f t="shared" si="5"/>
        <v>0</v>
      </c>
      <c r="G17" s="32">
        <f t="shared" si="5"/>
        <v>0</v>
      </c>
      <c r="H17" s="32">
        <f t="shared" si="5"/>
        <v>0</v>
      </c>
      <c r="I17" s="32">
        <f t="shared" si="5"/>
        <v>0</v>
      </c>
      <c r="J17" s="32">
        <f t="shared" si="5"/>
        <v>0</v>
      </c>
      <c r="K17" s="32">
        <f t="shared" si="5"/>
        <v>0</v>
      </c>
      <c r="L17" s="32">
        <f t="shared" si="5"/>
        <v>0</v>
      </c>
      <c r="M17" s="32">
        <f t="shared" si="5"/>
        <v>0</v>
      </c>
      <c r="N17" s="45">
        <f t="shared" si="4"/>
        <v>15660600</v>
      </c>
      <c r="O17" s="46">
        <f t="shared" si="1"/>
        <v>1070.8102564102564</v>
      </c>
      <c r="P17" s="10"/>
    </row>
    <row r="18" spans="1:16">
      <c r="A18" s="12"/>
      <c r="B18" s="25">
        <v>331.1</v>
      </c>
      <c r="C18" s="20" t="s">
        <v>17</v>
      </c>
      <c r="D18" s="47">
        <v>0</v>
      </c>
      <c r="E18" s="47">
        <v>1336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4"/>
        <v>1336</v>
      </c>
      <c r="O18" s="48">
        <f t="shared" si="1"/>
        <v>9.1350427350427352E-2</v>
      </c>
      <c r="P18" s="9"/>
    </row>
    <row r="19" spans="1:16">
      <c r="A19" s="12"/>
      <c r="B19" s="25">
        <v>331.2</v>
      </c>
      <c r="C19" s="20" t="s">
        <v>18</v>
      </c>
      <c r="D19" s="47">
        <v>84933</v>
      </c>
      <c r="E19" s="47">
        <v>530859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4"/>
        <v>615792</v>
      </c>
      <c r="O19" s="48">
        <f t="shared" si="1"/>
        <v>42.105435897435896</v>
      </c>
      <c r="P19" s="9"/>
    </row>
    <row r="20" spans="1:16">
      <c r="A20" s="12"/>
      <c r="B20" s="25">
        <v>331.39</v>
      </c>
      <c r="C20" s="20" t="s">
        <v>23</v>
      </c>
      <c r="D20" s="47">
        <v>0</v>
      </c>
      <c r="E20" s="47">
        <v>2171319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ref="N20:N27" si="6">SUM(D20:M20)</f>
        <v>2171319</v>
      </c>
      <c r="O20" s="48">
        <f t="shared" si="1"/>
        <v>148.46625641025642</v>
      </c>
      <c r="P20" s="9"/>
    </row>
    <row r="21" spans="1:16">
      <c r="A21" s="12"/>
      <c r="B21" s="25">
        <v>331.41</v>
      </c>
      <c r="C21" s="20" t="s">
        <v>107</v>
      </c>
      <c r="D21" s="47">
        <v>0</v>
      </c>
      <c r="E21" s="47">
        <v>461368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6"/>
        <v>461368</v>
      </c>
      <c r="O21" s="48">
        <f t="shared" si="1"/>
        <v>31.546529914529916</v>
      </c>
      <c r="P21" s="9"/>
    </row>
    <row r="22" spans="1:16">
      <c r="A22" s="12"/>
      <c r="B22" s="25">
        <v>331.5</v>
      </c>
      <c r="C22" s="20" t="s">
        <v>20</v>
      </c>
      <c r="D22" s="47">
        <v>12896</v>
      </c>
      <c r="E22" s="47">
        <v>2130553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6"/>
        <v>2143449</v>
      </c>
      <c r="O22" s="48">
        <f t="shared" si="1"/>
        <v>146.56061538461537</v>
      </c>
      <c r="P22" s="9"/>
    </row>
    <row r="23" spans="1:16">
      <c r="A23" s="12"/>
      <c r="B23" s="25">
        <v>331.62</v>
      </c>
      <c r="C23" s="20" t="s">
        <v>25</v>
      </c>
      <c r="D23" s="47">
        <v>0</v>
      </c>
      <c r="E23" s="47">
        <v>485281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6"/>
        <v>485281</v>
      </c>
      <c r="O23" s="48">
        <f t="shared" si="1"/>
        <v>33.181606837606836</v>
      </c>
      <c r="P23" s="9"/>
    </row>
    <row r="24" spans="1:16">
      <c r="A24" s="12"/>
      <c r="B24" s="25">
        <v>331.65</v>
      </c>
      <c r="C24" s="20" t="s">
        <v>108</v>
      </c>
      <c r="D24" s="47">
        <v>122556</v>
      </c>
      <c r="E24" s="47">
        <v>0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6"/>
        <v>122556</v>
      </c>
      <c r="O24" s="48">
        <f t="shared" si="1"/>
        <v>8.3798974358974352</v>
      </c>
      <c r="P24" s="9"/>
    </row>
    <row r="25" spans="1:16">
      <c r="A25" s="12"/>
      <c r="B25" s="25">
        <v>331.69</v>
      </c>
      <c r="C25" s="20" t="s">
        <v>26</v>
      </c>
      <c r="D25" s="47">
        <v>11169</v>
      </c>
      <c r="E25" s="47">
        <v>5576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6"/>
        <v>16745</v>
      </c>
      <c r="O25" s="48">
        <f t="shared" si="1"/>
        <v>1.144957264957265</v>
      </c>
      <c r="P25" s="9"/>
    </row>
    <row r="26" spans="1:16">
      <c r="A26" s="12"/>
      <c r="B26" s="25">
        <v>331.7</v>
      </c>
      <c r="C26" s="20" t="s">
        <v>21</v>
      </c>
      <c r="D26" s="47">
        <v>0</v>
      </c>
      <c r="E26" s="47">
        <v>1300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6"/>
        <v>1300</v>
      </c>
      <c r="O26" s="48">
        <f t="shared" si="1"/>
        <v>8.8888888888888892E-2</v>
      </c>
      <c r="P26" s="9"/>
    </row>
    <row r="27" spans="1:16">
      <c r="A27" s="12"/>
      <c r="B27" s="25">
        <v>334.2</v>
      </c>
      <c r="C27" s="20" t="s">
        <v>22</v>
      </c>
      <c r="D27" s="47">
        <v>105524</v>
      </c>
      <c r="E27" s="47">
        <v>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6"/>
        <v>105524</v>
      </c>
      <c r="O27" s="48">
        <f t="shared" si="1"/>
        <v>7.2153162393162393</v>
      </c>
      <c r="P27" s="9"/>
    </row>
    <row r="28" spans="1:16">
      <c r="A28" s="12"/>
      <c r="B28" s="25">
        <v>334.34</v>
      </c>
      <c r="C28" s="20" t="s">
        <v>27</v>
      </c>
      <c r="D28" s="47">
        <v>0</v>
      </c>
      <c r="E28" s="47">
        <v>78787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>SUM(D28:M28)</f>
        <v>78787</v>
      </c>
      <c r="O28" s="48">
        <f t="shared" si="1"/>
        <v>5.387145299145299</v>
      </c>
      <c r="P28" s="9"/>
    </row>
    <row r="29" spans="1:16">
      <c r="A29" s="12"/>
      <c r="B29" s="25">
        <v>334.41</v>
      </c>
      <c r="C29" s="20" t="s">
        <v>28</v>
      </c>
      <c r="D29" s="47">
        <v>0</v>
      </c>
      <c r="E29" s="47">
        <v>3206933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ref="N29:N44" si="7">SUM(D29:M29)</f>
        <v>3206933</v>
      </c>
      <c r="O29" s="48">
        <f t="shared" si="1"/>
        <v>219.2774700854701</v>
      </c>
      <c r="P29" s="9"/>
    </row>
    <row r="30" spans="1:16">
      <c r="A30" s="12"/>
      <c r="B30" s="25">
        <v>334.49</v>
      </c>
      <c r="C30" s="20" t="s">
        <v>29</v>
      </c>
      <c r="D30" s="47">
        <v>0</v>
      </c>
      <c r="E30" s="47">
        <v>1035228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7"/>
        <v>1035228</v>
      </c>
      <c r="O30" s="48">
        <f t="shared" si="1"/>
        <v>70.784820512820517</v>
      </c>
      <c r="P30" s="9"/>
    </row>
    <row r="31" spans="1:16">
      <c r="A31" s="12"/>
      <c r="B31" s="25">
        <v>334.5</v>
      </c>
      <c r="C31" s="20" t="s">
        <v>30</v>
      </c>
      <c r="D31" s="47">
        <v>38322</v>
      </c>
      <c r="E31" s="47">
        <v>537386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7"/>
        <v>575708</v>
      </c>
      <c r="O31" s="48">
        <f t="shared" si="1"/>
        <v>39.364649572649576</v>
      </c>
      <c r="P31" s="9"/>
    </row>
    <row r="32" spans="1:16">
      <c r="A32" s="12"/>
      <c r="B32" s="25">
        <v>334.7</v>
      </c>
      <c r="C32" s="20" t="s">
        <v>32</v>
      </c>
      <c r="D32" s="47">
        <v>140722</v>
      </c>
      <c r="E32" s="47">
        <v>140945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7"/>
        <v>281667</v>
      </c>
      <c r="O32" s="48">
        <f t="shared" si="1"/>
        <v>19.25928205128205</v>
      </c>
      <c r="P32" s="9"/>
    </row>
    <row r="33" spans="1:16">
      <c r="A33" s="12"/>
      <c r="B33" s="25">
        <v>334.89</v>
      </c>
      <c r="C33" s="20" t="s">
        <v>33</v>
      </c>
      <c r="D33" s="47">
        <v>0</v>
      </c>
      <c r="E33" s="47">
        <v>39214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7"/>
        <v>39214</v>
      </c>
      <c r="O33" s="48">
        <f t="shared" si="1"/>
        <v>2.6812991452991453</v>
      </c>
      <c r="P33" s="9"/>
    </row>
    <row r="34" spans="1:16">
      <c r="A34" s="12"/>
      <c r="B34" s="25">
        <v>335.12</v>
      </c>
      <c r="C34" s="20" t="s">
        <v>34</v>
      </c>
      <c r="D34" s="47">
        <v>208933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7"/>
        <v>208933</v>
      </c>
      <c r="O34" s="48">
        <f t="shared" si="1"/>
        <v>14.286017094017094</v>
      </c>
      <c r="P34" s="9"/>
    </row>
    <row r="35" spans="1:16">
      <c r="A35" s="12"/>
      <c r="B35" s="25">
        <v>335.13</v>
      </c>
      <c r="C35" s="20" t="s">
        <v>35</v>
      </c>
      <c r="D35" s="47">
        <v>14506</v>
      </c>
      <c r="E35" s="47">
        <v>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7"/>
        <v>14506</v>
      </c>
      <c r="O35" s="48">
        <f t="shared" si="1"/>
        <v>0.99186324786324787</v>
      </c>
      <c r="P35" s="9"/>
    </row>
    <row r="36" spans="1:16">
      <c r="A36" s="12"/>
      <c r="B36" s="25">
        <v>335.14</v>
      </c>
      <c r="C36" s="20" t="s">
        <v>36</v>
      </c>
      <c r="D36" s="47">
        <v>3351</v>
      </c>
      <c r="E36" s="47">
        <v>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7"/>
        <v>3351</v>
      </c>
      <c r="O36" s="48">
        <f t="shared" si="1"/>
        <v>0.22912820512820511</v>
      </c>
      <c r="P36" s="9"/>
    </row>
    <row r="37" spans="1:16">
      <c r="A37" s="12"/>
      <c r="B37" s="25">
        <v>335.15</v>
      </c>
      <c r="C37" s="20" t="s">
        <v>37</v>
      </c>
      <c r="D37" s="47">
        <v>927</v>
      </c>
      <c r="E37" s="47">
        <v>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7"/>
        <v>927</v>
      </c>
      <c r="O37" s="48">
        <f t="shared" ref="O37:O68" si="8">(N37/O$76)</f>
        <v>6.3384615384615386E-2</v>
      </c>
      <c r="P37" s="9"/>
    </row>
    <row r="38" spans="1:16">
      <c r="A38" s="12"/>
      <c r="B38" s="25">
        <v>335.16</v>
      </c>
      <c r="C38" s="20" t="s">
        <v>38</v>
      </c>
      <c r="D38" s="47">
        <v>230750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7"/>
        <v>230750</v>
      </c>
      <c r="O38" s="48">
        <f t="shared" si="8"/>
        <v>15.777777777777779</v>
      </c>
      <c r="P38" s="9"/>
    </row>
    <row r="39" spans="1:16">
      <c r="A39" s="12"/>
      <c r="B39" s="25">
        <v>335.18</v>
      </c>
      <c r="C39" s="20" t="s">
        <v>39</v>
      </c>
      <c r="D39" s="47">
        <v>1582829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7"/>
        <v>1582829</v>
      </c>
      <c r="O39" s="48">
        <f t="shared" si="8"/>
        <v>108.22762393162394</v>
      </c>
      <c r="P39" s="9"/>
    </row>
    <row r="40" spans="1:16">
      <c r="A40" s="12"/>
      <c r="B40" s="25">
        <v>335.19</v>
      </c>
      <c r="C40" s="20" t="s">
        <v>54</v>
      </c>
      <c r="D40" s="47">
        <v>330292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7"/>
        <v>330292</v>
      </c>
      <c r="O40" s="48">
        <f t="shared" si="8"/>
        <v>22.584068376068377</v>
      </c>
      <c r="P40" s="9"/>
    </row>
    <row r="41" spans="1:16">
      <c r="A41" s="12"/>
      <c r="B41" s="25">
        <v>335.22</v>
      </c>
      <c r="C41" s="20" t="s">
        <v>40</v>
      </c>
      <c r="D41" s="47">
        <v>0</v>
      </c>
      <c r="E41" s="47">
        <v>87274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7"/>
        <v>87274</v>
      </c>
      <c r="O41" s="48">
        <f t="shared" si="8"/>
        <v>5.9674529914529915</v>
      </c>
      <c r="P41" s="9"/>
    </row>
    <row r="42" spans="1:16">
      <c r="A42" s="12"/>
      <c r="B42" s="25">
        <v>335.49</v>
      </c>
      <c r="C42" s="20" t="s">
        <v>42</v>
      </c>
      <c r="D42" s="47">
        <v>0</v>
      </c>
      <c r="E42" s="47">
        <v>829153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7"/>
        <v>829153</v>
      </c>
      <c r="O42" s="48">
        <f t="shared" si="8"/>
        <v>56.694222222222223</v>
      </c>
      <c r="P42" s="9"/>
    </row>
    <row r="43" spans="1:16">
      <c r="A43" s="12"/>
      <c r="B43" s="25">
        <v>335.5</v>
      </c>
      <c r="C43" s="20" t="s">
        <v>43</v>
      </c>
      <c r="D43" s="47">
        <v>0</v>
      </c>
      <c r="E43" s="47">
        <v>422364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7"/>
        <v>422364</v>
      </c>
      <c r="O43" s="48">
        <f t="shared" si="8"/>
        <v>28.879589743589744</v>
      </c>
      <c r="P43" s="9"/>
    </row>
    <row r="44" spans="1:16">
      <c r="A44" s="12"/>
      <c r="B44" s="25">
        <v>335.8</v>
      </c>
      <c r="C44" s="20" t="s">
        <v>44</v>
      </c>
      <c r="D44" s="47">
        <v>0</v>
      </c>
      <c r="E44" s="47">
        <v>417278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7"/>
        <v>417278</v>
      </c>
      <c r="O44" s="48">
        <f t="shared" si="8"/>
        <v>28.531829059829061</v>
      </c>
      <c r="P44" s="9"/>
    </row>
    <row r="45" spans="1:16">
      <c r="A45" s="12"/>
      <c r="B45" s="25">
        <v>337.2</v>
      </c>
      <c r="C45" s="20" t="s">
        <v>45</v>
      </c>
      <c r="D45" s="47">
        <v>74793</v>
      </c>
      <c r="E45" s="47">
        <v>6200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>SUM(D45:M45)</f>
        <v>80993</v>
      </c>
      <c r="O45" s="48">
        <f t="shared" si="8"/>
        <v>5.537982905982906</v>
      </c>
      <c r="P45" s="9"/>
    </row>
    <row r="46" spans="1:16">
      <c r="A46" s="12"/>
      <c r="B46" s="25">
        <v>337.7</v>
      </c>
      <c r="C46" s="20" t="s">
        <v>46</v>
      </c>
      <c r="D46" s="47">
        <v>27480</v>
      </c>
      <c r="E46" s="47">
        <v>82263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>SUM(D46:M46)</f>
        <v>109743</v>
      </c>
      <c r="O46" s="48">
        <f t="shared" si="8"/>
        <v>7.5037948717948719</v>
      </c>
      <c r="P46" s="9"/>
    </row>
    <row r="47" spans="1:16" ht="15.75">
      <c r="A47" s="29" t="s">
        <v>51</v>
      </c>
      <c r="B47" s="30"/>
      <c r="C47" s="31"/>
      <c r="D47" s="32">
        <f t="shared" ref="D47:M47" si="9">SUM(D48:D60)</f>
        <v>254239</v>
      </c>
      <c r="E47" s="32">
        <f t="shared" si="9"/>
        <v>75878</v>
      </c>
      <c r="F47" s="32">
        <f t="shared" si="9"/>
        <v>0</v>
      </c>
      <c r="G47" s="32">
        <f t="shared" si="9"/>
        <v>0</v>
      </c>
      <c r="H47" s="32">
        <f t="shared" si="9"/>
        <v>0</v>
      </c>
      <c r="I47" s="32">
        <f t="shared" si="9"/>
        <v>0</v>
      </c>
      <c r="J47" s="32">
        <f t="shared" si="9"/>
        <v>0</v>
      </c>
      <c r="K47" s="32">
        <f t="shared" si="9"/>
        <v>0</v>
      </c>
      <c r="L47" s="32">
        <f t="shared" si="9"/>
        <v>0</v>
      </c>
      <c r="M47" s="32">
        <f t="shared" si="9"/>
        <v>0</v>
      </c>
      <c r="N47" s="32">
        <f>SUM(D47:M47)</f>
        <v>330117</v>
      </c>
      <c r="O47" s="46">
        <f t="shared" si="8"/>
        <v>22.572102564102565</v>
      </c>
      <c r="P47" s="10"/>
    </row>
    <row r="48" spans="1:16">
      <c r="A48" s="12"/>
      <c r="B48" s="25">
        <v>341.1</v>
      </c>
      <c r="C48" s="20" t="s">
        <v>55</v>
      </c>
      <c r="D48" s="47">
        <v>25429</v>
      </c>
      <c r="E48" s="47">
        <v>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>SUM(D48:M48)</f>
        <v>25429</v>
      </c>
      <c r="O48" s="48">
        <f t="shared" si="8"/>
        <v>1.7387350427350428</v>
      </c>
      <c r="P48" s="9"/>
    </row>
    <row r="49" spans="1:16">
      <c r="A49" s="12"/>
      <c r="B49" s="25">
        <v>341.15</v>
      </c>
      <c r="C49" s="20" t="s">
        <v>56</v>
      </c>
      <c r="D49" s="47">
        <v>0</v>
      </c>
      <c r="E49" s="47">
        <v>15384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ref="N49:N60" si="10">SUM(D49:M49)</f>
        <v>15384</v>
      </c>
      <c r="O49" s="48">
        <f t="shared" si="8"/>
        <v>1.051897435897436</v>
      </c>
      <c r="P49" s="9"/>
    </row>
    <row r="50" spans="1:16">
      <c r="A50" s="12"/>
      <c r="B50" s="25">
        <v>341.16</v>
      </c>
      <c r="C50" s="20" t="s">
        <v>109</v>
      </c>
      <c r="D50" s="47">
        <v>12106</v>
      </c>
      <c r="E50" s="47">
        <v>0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10"/>
        <v>12106</v>
      </c>
      <c r="O50" s="48">
        <f t="shared" si="8"/>
        <v>0.82776068376068379</v>
      </c>
      <c r="P50" s="9"/>
    </row>
    <row r="51" spans="1:16">
      <c r="A51" s="12"/>
      <c r="B51" s="25">
        <v>341.51</v>
      </c>
      <c r="C51" s="20" t="s">
        <v>57</v>
      </c>
      <c r="D51" s="47">
        <v>97261</v>
      </c>
      <c r="E51" s="47">
        <v>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10"/>
        <v>97261</v>
      </c>
      <c r="O51" s="48">
        <f t="shared" si="8"/>
        <v>6.6503247863247861</v>
      </c>
      <c r="P51" s="9"/>
    </row>
    <row r="52" spans="1:16">
      <c r="A52" s="12"/>
      <c r="B52" s="25">
        <v>341.52</v>
      </c>
      <c r="C52" s="20" t="s">
        <v>58</v>
      </c>
      <c r="D52" s="47">
        <v>15250</v>
      </c>
      <c r="E52" s="47">
        <v>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10"/>
        <v>15250</v>
      </c>
      <c r="O52" s="48">
        <f t="shared" si="8"/>
        <v>1.0427350427350428</v>
      </c>
      <c r="P52" s="9"/>
    </row>
    <row r="53" spans="1:16">
      <c r="A53" s="12"/>
      <c r="B53" s="25">
        <v>341.56</v>
      </c>
      <c r="C53" s="20" t="s">
        <v>59</v>
      </c>
      <c r="D53" s="47">
        <v>1982</v>
      </c>
      <c r="E53" s="47">
        <v>0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10"/>
        <v>1982</v>
      </c>
      <c r="O53" s="48">
        <f t="shared" si="8"/>
        <v>0.13552136752136751</v>
      </c>
      <c r="P53" s="9"/>
    </row>
    <row r="54" spans="1:16">
      <c r="A54" s="12"/>
      <c r="B54" s="25">
        <v>341.9</v>
      </c>
      <c r="C54" s="20" t="s">
        <v>60</v>
      </c>
      <c r="D54" s="47">
        <v>26422</v>
      </c>
      <c r="E54" s="47">
        <v>0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10"/>
        <v>26422</v>
      </c>
      <c r="O54" s="48">
        <f t="shared" si="8"/>
        <v>1.8066324786324786</v>
      </c>
      <c r="P54" s="9"/>
    </row>
    <row r="55" spans="1:16">
      <c r="A55" s="12"/>
      <c r="B55" s="25">
        <v>342.9</v>
      </c>
      <c r="C55" s="20" t="s">
        <v>61</v>
      </c>
      <c r="D55" s="47">
        <v>0</v>
      </c>
      <c r="E55" s="47">
        <v>14244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10"/>
        <v>14244</v>
      </c>
      <c r="O55" s="48">
        <f t="shared" si="8"/>
        <v>0.97394871794871796</v>
      </c>
      <c r="P55" s="9"/>
    </row>
    <row r="56" spans="1:16">
      <c r="A56" s="12"/>
      <c r="B56" s="25">
        <v>347.2</v>
      </c>
      <c r="C56" s="20" t="s">
        <v>62</v>
      </c>
      <c r="D56" s="47">
        <v>1</v>
      </c>
      <c r="E56" s="47">
        <v>0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10"/>
        <v>1</v>
      </c>
      <c r="O56" s="48">
        <f t="shared" si="8"/>
        <v>6.8376068376068381E-5</v>
      </c>
      <c r="P56" s="9"/>
    </row>
    <row r="57" spans="1:16">
      <c r="A57" s="12"/>
      <c r="B57" s="25">
        <v>348.88</v>
      </c>
      <c r="C57" s="20" t="s">
        <v>110</v>
      </c>
      <c r="D57" s="47">
        <v>75788</v>
      </c>
      <c r="E57" s="47">
        <v>0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10"/>
        <v>75788</v>
      </c>
      <c r="O57" s="48">
        <f t="shared" si="8"/>
        <v>5.1820854700854699</v>
      </c>
      <c r="P57" s="9"/>
    </row>
    <row r="58" spans="1:16">
      <c r="A58" s="12"/>
      <c r="B58" s="25">
        <v>348.93</v>
      </c>
      <c r="C58" s="20" t="s">
        <v>64</v>
      </c>
      <c r="D58" s="47">
        <v>0</v>
      </c>
      <c r="E58" s="47">
        <v>27784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10"/>
        <v>27784</v>
      </c>
      <c r="O58" s="48">
        <f t="shared" si="8"/>
        <v>1.8997606837606837</v>
      </c>
      <c r="P58" s="9"/>
    </row>
    <row r="59" spans="1:16">
      <c r="A59" s="12"/>
      <c r="B59" s="25">
        <v>348.93200000000002</v>
      </c>
      <c r="C59" s="20" t="s">
        <v>111</v>
      </c>
      <c r="D59" s="47">
        <v>0</v>
      </c>
      <c r="E59" s="47">
        <v>1035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10"/>
        <v>1035</v>
      </c>
      <c r="O59" s="48">
        <f t="shared" si="8"/>
        <v>7.0769230769230765E-2</v>
      </c>
      <c r="P59" s="9"/>
    </row>
    <row r="60" spans="1:16">
      <c r="A60" s="12"/>
      <c r="B60" s="25">
        <v>348.99</v>
      </c>
      <c r="C60" s="20" t="s">
        <v>112</v>
      </c>
      <c r="D60" s="47">
        <v>0</v>
      </c>
      <c r="E60" s="47">
        <v>17431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10"/>
        <v>17431</v>
      </c>
      <c r="O60" s="48">
        <f t="shared" si="8"/>
        <v>1.1918632478632478</v>
      </c>
      <c r="P60" s="9"/>
    </row>
    <row r="61" spans="1:16" ht="15.75">
      <c r="A61" s="29" t="s">
        <v>52</v>
      </c>
      <c r="B61" s="30"/>
      <c r="C61" s="31"/>
      <c r="D61" s="32">
        <f t="shared" ref="D61:M61" si="11">SUM(D62:D64)</f>
        <v>0</v>
      </c>
      <c r="E61" s="32">
        <f t="shared" si="11"/>
        <v>40850</v>
      </c>
      <c r="F61" s="32">
        <f t="shared" si="11"/>
        <v>0</v>
      </c>
      <c r="G61" s="32">
        <f t="shared" si="11"/>
        <v>0</v>
      </c>
      <c r="H61" s="32">
        <f t="shared" si="11"/>
        <v>0</v>
      </c>
      <c r="I61" s="32">
        <f t="shared" si="11"/>
        <v>0</v>
      </c>
      <c r="J61" s="32">
        <f t="shared" si="11"/>
        <v>0</v>
      </c>
      <c r="K61" s="32">
        <f t="shared" si="11"/>
        <v>0</v>
      </c>
      <c r="L61" s="32">
        <f t="shared" si="11"/>
        <v>0</v>
      </c>
      <c r="M61" s="32">
        <f t="shared" si="11"/>
        <v>0</v>
      </c>
      <c r="N61" s="32">
        <f t="shared" ref="N61:N74" si="12">SUM(D61:M61)</f>
        <v>40850</v>
      </c>
      <c r="O61" s="46">
        <f t="shared" si="8"/>
        <v>2.793162393162393</v>
      </c>
      <c r="P61" s="10"/>
    </row>
    <row r="62" spans="1:16">
      <c r="A62" s="13"/>
      <c r="B62" s="40">
        <v>351.7</v>
      </c>
      <c r="C62" s="21" t="s">
        <v>113</v>
      </c>
      <c r="D62" s="47">
        <v>0</v>
      </c>
      <c r="E62" s="47">
        <v>7923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12"/>
        <v>7923</v>
      </c>
      <c r="O62" s="48">
        <f t="shared" si="8"/>
        <v>0.54174358974358972</v>
      </c>
      <c r="P62" s="9"/>
    </row>
    <row r="63" spans="1:16">
      <c r="A63" s="13"/>
      <c r="B63" s="40">
        <v>351.8</v>
      </c>
      <c r="C63" s="21" t="s">
        <v>83</v>
      </c>
      <c r="D63" s="47">
        <v>0</v>
      </c>
      <c r="E63" s="47">
        <v>18807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12"/>
        <v>18807</v>
      </c>
      <c r="O63" s="48">
        <f t="shared" si="8"/>
        <v>1.2859487179487179</v>
      </c>
      <c r="P63" s="9"/>
    </row>
    <row r="64" spans="1:16">
      <c r="A64" s="13"/>
      <c r="B64" s="40">
        <v>359</v>
      </c>
      <c r="C64" s="21" t="s">
        <v>87</v>
      </c>
      <c r="D64" s="47">
        <v>0</v>
      </c>
      <c r="E64" s="47">
        <v>14120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12"/>
        <v>14120</v>
      </c>
      <c r="O64" s="48">
        <f t="shared" si="8"/>
        <v>0.9654700854700855</v>
      </c>
      <c r="P64" s="9"/>
    </row>
    <row r="65" spans="1:119" ht="15.75">
      <c r="A65" s="29" t="s">
        <v>3</v>
      </c>
      <c r="B65" s="30"/>
      <c r="C65" s="31"/>
      <c r="D65" s="32">
        <f t="shared" ref="D65:M65" si="13">SUM(D66:D71)</f>
        <v>82562</v>
      </c>
      <c r="E65" s="32">
        <f t="shared" si="13"/>
        <v>418665</v>
      </c>
      <c r="F65" s="32">
        <f t="shared" si="13"/>
        <v>0</v>
      </c>
      <c r="G65" s="32">
        <f t="shared" si="13"/>
        <v>0</v>
      </c>
      <c r="H65" s="32">
        <f t="shared" si="13"/>
        <v>0</v>
      </c>
      <c r="I65" s="32">
        <f t="shared" si="13"/>
        <v>0</v>
      </c>
      <c r="J65" s="32">
        <f t="shared" si="13"/>
        <v>0</v>
      </c>
      <c r="K65" s="32">
        <f t="shared" si="13"/>
        <v>0</v>
      </c>
      <c r="L65" s="32">
        <f t="shared" si="13"/>
        <v>0</v>
      </c>
      <c r="M65" s="32">
        <f t="shared" si="13"/>
        <v>0</v>
      </c>
      <c r="N65" s="32">
        <f t="shared" si="12"/>
        <v>501227</v>
      </c>
      <c r="O65" s="46">
        <f t="shared" si="8"/>
        <v>34.271931623931621</v>
      </c>
      <c r="P65" s="10"/>
    </row>
    <row r="66" spans="1:119">
      <c r="A66" s="12"/>
      <c r="B66" s="25">
        <v>361.1</v>
      </c>
      <c r="C66" s="20" t="s">
        <v>88</v>
      </c>
      <c r="D66" s="47">
        <v>53740</v>
      </c>
      <c r="E66" s="47">
        <v>16367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12"/>
        <v>70107</v>
      </c>
      <c r="O66" s="48">
        <f t="shared" si="8"/>
        <v>4.7936410256410253</v>
      </c>
      <c r="P66" s="9"/>
    </row>
    <row r="67" spans="1:119">
      <c r="A67" s="12"/>
      <c r="B67" s="25">
        <v>361.3</v>
      </c>
      <c r="C67" s="20" t="s">
        <v>89</v>
      </c>
      <c r="D67" s="47">
        <v>1208</v>
      </c>
      <c r="E67" s="47">
        <v>0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2"/>
        <v>1208</v>
      </c>
      <c r="O67" s="48">
        <f t="shared" si="8"/>
        <v>8.2598290598290602E-2</v>
      </c>
      <c r="P67" s="9"/>
    </row>
    <row r="68" spans="1:119">
      <c r="A68" s="12"/>
      <c r="B68" s="25">
        <v>362</v>
      </c>
      <c r="C68" s="20" t="s">
        <v>90</v>
      </c>
      <c r="D68" s="47">
        <v>10200</v>
      </c>
      <c r="E68" s="47">
        <v>54721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2"/>
        <v>64921</v>
      </c>
      <c r="O68" s="48">
        <f t="shared" si="8"/>
        <v>4.4390427350427348</v>
      </c>
      <c r="P68" s="9"/>
    </row>
    <row r="69" spans="1:119">
      <c r="A69" s="12"/>
      <c r="B69" s="25">
        <v>365</v>
      </c>
      <c r="C69" s="20" t="s">
        <v>91</v>
      </c>
      <c r="D69" s="47">
        <v>0</v>
      </c>
      <c r="E69" s="47">
        <v>88418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2"/>
        <v>88418</v>
      </c>
      <c r="O69" s="48">
        <f t="shared" ref="O69:O74" si="14">(N69/O$76)</f>
        <v>6.0456752136752137</v>
      </c>
      <c r="P69" s="9"/>
    </row>
    <row r="70" spans="1:119">
      <c r="A70" s="12"/>
      <c r="B70" s="25">
        <v>366</v>
      </c>
      <c r="C70" s="20" t="s">
        <v>92</v>
      </c>
      <c r="D70" s="47">
        <v>375</v>
      </c>
      <c r="E70" s="47">
        <v>167359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2"/>
        <v>167734</v>
      </c>
      <c r="O70" s="48">
        <f t="shared" si="14"/>
        <v>11.468991452991453</v>
      </c>
      <c r="P70" s="9"/>
    </row>
    <row r="71" spans="1:119">
      <c r="A71" s="12"/>
      <c r="B71" s="25">
        <v>369.9</v>
      </c>
      <c r="C71" s="20" t="s">
        <v>93</v>
      </c>
      <c r="D71" s="47">
        <v>17039</v>
      </c>
      <c r="E71" s="47">
        <v>91800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2"/>
        <v>108839</v>
      </c>
      <c r="O71" s="48">
        <f t="shared" si="14"/>
        <v>7.4419829059829059</v>
      </c>
      <c r="P71" s="9"/>
    </row>
    <row r="72" spans="1:119" ht="15.75">
      <c r="A72" s="29" t="s">
        <v>53</v>
      </c>
      <c r="B72" s="30"/>
      <c r="C72" s="31"/>
      <c r="D72" s="32">
        <f t="shared" ref="D72:M72" si="15">SUM(D73:D73)</f>
        <v>0</v>
      </c>
      <c r="E72" s="32">
        <f t="shared" si="15"/>
        <v>395878</v>
      </c>
      <c r="F72" s="32">
        <f t="shared" si="15"/>
        <v>0</v>
      </c>
      <c r="G72" s="32">
        <f t="shared" si="15"/>
        <v>0</v>
      </c>
      <c r="H72" s="32">
        <f t="shared" si="15"/>
        <v>0</v>
      </c>
      <c r="I72" s="32">
        <f t="shared" si="15"/>
        <v>0</v>
      </c>
      <c r="J72" s="32">
        <f t="shared" si="15"/>
        <v>0</v>
      </c>
      <c r="K72" s="32">
        <f t="shared" si="15"/>
        <v>0</v>
      </c>
      <c r="L72" s="32">
        <f t="shared" si="15"/>
        <v>0</v>
      </c>
      <c r="M72" s="32">
        <f t="shared" si="15"/>
        <v>0</v>
      </c>
      <c r="N72" s="32">
        <f t="shared" si="12"/>
        <v>395878</v>
      </c>
      <c r="O72" s="46">
        <f t="shared" si="14"/>
        <v>27.068581196581196</v>
      </c>
      <c r="P72" s="9"/>
    </row>
    <row r="73" spans="1:119" ht="15.75" thickBot="1">
      <c r="A73" s="12"/>
      <c r="B73" s="25">
        <v>381</v>
      </c>
      <c r="C73" s="20" t="s">
        <v>94</v>
      </c>
      <c r="D73" s="47">
        <v>0</v>
      </c>
      <c r="E73" s="47">
        <v>395878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2"/>
        <v>395878</v>
      </c>
      <c r="O73" s="48">
        <f t="shared" si="14"/>
        <v>27.068581196581196</v>
      </c>
      <c r="P73" s="9"/>
    </row>
    <row r="74" spans="1:119" ht="16.5" thickBot="1">
      <c r="A74" s="14" t="s">
        <v>65</v>
      </c>
      <c r="B74" s="23"/>
      <c r="C74" s="22"/>
      <c r="D74" s="15">
        <f t="shared" ref="D74:M74" si="16">SUM(D5,D13,D17,D47,D61,D65,D72)</f>
        <v>7455114</v>
      </c>
      <c r="E74" s="15">
        <f t="shared" si="16"/>
        <v>13915796</v>
      </c>
      <c r="F74" s="15">
        <f t="shared" si="16"/>
        <v>0</v>
      </c>
      <c r="G74" s="15">
        <f t="shared" si="16"/>
        <v>0</v>
      </c>
      <c r="H74" s="15">
        <f t="shared" si="16"/>
        <v>0</v>
      </c>
      <c r="I74" s="15">
        <f t="shared" si="16"/>
        <v>0</v>
      </c>
      <c r="J74" s="15">
        <f t="shared" si="16"/>
        <v>0</v>
      </c>
      <c r="K74" s="15">
        <f t="shared" si="16"/>
        <v>0</v>
      </c>
      <c r="L74" s="15">
        <f t="shared" si="16"/>
        <v>0</v>
      </c>
      <c r="M74" s="15">
        <f t="shared" si="16"/>
        <v>0</v>
      </c>
      <c r="N74" s="15">
        <f t="shared" si="12"/>
        <v>21370910</v>
      </c>
      <c r="O74" s="38">
        <f t="shared" si="14"/>
        <v>1461.2588034188034</v>
      </c>
      <c r="P74" s="6"/>
      <c r="Q74" s="2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</row>
    <row r="75" spans="1:119">
      <c r="A75" s="16"/>
      <c r="B75" s="18"/>
      <c r="C75" s="18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9"/>
    </row>
    <row r="76" spans="1:119">
      <c r="A76" s="41"/>
      <c r="B76" s="42"/>
      <c r="C76" s="42"/>
      <c r="D76" s="43"/>
      <c r="E76" s="43"/>
      <c r="F76" s="43"/>
      <c r="G76" s="43"/>
      <c r="H76" s="43"/>
      <c r="I76" s="43"/>
      <c r="J76" s="43"/>
      <c r="K76" s="43"/>
      <c r="L76" s="49" t="s">
        <v>114</v>
      </c>
      <c r="M76" s="49"/>
      <c r="N76" s="49"/>
      <c r="O76" s="44">
        <v>14625</v>
      </c>
    </row>
    <row r="77" spans="1:119">
      <c r="A77" s="50"/>
      <c r="B77" s="51"/>
      <c r="C77" s="51"/>
      <c r="D77" s="51"/>
      <c r="E77" s="51"/>
      <c r="F77" s="51"/>
      <c r="G77" s="51"/>
      <c r="H77" s="51"/>
      <c r="I77" s="51"/>
      <c r="J77" s="51"/>
      <c r="K77" s="51"/>
      <c r="L77" s="51"/>
      <c r="M77" s="51"/>
      <c r="N77" s="51"/>
      <c r="O77" s="52"/>
    </row>
    <row r="78" spans="1:119" ht="15.75" thickBot="1">
      <c r="A78" s="53" t="s">
        <v>115</v>
      </c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5"/>
    </row>
  </sheetData>
  <mergeCells count="10">
    <mergeCell ref="L76:N76"/>
    <mergeCell ref="A77:O77"/>
    <mergeCell ref="A78:O7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93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6" t="s">
        <v>103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8"/>
      <c r="P1" s="7"/>
      <c r="Q1"/>
    </row>
    <row r="2" spans="1:133" ht="24" thickBot="1">
      <c r="A2" s="59" t="s">
        <v>81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1"/>
      <c r="P2" s="7"/>
      <c r="Q2"/>
    </row>
    <row r="3" spans="1:133" ht="18" customHeight="1">
      <c r="A3" s="62" t="s">
        <v>96</v>
      </c>
      <c r="B3" s="63"/>
      <c r="C3" s="64"/>
      <c r="D3" s="68" t="s">
        <v>47</v>
      </c>
      <c r="E3" s="69"/>
      <c r="F3" s="69"/>
      <c r="G3" s="69"/>
      <c r="H3" s="70"/>
      <c r="I3" s="68" t="s">
        <v>48</v>
      </c>
      <c r="J3" s="70"/>
      <c r="K3" s="68" t="s">
        <v>50</v>
      </c>
      <c r="L3" s="70"/>
      <c r="M3" s="36"/>
      <c r="N3" s="37"/>
      <c r="O3" s="71" t="s">
        <v>101</v>
      </c>
      <c r="P3" s="11"/>
      <c r="Q3"/>
    </row>
    <row r="4" spans="1:133" ht="32.25" customHeight="1" thickBot="1">
      <c r="A4" s="65"/>
      <c r="B4" s="66"/>
      <c r="C4" s="67"/>
      <c r="D4" s="34" t="s">
        <v>4</v>
      </c>
      <c r="E4" s="34" t="s">
        <v>97</v>
      </c>
      <c r="F4" s="34" t="s">
        <v>98</v>
      </c>
      <c r="G4" s="34" t="s">
        <v>99</v>
      </c>
      <c r="H4" s="34" t="s">
        <v>5</v>
      </c>
      <c r="I4" s="34" t="s">
        <v>6</v>
      </c>
      <c r="J4" s="35" t="s">
        <v>100</v>
      </c>
      <c r="K4" s="35" t="s">
        <v>7</v>
      </c>
      <c r="L4" s="35" t="s">
        <v>8</v>
      </c>
      <c r="M4" s="35" t="s">
        <v>9</v>
      </c>
      <c r="N4" s="35" t="s">
        <v>49</v>
      </c>
      <c r="O4" s="7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>SUM(D6:D10)</f>
        <v>4080813</v>
      </c>
      <c r="E5" s="27">
        <f t="shared" ref="E5:M5" si="0">SUM(E6:E10)</f>
        <v>268761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17" si="1">SUM(D5:M5)</f>
        <v>4349574</v>
      </c>
      <c r="O5" s="33">
        <f t="shared" ref="O5:O36" si="2">(N5/O$91)</f>
        <v>297.89562358742552</v>
      </c>
      <c r="P5" s="6"/>
    </row>
    <row r="6" spans="1:133">
      <c r="A6" s="12"/>
      <c r="B6" s="25">
        <v>311</v>
      </c>
      <c r="C6" s="20" t="s">
        <v>2</v>
      </c>
      <c r="D6" s="47">
        <v>3375613</v>
      </c>
      <c r="E6" s="47">
        <v>0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 t="shared" si="1"/>
        <v>3375613</v>
      </c>
      <c r="O6" s="48">
        <f t="shared" si="2"/>
        <v>231.19053489487021</v>
      </c>
      <c r="P6" s="9"/>
    </row>
    <row r="7" spans="1:133">
      <c r="A7" s="12"/>
      <c r="B7" s="25">
        <v>312.3</v>
      </c>
      <c r="C7" s="20" t="s">
        <v>10</v>
      </c>
      <c r="D7" s="47">
        <v>596544</v>
      </c>
      <c r="E7" s="47">
        <v>22450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si="1"/>
        <v>618994</v>
      </c>
      <c r="O7" s="48">
        <f t="shared" si="2"/>
        <v>42.393945620163002</v>
      </c>
      <c r="P7" s="9"/>
    </row>
    <row r="8" spans="1:133">
      <c r="A8" s="12"/>
      <c r="B8" s="25">
        <v>312.41000000000003</v>
      </c>
      <c r="C8" s="20" t="s">
        <v>11</v>
      </c>
      <c r="D8" s="47">
        <v>0</v>
      </c>
      <c r="E8" s="47">
        <v>246311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1"/>
        <v>246311</v>
      </c>
      <c r="O8" s="48">
        <f t="shared" si="2"/>
        <v>16.869460995822205</v>
      </c>
      <c r="P8" s="9"/>
    </row>
    <row r="9" spans="1:133">
      <c r="A9" s="12"/>
      <c r="B9" s="25">
        <v>314.2</v>
      </c>
      <c r="C9" s="20" t="s">
        <v>12</v>
      </c>
      <c r="D9" s="47">
        <v>32053</v>
      </c>
      <c r="E9" s="47">
        <v>0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1"/>
        <v>32053</v>
      </c>
      <c r="O9" s="48">
        <f t="shared" si="2"/>
        <v>2.1952605985891376</v>
      </c>
      <c r="P9" s="9"/>
    </row>
    <row r="10" spans="1:133">
      <c r="A10" s="12"/>
      <c r="B10" s="25">
        <v>315</v>
      </c>
      <c r="C10" s="20" t="s">
        <v>13</v>
      </c>
      <c r="D10" s="47">
        <v>76603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1"/>
        <v>76603</v>
      </c>
      <c r="O10" s="48">
        <f t="shared" si="2"/>
        <v>5.2464214779809604</v>
      </c>
      <c r="P10" s="9"/>
    </row>
    <row r="11" spans="1:133" ht="15.75">
      <c r="A11" s="29" t="s">
        <v>14</v>
      </c>
      <c r="B11" s="30"/>
      <c r="C11" s="31"/>
      <c r="D11" s="32">
        <f>SUM(D12:D14)</f>
        <v>59731</v>
      </c>
      <c r="E11" s="32">
        <f t="shared" ref="E11:M11" si="3">SUM(E12:E14)</f>
        <v>11868</v>
      </c>
      <c r="F11" s="32">
        <f t="shared" si="3"/>
        <v>0</v>
      </c>
      <c r="G11" s="32">
        <f t="shared" si="3"/>
        <v>0</v>
      </c>
      <c r="H11" s="32">
        <f t="shared" si="3"/>
        <v>0</v>
      </c>
      <c r="I11" s="32">
        <f t="shared" si="3"/>
        <v>0</v>
      </c>
      <c r="J11" s="32">
        <f t="shared" si="3"/>
        <v>0</v>
      </c>
      <c r="K11" s="32">
        <f t="shared" si="3"/>
        <v>0</v>
      </c>
      <c r="L11" s="32">
        <f t="shared" si="3"/>
        <v>0</v>
      </c>
      <c r="M11" s="32">
        <f t="shared" si="3"/>
        <v>0</v>
      </c>
      <c r="N11" s="45">
        <f t="shared" si="1"/>
        <v>71599</v>
      </c>
      <c r="O11" s="46">
        <f t="shared" si="2"/>
        <v>4.9037052256694746</v>
      </c>
      <c r="P11" s="10"/>
    </row>
    <row r="12" spans="1:133">
      <c r="A12" s="12"/>
      <c r="B12" s="25">
        <v>322</v>
      </c>
      <c r="C12" s="20" t="s">
        <v>0</v>
      </c>
      <c r="D12" s="47">
        <v>54856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1"/>
        <v>54856</v>
      </c>
      <c r="O12" s="48">
        <f t="shared" si="2"/>
        <v>3.7570029450037667</v>
      </c>
      <c r="P12" s="9"/>
    </row>
    <row r="13" spans="1:133">
      <c r="A13" s="12"/>
      <c r="B13" s="25">
        <v>325.10000000000002</v>
      </c>
      <c r="C13" s="20" t="s">
        <v>15</v>
      </c>
      <c r="D13" s="47">
        <v>0</v>
      </c>
      <c r="E13" s="47">
        <v>7171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1"/>
        <v>7171</v>
      </c>
      <c r="O13" s="48">
        <f t="shared" si="2"/>
        <v>0.4911307444695569</v>
      </c>
      <c r="P13" s="9"/>
    </row>
    <row r="14" spans="1:133">
      <c r="A14" s="12"/>
      <c r="B14" s="25">
        <v>329</v>
      </c>
      <c r="C14" s="20" t="s">
        <v>16</v>
      </c>
      <c r="D14" s="47">
        <v>4875</v>
      </c>
      <c r="E14" s="47">
        <v>4697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1"/>
        <v>9572</v>
      </c>
      <c r="O14" s="48">
        <f t="shared" si="2"/>
        <v>0.65557153619615094</v>
      </c>
      <c r="P14" s="9"/>
    </row>
    <row r="15" spans="1:133" ht="15.75">
      <c r="A15" s="29" t="s">
        <v>19</v>
      </c>
      <c r="B15" s="30"/>
      <c r="C15" s="31"/>
      <c r="D15" s="32">
        <f>SUM(D16:D45)</f>
        <v>3747887</v>
      </c>
      <c r="E15" s="32">
        <f t="shared" ref="E15:M15" si="4">SUM(E16:E45)</f>
        <v>8305416</v>
      </c>
      <c r="F15" s="32">
        <f t="shared" si="4"/>
        <v>0</v>
      </c>
      <c r="G15" s="32">
        <f t="shared" si="4"/>
        <v>0</v>
      </c>
      <c r="H15" s="32">
        <f t="shared" si="4"/>
        <v>0</v>
      </c>
      <c r="I15" s="32">
        <f t="shared" si="4"/>
        <v>0</v>
      </c>
      <c r="J15" s="32">
        <f t="shared" si="4"/>
        <v>0</v>
      </c>
      <c r="K15" s="32">
        <f t="shared" si="4"/>
        <v>0</v>
      </c>
      <c r="L15" s="32">
        <f t="shared" si="4"/>
        <v>0</v>
      </c>
      <c r="M15" s="32">
        <f t="shared" si="4"/>
        <v>0</v>
      </c>
      <c r="N15" s="45">
        <f t="shared" si="1"/>
        <v>12053303</v>
      </c>
      <c r="O15" s="46">
        <f t="shared" si="2"/>
        <v>825.51215670159581</v>
      </c>
      <c r="P15" s="10"/>
    </row>
    <row r="16" spans="1:133">
      <c r="A16" s="12"/>
      <c r="B16" s="25">
        <v>331.1</v>
      </c>
      <c r="C16" s="20" t="s">
        <v>17</v>
      </c>
      <c r="D16" s="47">
        <v>0</v>
      </c>
      <c r="E16" s="47">
        <v>768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1"/>
        <v>768</v>
      </c>
      <c r="O16" s="48">
        <f t="shared" si="2"/>
        <v>5.2599137045407848E-2</v>
      </c>
      <c r="P16" s="9"/>
    </row>
    <row r="17" spans="1:16">
      <c r="A17" s="12"/>
      <c r="B17" s="25">
        <v>331.2</v>
      </c>
      <c r="C17" s="20" t="s">
        <v>18</v>
      </c>
      <c r="D17" s="47">
        <v>281076</v>
      </c>
      <c r="E17" s="47">
        <v>49180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1"/>
        <v>330256</v>
      </c>
      <c r="O17" s="48">
        <f t="shared" si="2"/>
        <v>22.618724744880488</v>
      </c>
      <c r="P17" s="9"/>
    </row>
    <row r="18" spans="1:16">
      <c r="A18" s="12"/>
      <c r="B18" s="25">
        <v>331.39</v>
      </c>
      <c r="C18" s="20" t="s">
        <v>23</v>
      </c>
      <c r="D18" s="47">
        <v>0</v>
      </c>
      <c r="E18" s="47">
        <v>1375098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ref="N18:N24" si="5">SUM(D18:M18)</f>
        <v>1375098</v>
      </c>
      <c r="O18" s="48">
        <f t="shared" si="2"/>
        <v>94.178343949044589</v>
      </c>
      <c r="P18" s="9"/>
    </row>
    <row r="19" spans="1:16">
      <c r="A19" s="12"/>
      <c r="B19" s="25">
        <v>331.49</v>
      </c>
      <c r="C19" s="20" t="s">
        <v>24</v>
      </c>
      <c r="D19" s="47">
        <v>180796</v>
      </c>
      <c r="E19" s="47">
        <v>0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5"/>
        <v>180796</v>
      </c>
      <c r="O19" s="48">
        <f t="shared" si="2"/>
        <v>12.382439558934319</v>
      </c>
      <c r="P19" s="9"/>
    </row>
    <row r="20" spans="1:16">
      <c r="A20" s="12"/>
      <c r="B20" s="25">
        <v>331.5</v>
      </c>
      <c r="C20" s="20" t="s">
        <v>20</v>
      </c>
      <c r="D20" s="47">
        <v>0</v>
      </c>
      <c r="E20" s="47">
        <v>1413406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5"/>
        <v>1413406</v>
      </c>
      <c r="O20" s="48">
        <f t="shared" si="2"/>
        <v>96.801999863023084</v>
      </c>
      <c r="P20" s="9"/>
    </row>
    <row r="21" spans="1:16">
      <c r="A21" s="12"/>
      <c r="B21" s="25">
        <v>331.62</v>
      </c>
      <c r="C21" s="20" t="s">
        <v>25</v>
      </c>
      <c r="D21" s="47">
        <v>0</v>
      </c>
      <c r="E21" s="47">
        <v>204661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5"/>
        <v>204661</v>
      </c>
      <c r="O21" s="48">
        <f t="shared" si="2"/>
        <v>14.016916649544552</v>
      </c>
      <c r="P21" s="9"/>
    </row>
    <row r="22" spans="1:16">
      <c r="A22" s="12"/>
      <c r="B22" s="25">
        <v>331.69</v>
      </c>
      <c r="C22" s="20" t="s">
        <v>26</v>
      </c>
      <c r="D22" s="47">
        <v>101026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5"/>
        <v>101026</v>
      </c>
      <c r="O22" s="48">
        <f t="shared" si="2"/>
        <v>6.9191151291007467</v>
      </c>
      <c r="P22" s="9"/>
    </row>
    <row r="23" spans="1:16">
      <c r="A23" s="12"/>
      <c r="B23" s="25">
        <v>331.7</v>
      </c>
      <c r="C23" s="20" t="s">
        <v>21</v>
      </c>
      <c r="D23" s="47">
        <v>0</v>
      </c>
      <c r="E23" s="47">
        <v>53190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5"/>
        <v>53190</v>
      </c>
      <c r="O23" s="48">
        <f t="shared" si="2"/>
        <v>3.6429011711526607</v>
      </c>
      <c r="P23" s="9"/>
    </row>
    <row r="24" spans="1:16">
      <c r="A24" s="12"/>
      <c r="B24" s="25">
        <v>334.2</v>
      </c>
      <c r="C24" s="20" t="s">
        <v>22</v>
      </c>
      <c r="D24" s="47">
        <v>98726</v>
      </c>
      <c r="E24" s="47">
        <v>18644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5"/>
        <v>117370</v>
      </c>
      <c r="O24" s="48">
        <f t="shared" si="2"/>
        <v>8.0384905143483323</v>
      </c>
      <c r="P24" s="9"/>
    </row>
    <row r="25" spans="1:16">
      <c r="A25" s="12"/>
      <c r="B25" s="25">
        <v>334.34</v>
      </c>
      <c r="C25" s="20" t="s">
        <v>27</v>
      </c>
      <c r="D25" s="47">
        <v>0</v>
      </c>
      <c r="E25" s="47">
        <v>277316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>SUM(D25:M25)</f>
        <v>277316</v>
      </c>
      <c r="O25" s="48">
        <f t="shared" si="2"/>
        <v>18.992945688651464</v>
      </c>
      <c r="P25" s="9"/>
    </row>
    <row r="26" spans="1:16">
      <c r="A26" s="12"/>
      <c r="B26" s="25">
        <v>334.41</v>
      </c>
      <c r="C26" s="20" t="s">
        <v>28</v>
      </c>
      <c r="D26" s="47">
        <v>0</v>
      </c>
      <c r="E26" s="47">
        <v>1535765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ref="N26:N38" si="6">SUM(D26:M26)</f>
        <v>1535765</v>
      </c>
      <c r="O26" s="48">
        <f t="shared" si="2"/>
        <v>105.18217930278747</v>
      </c>
      <c r="P26" s="9"/>
    </row>
    <row r="27" spans="1:16">
      <c r="A27" s="12"/>
      <c r="B27" s="25">
        <v>334.49</v>
      </c>
      <c r="C27" s="20" t="s">
        <v>29</v>
      </c>
      <c r="D27" s="47">
        <v>22131</v>
      </c>
      <c r="E27" s="47">
        <v>1341878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6"/>
        <v>1364009</v>
      </c>
      <c r="O27" s="48">
        <f t="shared" si="2"/>
        <v>93.418875419491812</v>
      </c>
      <c r="P27" s="9"/>
    </row>
    <row r="28" spans="1:16">
      <c r="A28" s="12"/>
      <c r="B28" s="25">
        <v>334.5</v>
      </c>
      <c r="C28" s="20" t="s">
        <v>30</v>
      </c>
      <c r="D28" s="47">
        <v>0</v>
      </c>
      <c r="E28" s="47">
        <v>391933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6"/>
        <v>391933</v>
      </c>
      <c r="O28" s="48">
        <f t="shared" si="2"/>
        <v>26.842887473460721</v>
      </c>
      <c r="P28" s="9"/>
    </row>
    <row r="29" spans="1:16">
      <c r="A29" s="12"/>
      <c r="B29" s="25">
        <v>334.61</v>
      </c>
      <c r="C29" s="20" t="s">
        <v>31</v>
      </c>
      <c r="D29" s="47">
        <v>3844</v>
      </c>
      <c r="E29" s="47">
        <v>1659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6"/>
        <v>5503</v>
      </c>
      <c r="O29" s="48">
        <f t="shared" si="2"/>
        <v>0.37689199369906173</v>
      </c>
      <c r="P29" s="9"/>
    </row>
    <row r="30" spans="1:16">
      <c r="A30" s="12"/>
      <c r="B30" s="25">
        <v>334.7</v>
      </c>
      <c r="C30" s="20" t="s">
        <v>32</v>
      </c>
      <c r="D30" s="47">
        <v>690586</v>
      </c>
      <c r="E30" s="47">
        <v>154241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6"/>
        <v>844827</v>
      </c>
      <c r="O30" s="48">
        <f t="shared" si="2"/>
        <v>57.860899938360383</v>
      </c>
      <c r="P30" s="9"/>
    </row>
    <row r="31" spans="1:16">
      <c r="A31" s="12"/>
      <c r="B31" s="25">
        <v>334.89</v>
      </c>
      <c r="C31" s="20" t="s">
        <v>33</v>
      </c>
      <c r="D31" s="47">
        <v>0</v>
      </c>
      <c r="E31" s="47">
        <v>57848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6"/>
        <v>57848</v>
      </c>
      <c r="O31" s="48">
        <f t="shared" si="2"/>
        <v>3.9619204164098347</v>
      </c>
      <c r="P31" s="9"/>
    </row>
    <row r="32" spans="1:16">
      <c r="A32" s="12"/>
      <c r="B32" s="25">
        <v>335.12</v>
      </c>
      <c r="C32" s="20" t="s">
        <v>34</v>
      </c>
      <c r="D32" s="47">
        <v>210790</v>
      </c>
      <c r="E32" s="47">
        <v>0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6"/>
        <v>210790</v>
      </c>
      <c r="O32" s="48">
        <f t="shared" si="2"/>
        <v>14.436682419012396</v>
      </c>
      <c r="P32" s="9"/>
    </row>
    <row r="33" spans="1:16">
      <c r="A33" s="12"/>
      <c r="B33" s="25">
        <v>335.13</v>
      </c>
      <c r="C33" s="20" t="s">
        <v>35</v>
      </c>
      <c r="D33" s="47">
        <v>20838</v>
      </c>
      <c r="E33" s="47">
        <v>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6"/>
        <v>20838</v>
      </c>
      <c r="O33" s="48">
        <f t="shared" si="2"/>
        <v>1.4271625231148553</v>
      </c>
      <c r="P33" s="9"/>
    </row>
    <row r="34" spans="1:16">
      <c r="A34" s="12"/>
      <c r="B34" s="25">
        <v>335.14</v>
      </c>
      <c r="C34" s="20" t="s">
        <v>36</v>
      </c>
      <c r="D34" s="47">
        <v>4151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6"/>
        <v>4151</v>
      </c>
      <c r="O34" s="48">
        <f t="shared" si="2"/>
        <v>0.28429559619204164</v>
      </c>
      <c r="P34" s="9"/>
    </row>
    <row r="35" spans="1:16">
      <c r="A35" s="12"/>
      <c r="B35" s="25">
        <v>335.15</v>
      </c>
      <c r="C35" s="20" t="s">
        <v>37</v>
      </c>
      <c r="D35" s="47">
        <v>756</v>
      </c>
      <c r="E35" s="47">
        <v>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6"/>
        <v>756</v>
      </c>
      <c r="O35" s="48">
        <f t="shared" si="2"/>
        <v>5.1777275529073352E-2</v>
      </c>
      <c r="P35" s="9"/>
    </row>
    <row r="36" spans="1:16">
      <c r="A36" s="12"/>
      <c r="B36" s="25">
        <v>335.16</v>
      </c>
      <c r="C36" s="20" t="s">
        <v>38</v>
      </c>
      <c r="D36" s="47">
        <v>230750</v>
      </c>
      <c r="E36" s="47">
        <v>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6"/>
        <v>230750</v>
      </c>
      <c r="O36" s="48">
        <f t="shared" si="2"/>
        <v>15.803712074515444</v>
      </c>
      <c r="P36" s="9"/>
    </row>
    <row r="37" spans="1:16">
      <c r="A37" s="12"/>
      <c r="B37" s="25">
        <v>335.18</v>
      </c>
      <c r="C37" s="20" t="s">
        <v>39</v>
      </c>
      <c r="D37" s="47">
        <v>1712107</v>
      </c>
      <c r="E37" s="47">
        <v>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6"/>
        <v>1712107</v>
      </c>
      <c r="O37" s="48">
        <f t="shared" ref="O37:O68" si="7">(N37/O$91)</f>
        <v>117.25957126224232</v>
      </c>
      <c r="P37" s="9"/>
    </row>
    <row r="38" spans="1:16">
      <c r="A38" s="12"/>
      <c r="B38" s="25">
        <v>335.19</v>
      </c>
      <c r="C38" s="20" t="s">
        <v>54</v>
      </c>
      <c r="D38" s="47">
        <v>138022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6"/>
        <v>138022</v>
      </c>
      <c r="O38" s="48">
        <f t="shared" si="7"/>
        <v>9.4529141839600026</v>
      </c>
      <c r="P38" s="9"/>
    </row>
    <row r="39" spans="1:16">
      <c r="A39" s="12"/>
      <c r="B39" s="25">
        <v>335.22</v>
      </c>
      <c r="C39" s="20" t="s">
        <v>40</v>
      </c>
      <c r="D39" s="47">
        <v>0</v>
      </c>
      <c r="E39" s="47">
        <v>73927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ref="N39:N47" si="8">SUM(D39:M39)</f>
        <v>73927</v>
      </c>
      <c r="O39" s="48">
        <f t="shared" si="7"/>
        <v>5.0631463598383668</v>
      </c>
      <c r="P39" s="9"/>
    </row>
    <row r="40" spans="1:16">
      <c r="A40" s="12"/>
      <c r="B40" s="25">
        <v>335.42</v>
      </c>
      <c r="C40" s="20" t="s">
        <v>41</v>
      </c>
      <c r="D40" s="47">
        <v>0</v>
      </c>
      <c r="E40" s="47">
        <v>569906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8"/>
        <v>569906</v>
      </c>
      <c r="O40" s="48">
        <f t="shared" si="7"/>
        <v>39.03198411067735</v>
      </c>
      <c r="P40" s="9"/>
    </row>
    <row r="41" spans="1:16">
      <c r="A41" s="12"/>
      <c r="B41" s="25">
        <v>335.49</v>
      </c>
      <c r="C41" s="20" t="s">
        <v>42</v>
      </c>
      <c r="D41" s="47">
        <v>0</v>
      </c>
      <c r="E41" s="47">
        <v>265522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8"/>
        <v>265522</v>
      </c>
      <c r="O41" s="48">
        <f t="shared" si="7"/>
        <v>18.185192795014039</v>
      </c>
      <c r="P41" s="9"/>
    </row>
    <row r="42" spans="1:16">
      <c r="A42" s="12"/>
      <c r="B42" s="25">
        <v>335.5</v>
      </c>
      <c r="C42" s="20" t="s">
        <v>43</v>
      </c>
      <c r="D42" s="47">
        <v>0</v>
      </c>
      <c r="E42" s="47">
        <v>335450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8"/>
        <v>335450</v>
      </c>
      <c r="O42" s="48">
        <f t="shared" si="7"/>
        <v>22.974453804533937</v>
      </c>
      <c r="P42" s="9"/>
    </row>
    <row r="43" spans="1:16">
      <c r="A43" s="12"/>
      <c r="B43" s="25">
        <v>335.8</v>
      </c>
      <c r="C43" s="20" t="s">
        <v>44</v>
      </c>
      <c r="D43" s="47">
        <v>0</v>
      </c>
      <c r="E43" s="47">
        <v>92242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8"/>
        <v>92242</v>
      </c>
      <c r="O43" s="48">
        <f t="shared" si="7"/>
        <v>6.317512499143894</v>
      </c>
      <c r="P43" s="9"/>
    </row>
    <row r="44" spans="1:16">
      <c r="A44" s="12"/>
      <c r="B44" s="25">
        <v>337.2</v>
      </c>
      <c r="C44" s="20" t="s">
        <v>45</v>
      </c>
      <c r="D44" s="47">
        <v>46808</v>
      </c>
      <c r="E44" s="47">
        <v>3200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8"/>
        <v>50008</v>
      </c>
      <c r="O44" s="48">
        <f t="shared" si="7"/>
        <v>3.4249708924046298</v>
      </c>
      <c r="P44" s="9"/>
    </row>
    <row r="45" spans="1:16">
      <c r="A45" s="12"/>
      <c r="B45" s="25">
        <v>337.7</v>
      </c>
      <c r="C45" s="20" t="s">
        <v>46</v>
      </c>
      <c r="D45" s="47">
        <v>5480</v>
      </c>
      <c r="E45" s="47">
        <v>89582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8"/>
        <v>95062</v>
      </c>
      <c r="O45" s="48">
        <f t="shared" si="7"/>
        <v>6.510649955482501</v>
      </c>
      <c r="P45" s="9"/>
    </row>
    <row r="46" spans="1:16" ht="15.75">
      <c r="A46" s="29" t="s">
        <v>51</v>
      </c>
      <c r="B46" s="30"/>
      <c r="C46" s="31"/>
      <c r="D46" s="32">
        <f>SUM(D47:D71)</f>
        <v>275642</v>
      </c>
      <c r="E46" s="32">
        <f t="shared" ref="E46:M46" si="9">SUM(E47:E71)</f>
        <v>275512</v>
      </c>
      <c r="F46" s="32">
        <f t="shared" si="9"/>
        <v>0</v>
      </c>
      <c r="G46" s="32">
        <f t="shared" si="9"/>
        <v>0</v>
      </c>
      <c r="H46" s="32">
        <f t="shared" si="9"/>
        <v>0</v>
      </c>
      <c r="I46" s="32">
        <f t="shared" si="9"/>
        <v>0</v>
      </c>
      <c r="J46" s="32">
        <f t="shared" si="9"/>
        <v>0</v>
      </c>
      <c r="K46" s="32">
        <f t="shared" si="9"/>
        <v>0</v>
      </c>
      <c r="L46" s="32">
        <f t="shared" si="9"/>
        <v>0</v>
      </c>
      <c r="M46" s="32">
        <f t="shared" si="9"/>
        <v>0</v>
      </c>
      <c r="N46" s="32">
        <f t="shared" si="8"/>
        <v>551154</v>
      </c>
      <c r="O46" s="46">
        <f t="shared" si="7"/>
        <v>37.747688514485311</v>
      </c>
      <c r="P46" s="10"/>
    </row>
    <row r="47" spans="1:16">
      <c r="A47" s="12"/>
      <c r="B47" s="25">
        <v>341.1</v>
      </c>
      <c r="C47" s="20" t="s">
        <v>55</v>
      </c>
      <c r="D47" s="47">
        <v>42692</v>
      </c>
      <c r="E47" s="47">
        <v>0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8"/>
        <v>42692</v>
      </c>
      <c r="O47" s="48">
        <f t="shared" si="7"/>
        <v>2.9239093212793645</v>
      </c>
      <c r="P47" s="9"/>
    </row>
    <row r="48" spans="1:16">
      <c r="A48" s="12"/>
      <c r="B48" s="25">
        <v>341.15</v>
      </c>
      <c r="C48" s="20" t="s">
        <v>56</v>
      </c>
      <c r="D48" s="47">
        <v>0</v>
      </c>
      <c r="E48" s="47">
        <v>17329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ref="N48:N54" si="10">SUM(D48:M48)</f>
        <v>17329</v>
      </c>
      <c r="O48" s="48">
        <f t="shared" si="7"/>
        <v>1.1868365180467091</v>
      </c>
      <c r="P48" s="9"/>
    </row>
    <row r="49" spans="1:16">
      <c r="A49" s="12"/>
      <c r="B49" s="25">
        <v>341.51</v>
      </c>
      <c r="C49" s="20" t="s">
        <v>57</v>
      </c>
      <c r="D49" s="47">
        <v>108532</v>
      </c>
      <c r="E49" s="47">
        <v>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10"/>
        <v>108532</v>
      </c>
      <c r="O49" s="48">
        <f t="shared" si="7"/>
        <v>7.4331895075679748</v>
      </c>
      <c r="P49" s="9"/>
    </row>
    <row r="50" spans="1:16">
      <c r="A50" s="12"/>
      <c r="B50" s="25">
        <v>341.52</v>
      </c>
      <c r="C50" s="20" t="s">
        <v>58</v>
      </c>
      <c r="D50" s="47">
        <v>10400</v>
      </c>
      <c r="E50" s="47">
        <v>0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10"/>
        <v>10400</v>
      </c>
      <c r="O50" s="48">
        <f t="shared" si="7"/>
        <v>0.7122799808232313</v>
      </c>
      <c r="P50" s="9"/>
    </row>
    <row r="51" spans="1:16">
      <c r="A51" s="12"/>
      <c r="B51" s="25">
        <v>341.56</v>
      </c>
      <c r="C51" s="20" t="s">
        <v>59</v>
      </c>
      <c r="D51" s="47">
        <v>2206</v>
      </c>
      <c r="E51" s="47">
        <v>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10"/>
        <v>2206</v>
      </c>
      <c r="O51" s="48">
        <f t="shared" si="7"/>
        <v>0.15108554208615849</v>
      </c>
      <c r="P51" s="9"/>
    </row>
    <row r="52" spans="1:16">
      <c r="A52" s="12"/>
      <c r="B52" s="25">
        <v>341.9</v>
      </c>
      <c r="C52" s="20" t="s">
        <v>60</v>
      </c>
      <c r="D52" s="47">
        <v>31716</v>
      </c>
      <c r="E52" s="47">
        <v>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10"/>
        <v>31716</v>
      </c>
      <c r="O52" s="48">
        <f t="shared" si="7"/>
        <v>2.1721799876720773</v>
      </c>
      <c r="P52" s="9"/>
    </row>
    <row r="53" spans="1:16">
      <c r="A53" s="12"/>
      <c r="B53" s="25">
        <v>342.9</v>
      </c>
      <c r="C53" s="20" t="s">
        <v>61</v>
      </c>
      <c r="D53" s="47">
        <v>80095</v>
      </c>
      <c r="E53" s="47">
        <v>24063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10"/>
        <v>104158</v>
      </c>
      <c r="O53" s="48">
        <f t="shared" si="7"/>
        <v>7.1336209848640504</v>
      </c>
      <c r="P53" s="9"/>
    </row>
    <row r="54" spans="1:16">
      <c r="A54" s="12"/>
      <c r="B54" s="25">
        <v>347.2</v>
      </c>
      <c r="C54" s="20" t="s">
        <v>62</v>
      </c>
      <c r="D54" s="47">
        <v>1</v>
      </c>
      <c r="E54" s="47">
        <v>0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10"/>
        <v>1</v>
      </c>
      <c r="O54" s="48">
        <f t="shared" si="7"/>
        <v>6.8488459694541465E-5</v>
      </c>
      <c r="P54" s="9"/>
    </row>
    <row r="55" spans="1:16">
      <c r="A55" s="12"/>
      <c r="B55" s="25">
        <v>348.12</v>
      </c>
      <c r="C55" s="39" t="s">
        <v>66</v>
      </c>
      <c r="D55" s="47">
        <v>0</v>
      </c>
      <c r="E55" s="47">
        <v>1233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ref="N55:N67" si="11">SUM(D55:M55)</f>
        <v>1233</v>
      </c>
      <c r="O55" s="48">
        <f t="shared" si="7"/>
        <v>8.4446270803369639E-2</v>
      </c>
      <c r="P55" s="9"/>
    </row>
    <row r="56" spans="1:16">
      <c r="A56" s="12"/>
      <c r="B56" s="25">
        <v>348.13</v>
      </c>
      <c r="C56" s="39" t="s">
        <v>67</v>
      </c>
      <c r="D56" s="47">
        <v>0</v>
      </c>
      <c r="E56" s="47">
        <v>27245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11"/>
        <v>27245</v>
      </c>
      <c r="O56" s="48">
        <f t="shared" si="7"/>
        <v>1.8659680843777824</v>
      </c>
      <c r="P56" s="9"/>
    </row>
    <row r="57" spans="1:16">
      <c r="A57" s="12"/>
      <c r="B57" s="25">
        <v>348.22</v>
      </c>
      <c r="C57" s="39" t="s">
        <v>68</v>
      </c>
      <c r="D57" s="47">
        <v>0</v>
      </c>
      <c r="E57" s="47">
        <v>708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11"/>
        <v>708</v>
      </c>
      <c r="O57" s="48">
        <f t="shared" si="7"/>
        <v>4.8489829463735361E-2</v>
      </c>
      <c r="P57" s="9"/>
    </row>
    <row r="58" spans="1:16">
      <c r="A58" s="12"/>
      <c r="B58" s="25">
        <v>348.23</v>
      </c>
      <c r="C58" s="39" t="s">
        <v>69</v>
      </c>
      <c r="D58" s="47">
        <v>0</v>
      </c>
      <c r="E58" s="47">
        <v>12897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11"/>
        <v>12897</v>
      </c>
      <c r="O58" s="48">
        <f t="shared" si="7"/>
        <v>0.88329566468050136</v>
      </c>
      <c r="P58" s="9"/>
    </row>
    <row r="59" spans="1:16">
      <c r="A59" s="12"/>
      <c r="B59" s="25">
        <v>348.31</v>
      </c>
      <c r="C59" s="39" t="s">
        <v>70</v>
      </c>
      <c r="D59" s="47">
        <v>0</v>
      </c>
      <c r="E59" s="47">
        <v>27775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11"/>
        <v>27775</v>
      </c>
      <c r="O59" s="48">
        <f t="shared" si="7"/>
        <v>1.9022669680158892</v>
      </c>
      <c r="P59" s="9"/>
    </row>
    <row r="60" spans="1:16">
      <c r="A60" s="12"/>
      <c r="B60" s="25">
        <v>348.32</v>
      </c>
      <c r="C60" s="39" t="s">
        <v>71</v>
      </c>
      <c r="D60" s="47">
        <v>0</v>
      </c>
      <c r="E60" s="47">
        <v>177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11"/>
        <v>177</v>
      </c>
      <c r="O60" s="48">
        <f t="shared" si="7"/>
        <v>1.212245736593384E-2</v>
      </c>
      <c r="P60" s="9"/>
    </row>
    <row r="61" spans="1:16">
      <c r="A61" s="12"/>
      <c r="B61" s="25">
        <v>348.41</v>
      </c>
      <c r="C61" s="39" t="s">
        <v>72</v>
      </c>
      <c r="D61" s="47">
        <v>0</v>
      </c>
      <c r="E61" s="47">
        <v>26632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11"/>
        <v>26632</v>
      </c>
      <c r="O61" s="48">
        <f t="shared" si="7"/>
        <v>1.8239846585850283</v>
      </c>
      <c r="P61" s="9"/>
    </row>
    <row r="62" spans="1:16">
      <c r="A62" s="12"/>
      <c r="B62" s="25">
        <v>348.42</v>
      </c>
      <c r="C62" s="39" t="s">
        <v>73</v>
      </c>
      <c r="D62" s="47">
        <v>0</v>
      </c>
      <c r="E62" s="47">
        <v>1052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11"/>
        <v>1052</v>
      </c>
      <c r="O62" s="48">
        <f t="shared" si="7"/>
        <v>7.2049859598657631E-2</v>
      </c>
      <c r="P62" s="9"/>
    </row>
    <row r="63" spans="1:16">
      <c r="A63" s="12"/>
      <c r="B63" s="25">
        <v>348.48</v>
      </c>
      <c r="C63" s="39" t="s">
        <v>74</v>
      </c>
      <c r="D63" s="47">
        <v>0</v>
      </c>
      <c r="E63" s="47">
        <v>697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11"/>
        <v>697</v>
      </c>
      <c r="O63" s="48">
        <f t="shared" si="7"/>
        <v>4.7736456407095403E-2</v>
      </c>
      <c r="P63" s="9"/>
    </row>
    <row r="64" spans="1:16">
      <c r="A64" s="12"/>
      <c r="B64" s="25">
        <v>348.52</v>
      </c>
      <c r="C64" s="39" t="s">
        <v>75</v>
      </c>
      <c r="D64" s="47">
        <v>0</v>
      </c>
      <c r="E64" s="47">
        <v>13221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11"/>
        <v>13221</v>
      </c>
      <c r="O64" s="48">
        <f t="shared" si="7"/>
        <v>0.90548592562153274</v>
      </c>
      <c r="P64" s="9"/>
    </row>
    <row r="65" spans="1:16">
      <c r="A65" s="12"/>
      <c r="B65" s="25">
        <v>348.53</v>
      </c>
      <c r="C65" s="39" t="s">
        <v>76</v>
      </c>
      <c r="D65" s="47">
        <v>0</v>
      </c>
      <c r="E65" s="47">
        <v>67813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11"/>
        <v>67813</v>
      </c>
      <c r="O65" s="48">
        <f t="shared" si="7"/>
        <v>4.6444079172659407</v>
      </c>
      <c r="P65" s="9"/>
    </row>
    <row r="66" spans="1:16">
      <c r="A66" s="12"/>
      <c r="B66" s="25">
        <v>348.61</v>
      </c>
      <c r="C66" s="39" t="s">
        <v>77</v>
      </c>
      <c r="D66" s="47">
        <v>0</v>
      </c>
      <c r="E66" s="47">
        <v>17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11"/>
        <v>17</v>
      </c>
      <c r="O66" s="48">
        <f t="shared" si="7"/>
        <v>1.164303814807205E-3</v>
      </c>
      <c r="P66" s="9"/>
    </row>
    <row r="67" spans="1:16">
      <c r="A67" s="12"/>
      <c r="B67" s="25">
        <v>348.63</v>
      </c>
      <c r="C67" s="39" t="s">
        <v>78</v>
      </c>
      <c r="D67" s="47">
        <v>0</v>
      </c>
      <c r="E67" s="47">
        <v>620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1"/>
        <v>620</v>
      </c>
      <c r="O67" s="48">
        <f t="shared" si="7"/>
        <v>4.2462845010615709E-2</v>
      </c>
      <c r="P67" s="9"/>
    </row>
    <row r="68" spans="1:16">
      <c r="A68" s="12"/>
      <c r="B68" s="25">
        <v>348.71</v>
      </c>
      <c r="C68" s="39" t="s">
        <v>79</v>
      </c>
      <c r="D68" s="47">
        <v>0</v>
      </c>
      <c r="E68" s="47">
        <v>8050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ref="N68:N89" si="12">SUM(D68:M68)</f>
        <v>8050</v>
      </c>
      <c r="O68" s="48">
        <f t="shared" si="7"/>
        <v>0.55133210054105886</v>
      </c>
      <c r="P68" s="9"/>
    </row>
    <row r="69" spans="1:16">
      <c r="A69" s="12"/>
      <c r="B69" s="25">
        <v>348.72</v>
      </c>
      <c r="C69" s="39" t="s">
        <v>80</v>
      </c>
      <c r="D69" s="47">
        <v>0</v>
      </c>
      <c r="E69" s="47">
        <v>240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2"/>
        <v>240</v>
      </c>
      <c r="O69" s="48">
        <f t="shared" ref="O69:O89" si="13">(N69/O$91)</f>
        <v>1.6437230326689953E-2</v>
      </c>
      <c r="P69" s="9"/>
    </row>
    <row r="70" spans="1:16">
      <c r="A70" s="12"/>
      <c r="B70" s="25">
        <v>348.92399999999998</v>
      </c>
      <c r="C70" s="20" t="s">
        <v>63</v>
      </c>
      <c r="D70" s="47">
        <v>0</v>
      </c>
      <c r="E70" s="47">
        <v>7951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2"/>
        <v>7951</v>
      </c>
      <c r="O70" s="48">
        <f t="shared" si="13"/>
        <v>0.54455174303129927</v>
      </c>
      <c r="P70" s="9"/>
    </row>
    <row r="71" spans="1:16">
      <c r="A71" s="12"/>
      <c r="B71" s="25">
        <v>348.93</v>
      </c>
      <c r="C71" s="20" t="s">
        <v>64</v>
      </c>
      <c r="D71" s="47">
        <v>0</v>
      </c>
      <c r="E71" s="47">
        <v>37792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2"/>
        <v>37792</v>
      </c>
      <c r="O71" s="48">
        <f t="shared" si="13"/>
        <v>2.5883158687761112</v>
      </c>
      <c r="P71" s="9"/>
    </row>
    <row r="72" spans="1:16" ht="15.75">
      <c r="A72" s="29" t="s">
        <v>52</v>
      </c>
      <c r="B72" s="30"/>
      <c r="C72" s="31"/>
      <c r="D72" s="32">
        <f>SUM(D73:D78)</f>
        <v>0</v>
      </c>
      <c r="E72" s="32">
        <f t="shared" ref="E72:M72" si="14">SUM(E73:E78)</f>
        <v>115457</v>
      </c>
      <c r="F72" s="32">
        <f t="shared" si="14"/>
        <v>0</v>
      </c>
      <c r="G72" s="32">
        <f t="shared" si="14"/>
        <v>0</v>
      </c>
      <c r="H72" s="32">
        <f t="shared" si="14"/>
        <v>0</v>
      </c>
      <c r="I72" s="32">
        <f t="shared" si="14"/>
        <v>0</v>
      </c>
      <c r="J72" s="32">
        <f t="shared" si="14"/>
        <v>0</v>
      </c>
      <c r="K72" s="32">
        <f t="shared" si="14"/>
        <v>0</v>
      </c>
      <c r="L72" s="32">
        <f t="shared" si="14"/>
        <v>0</v>
      </c>
      <c r="M72" s="32">
        <f t="shared" si="14"/>
        <v>0</v>
      </c>
      <c r="N72" s="32">
        <f t="shared" si="12"/>
        <v>115457</v>
      </c>
      <c r="O72" s="46">
        <f t="shared" si="13"/>
        <v>7.9074720909526741</v>
      </c>
      <c r="P72" s="10"/>
    </row>
    <row r="73" spans="1:16">
      <c r="A73" s="13"/>
      <c r="B73" s="40">
        <v>351.1</v>
      </c>
      <c r="C73" s="21" t="s">
        <v>82</v>
      </c>
      <c r="D73" s="47">
        <v>0</v>
      </c>
      <c r="E73" s="47">
        <v>54169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2"/>
        <v>54169</v>
      </c>
      <c r="O73" s="48">
        <f t="shared" si="13"/>
        <v>3.7099513731936167</v>
      </c>
      <c r="P73" s="9"/>
    </row>
    <row r="74" spans="1:16">
      <c r="A74" s="13"/>
      <c r="B74" s="40">
        <v>351.2</v>
      </c>
      <c r="C74" s="21" t="s">
        <v>84</v>
      </c>
      <c r="D74" s="47">
        <v>0</v>
      </c>
      <c r="E74" s="47">
        <v>17040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2"/>
        <v>17040</v>
      </c>
      <c r="O74" s="48">
        <f t="shared" si="13"/>
        <v>1.1670433531949866</v>
      </c>
      <c r="P74" s="9"/>
    </row>
    <row r="75" spans="1:16">
      <c r="A75" s="13"/>
      <c r="B75" s="40">
        <v>351.5</v>
      </c>
      <c r="C75" s="21" t="s">
        <v>85</v>
      </c>
      <c r="D75" s="47">
        <v>0</v>
      </c>
      <c r="E75" s="47">
        <v>33812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2"/>
        <v>33812</v>
      </c>
      <c r="O75" s="48">
        <f t="shared" si="13"/>
        <v>2.3157317991918362</v>
      </c>
      <c r="P75" s="9"/>
    </row>
    <row r="76" spans="1:16">
      <c r="A76" s="13"/>
      <c r="B76" s="40">
        <v>351.6</v>
      </c>
      <c r="C76" s="21" t="s">
        <v>86</v>
      </c>
      <c r="D76" s="47">
        <v>0</v>
      </c>
      <c r="E76" s="47">
        <v>50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2"/>
        <v>50</v>
      </c>
      <c r="O76" s="48">
        <f t="shared" si="13"/>
        <v>3.4244229847270736E-3</v>
      </c>
      <c r="P76" s="9"/>
    </row>
    <row r="77" spans="1:16">
      <c r="A77" s="13"/>
      <c r="B77" s="40">
        <v>351.8</v>
      </c>
      <c r="C77" s="21" t="s">
        <v>83</v>
      </c>
      <c r="D77" s="47">
        <v>0</v>
      </c>
      <c r="E77" s="47">
        <v>4247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2"/>
        <v>4247</v>
      </c>
      <c r="O77" s="48">
        <f t="shared" si="13"/>
        <v>0.29087048832271761</v>
      </c>
      <c r="P77" s="9"/>
    </row>
    <row r="78" spans="1:16">
      <c r="A78" s="13"/>
      <c r="B78" s="40">
        <v>359</v>
      </c>
      <c r="C78" s="21" t="s">
        <v>87</v>
      </c>
      <c r="D78" s="47">
        <v>0</v>
      </c>
      <c r="E78" s="47">
        <v>6139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2"/>
        <v>6139</v>
      </c>
      <c r="O78" s="48">
        <f t="shared" si="13"/>
        <v>0.4204506540647901</v>
      </c>
      <c r="P78" s="9"/>
    </row>
    <row r="79" spans="1:16" ht="15.75">
      <c r="A79" s="29" t="s">
        <v>3</v>
      </c>
      <c r="B79" s="30"/>
      <c r="C79" s="31"/>
      <c r="D79" s="32">
        <f>SUM(D80:D85)</f>
        <v>76680</v>
      </c>
      <c r="E79" s="32">
        <f t="shared" ref="E79:M79" si="15">SUM(E80:E85)</f>
        <v>170756</v>
      </c>
      <c r="F79" s="32">
        <f t="shared" si="15"/>
        <v>0</v>
      </c>
      <c r="G79" s="32">
        <f t="shared" si="15"/>
        <v>0</v>
      </c>
      <c r="H79" s="32">
        <f t="shared" si="15"/>
        <v>0</v>
      </c>
      <c r="I79" s="32">
        <f t="shared" si="15"/>
        <v>0</v>
      </c>
      <c r="J79" s="32">
        <f t="shared" si="15"/>
        <v>0</v>
      </c>
      <c r="K79" s="32">
        <f t="shared" si="15"/>
        <v>0</v>
      </c>
      <c r="L79" s="32">
        <f t="shared" si="15"/>
        <v>0</v>
      </c>
      <c r="M79" s="32">
        <f t="shared" si="15"/>
        <v>0</v>
      </c>
      <c r="N79" s="32">
        <f t="shared" si="12"/>
        <v>247436</v>
      </c>
      <c r="O79" s="46">
        <f t="shared" si="13"/>
        <v>16.946510512978563</v>
      </c>
      <c r="P79" s="10"/>
    </row>
    <row r="80" spans="1:16">
      <c r="A80" s="12"/>
      <c r="B80" s="25">
        <v>361.1</v>
      </c>
      <c r="C80" s="20" t="s">
        <v>88</v>
      </c>
      <c r="D80" s="47">
        <v>36945</v>
      </c>
      <c r="E80" s="47">
        <v>14492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2"/>
        <v>51437</v>
      </c>
      <c r="O80" s="48">
        <f t="shared" si="13"/>
        <v>3.5228409013081294</v>
      </c>
      <c r="P80" s="9"/>
    </row>
    <row r="81" spans="1:119">
      <c r="A81" s="12"/>
      <c r="B81" s="25">
        <v>361.3</v>
      </c>
      <c r="C81" s="20" t="s">
        <v>89</v>
      </c>
      <c r="D81" s="47">
        <v>-1115</v>
      </c>
      <c r="E81" s="47">
        <v>0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2"/>
        <v>-1115</v>
      </c>
      <c r="O81" s="48">
        <f t="shared" si="13"/>
        <v>-7.6364632559413739E-2</v>
      </c>
      <c r="P81" s="9"/>
    </row>
    <row r="82" spans="1:119">
      <c r="A82" s="12"/>
      <c r="B82" s="25">
        <v>362</v>
      </c>
      <c r="C82" s="20" t="s">
        <v>90</v>
      </c>
      <c r="D82" s="47">
        <v>10200</v>
      </c>
      <c r="E82" s="47">
        <v>45298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f t="shared" si="12"/>
        <v>55498</v>
      </c>
      <c r="O82" s="48">
        <f t="shared" si="13"/>
        <v>3.8009725361276625</v>
      </c>
      <c r="P82" s="9"/>
    </row>
    <row r="83" spans="1:119">
      <c r="A83" s="12"/>
      <c r="B83" s="25">
        <v>365</v>
      </c>
      <c r="C83" s="20" t="s">
        <v>91</v>
      </c>
      <c r="D83" s="47">
        <v>0</v>
      </c>
      <c r="E83" s="47">
        <v>33382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f t="shared" si="12"/>
        <v>33382</v>
      </c>
      <c r="O83" s="48">
        <f t="shared" si="13"/>
        <v>2.2862817615231834</v>
      </c>
      <c r="P83" s="9"/>
    </row>
    <row r="84" spans="1:119">
      <c r="A84" s="12"/>
      <c r="B84" s="25">
        <v>366</v>
      </c>
      <c r="C84" s="20" t="s">
        <v>92</v>
      </c>
      <c r="D84" s="47">
        <v>775</v>
      </c>
      <c r="E84" s="47">
        <v>76330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f t="shared" si="12"/>
        <v>77105</v>
      </c>
      <c r="O84" s="48">
        <f t="shared" si="13"/>
        <v>5.2808026847476199</v>
      </c>
      <c r="P84" s="9"/>
    </row>
    <row r="85" spans="1:119">
      <c r="A85" s="12"/>
      <c r="B85" s="25">
        <v>369.9</v>
      </c>
      <c r="C85" s="20" t="s">
        <v>93</v>
      </c>
      <c r="D85" s="47">
        <v>29875</v>
      </c>
      <c r="E85" s="47">
        <v>1254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f t="shared" si="12"/>
        <v>31129</v>
      </c>
      <c r="O85" s="48">
        <f t="shared" si="13"/>
        <v>2.1319772618313815</v>
      </c>
      <c r="P85" s="9"/>
    </row>
    <row r="86" spans="1:119" ht="15.75">
      <c r="A86" s="29" t="s">
        <v>53</v>
      </c>
      <c r="B86" s="30"/>
      <c r="C86" s="31"/>
      <c r="D86" s="32">
        <f t="shared" ref="D86:M86" si="16">SUM(D87:D88)</f>
        <v>0</v>
      </c>
      <c r="E86" s="32">
        <f t="shared" si="16"/>
        <v>425547</v>
      </c>
      <c r="F86" s="32">
        <f t="shared" si="16"/>
        <v>0</v>
      </c>
      <c r="G86" s="32">
        <f t="shared" si="16"/>
        <v>0</v>
      </c>
      <c r="H86" s="32">
        <f t="shared" si="16"/>
        <v>0</v>
      </c>
      <c r="I86" s="32">
        <f t="shared" si="16"/>
        <v>0</v>
      </c>
      <c r="J86" s="32">
        <f t="shared" si="16"/>
        <v>0</v>
      </c>
      <c r="K86" s="32">
        <f t="shared" si="16"/>
        <v>0</v>
      </c>
      <c r="L86" s="32">
        <f t="shared" si="16"/>
        <v>0</v>
      </c>
      <c r="M86" s="32">
        <f t="shared" si="16"/>
        <v>0</v>
      </c>
      <c r="N86" s="32">
        <f t="shared" si="12"/>
        <v>425547</v>
      </c>
      <c r="O86" s="46">
        <f t="shared" si="13"/>
        <v>29.145058557633039</v>
      </c>
      <c r="P86" s="9"/>
    </row>
    <row r="87" spans="1:119">
      <c r="A87" s="12"/>
      <c r="B87" s="25">
        <v>381</v>
      </c>
      <c r="C87" s="20" t="s">
        <v>94</v>
      </c>
      <c r="D87" s="47">
        <v>0</v>
      </c>
      <c r="E87" s="47">
        <v>374284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f t="shared" si="12"/>
        <v>374284</v>
      </c>
      <c r="O87" s="48">
        <f t="shared" si="13"/>
        <v>25.634134648311761</v>
      </c>
      <c r="P87" s="9"/>
    </row>
    <row r="88" spans="1:119" ht="15.75" thickBot="1">
      <c r="A88" s="12"/>
      <c r="B88" s="25">
        <v>387.2</v>
      </c>
      <c r="C88" s="20" t="s">
        <v>95</v>
      </c>
      <c r="D88" s="47">
        <v>0</v>
      </c>
      <c r="E88" s="47">
        <v>51263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f t="shared" si="12"/>
        <v>51263</v>
      </c>
      <c r="O88" s="48">
        <f t="shared" si="13"/>
        <v>3.5109239093212792</v>
      </c>
      <c r="P88" s="9"/>
    </row>
    <row r="89" spans="1:119" ht="16.5" thickBot="1">
      <c r="A89" s="14" t="s">
        <v>65</v>
      </c>
      <c r="B89" s="23"/>
      <c r="C89" s="22"/>
      <c r="D89" s="15">
        <f t="shared" ref="D89:M89" si="17">SUM(D5,D11,D15,D46,D72,D79,D86)</f>
        <v>8240753</v>
      </c>
      <c r="E89" s="15">
        <f t="shared" si="17"/>
        <v>9573317</v>
      </c>
      <c r="F89" s="15">
        <f t="shared" si="17"/>
        <v>0</v>
      </c>
      <c r="G89" s="15">
        <f t="shared" si="17"/>
        <v>0</v>
      </c>
      <c r="H89" s="15">
        <f t="shared" si="17"/>
        <v>0</v>
      </c>
      <c r="I89" s="15">
        <f t="shared" si="17"/>
        <v>0</v>
      </c>
      <c r="J89" s="15">
        <f t="shared" si="17"/>
        <v>0</v>
      </c>
      <c r="K89" s="15">
        <f t="shared" si="17"/>
        <v>0</v>
      </c>
      <c r="L89" s="15">
        <f t="shared" si="17"/>
        <v>0</v>
      </c>
      <c r="M89" s="15">
        <f t="shared" si="17"/>
        <v>0</v>
      </c>
      <c r="N89" s="15">
        <f t="shared" si="12"/>
        <v>17814070</v>
      </c>
      <c r="O89" s="38">
        <f t="shared" si="13"/>
        <v>1220.0582151907404</v>
      </c>
      <c r="P89" s="6"/>
      <c r="Q89" s="2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/>
      <c r="BZ89" s="5"/>
      <c r="CA89" s="5"/>
      <c r="CB89" s="5"/>
      <c r="CC89" s="5"/>
      <c r="CD89" s="5"/>
      <c r="CE89" s="5"/>
      <c r="CF89" s="5"/>
      <c r="CG89" s="5"/>
      <c r="CH89" s="5"/>
      <c r="CI89" s="5"/>
      <c r="CJ89" s="5"/>
      <c r="CK89" s="5"/>
      <c r="CL89" s="5"/>
      <c r="CM89" s="5"/>
      <c r="CN89" s="5"/>
      <c r="CO89" s="5"/>
      <c r="CP89" s="5"/>
      <c r="CQ89" s="5"/>
      <c r="CR89" s="5"/>
      <c r="CS89" s="5"/>
      <c r="CT89" s="5"/>
      <c r="CU89" s="5"/>
      <c r="CV89" s="5"/>
      <c r="CW89" s="5"/>
      <c r="CX89" s="5"/>
      <c r="CY89" s="5"/>
      <c r="CZ89" s="5"/>
      <c r="DA89" s="5"/>
      <c r="DB89" s="5"/>
      <c r="DC89" s="5"/>
      <c r="DD89" s="5"/>
      <c r="DE89" s="5"/>
      <c r="DF89" s="5"/>
      <c r="DG89" s="5"/>
      <c r="DH89" s="5"/>
      <c r="DI89" s="5"/>
      <c r="DJ89" s="5"/>
      <c r="DK89" s="5"/>
      <c r="DL89" s="5"/>
      <c r="DM89" s="5"/>
      <c r="DN89" s="5"/>
      <c r="DO89" s="5"/>
    </row>
    <row r="90" spans="1:119">
      <c r="A90" s="16"/>
      <c r="B90" s="18"/>
      <c r="C90" s="18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9"/>
    </row>
    <row r="91" spans="1:119">
      <c r="A91" s="41"/>
      <c r="B91" s="42"/>
      <c r="C91" s="42"/>
      <c r="D91" s="43"/>
      <c r="E91" s="43"/>
      <c r="F91" s="43"/>
      <c r="G91" s="43"/>
      <c r="H91" s="43"/>
      <c r="I91" s="43"/>
      <c r="J91" s="43"/>
      <c r="K91" s="43"/>
      <c r="L91" s="49" t="s">
        <v>102</v>
      </c>
      <c r="M91" s="49"/>
      <c r="N91" s="49"/>
      <c r="O91" s="44">
        <v>14601</v>
      </c>
    </row>
    <row r="92" spans="1:119">
      <c r="A92" s="50"/>
      <c r="B92" s="51"/>
      <c r="C92" s="51"/>
      <c r="D92" s="51"/>
      <c r="E92" s="51"/>
      <c r="F92" s="51"/>
      <c r="G92" s="51"/>
      <c r="H92" s="51"/>
      <c r="I92" s="51"/>
      <c r="J92" s="51"/>
      <c r="K92" s="51"/>
      <c r="L92" s="51"/>
      <c r="M92" s="51"/>
      <c r="N92" s="51"/>
      <c r="O92" s="52"/>
    </row>
    <row r="93" spans="1:119" ht="15.75" customHeight="1" thickBot="1">
      <c r="A93" s="53" t="s">
        <v>115</v>
      </c>
      <c r="B93" s="54"/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5"/>
    </row>
  </sheetData>
  <mergeCells count="10">
    <mergeCell ref="A93:O93"/>
    <mergeCell ref="A1:O1"/>
    <mergeCell ref="D3:H3"/>
    <mergeCell ref="I3:J3"/>
    <mergeCell ref="K3:L3"/>
    <mergeCell ref="O3:O4"/>
    <mergeCell ref="A2:O2"/>
    <mergeCell ref="A3:C4"/>
    <mergeCell ref="A92:O92"/>
    <mergeCell ref="L91:N91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9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6" t="s">
        <v>103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8"/>
      <c r="P1" s="7"/>
      <c r="Q1"/>
    </row>
    <row r="2" spans="1:133" ht="24" thickBot="1">
      <c r="A2" s="59" t="s">
        <v>126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1"/>
      <c r="P2" s="7"/>
      <c r="Q2"/>
    </row>
    <row r="3" spans="1:133" ht="18" customHeight="1">
      <c r="A3" s="62" t="s">
        <v>96</v>
      </c>
      <c r="B3" s="63"/>
      <c r="C3" s="64"/>
      <c r="D3" s="68" t="s">
        <v>47</v>
      </c>
      <c r="E3" s="69"/>
      <c r="F3" s="69"/>
      <c r="G3" s="69"/>
      <c r="H3" s="70"/>
      <c r="I3" s="68" t="s">
        <v>48</v>
      </c>
      <c r="J3" s="70"/>
      <c r="K3" s="68" t="s">
        <v>50</v>
      </c>
      <c r="L3" s="70"/>
      <c r="M3" s="36"/>
      <c r="N3" s="37"/>
      <c r="O3" s="71" t="s">
        <v>101</v>
      </c>
      <c r="P3" s="11"/>
      <c r="Q3"/>
    </row>
    <row r="4" spans="1:133" ht="32.25" customHeight="1" thickBot="1">
      <c r="A4" s="65"/>
      <c r="B4" s="66"/>
      <c r="C4" s="67"/>
      <c r="D4" s="34" t="s">
        <v>4</v>
      </c>
      <c r="E4" s="34" t="s">
        <v>97</v>
      </c>
      <c r="F4" s="34" t="s">
        <v>98</v>
      </c>
      <c r="G4" s="34" t="s">
        <v>99</v>
      </c>
      <c r="H4" s="34" t="s">
        <v>5</v>
      </c>
      <c r="I4" s="34" t="s">
        <v>6</v>
      </c>
      <c r="J4" s="35" t="s">
        <v>100</v>
      </c>
      <c r="K4" s="35" t="s">
        <v>7</v>
      </c>
      <c r="L4" s="35" t="s">
        <v>8</v>
      </c>
      <c r="M4" s="35" t="s">
        <v>9</v>
      </c>
      <c r="N4" s="35" t="s">
        <v>49</v>
      </c>
      <c r="O4" s="7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SUM(D6:D11)</f>
        <v>4238937</v>
      </c>
      <c r="E5" s="27">
        <f t="shared" si="0"/>
        <v>294702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17" si="1">SUM(D5:M5)</f>
        <v>4533639</v>
      </c>
      <c r="O5" s="33">
        <f t="shared" ref="O5:O36" si="2">(N5/O$92)</f>
        <v>316.81614255765197</v>
      </c>
      <c r="P5" s="6"/>
    </row>
    <row r="6" spans="1:133">
      <c r="A6" s="12"/>
      <c r="B6" s="25">
        <v>311</v>
      </c>
      <c r="C6" s="20" t="s">
        <v>2</v>
      </c>
      <c r="D6" s="47">
        <v>3514502</v>
      </c>
      <c r="E6" s="47">
        <v>0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 t="shared" si="1"/>
        <v>3514502</v>
      </c>
      <c r="O6" s="48">
        <f t="shared" si="2"/>
        <v>245.59762403913348</v>
      </c>
      <c r="P6" s="9"/>
    </row>
    <row r="7" spans="1:133">
      <c r="A7" s="12"/>
      <c r="B7" s="25">
        <v>312.3</v>
      </c>
      <c r="C7" s="20" t="s">
        <v>10</v>
      </c>
      <c r="D7" s="47">
        <v>0</v>
      </c>
      <c r="E7" s="47">
        <v>24734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si="1"/>
        <v>24734</v>
      </c>
      <c r="O7" s="48">
        <f t="shared" si="2"/>
        <v>1.7284416491963661</v>
      </c>
      <c r="P7" s="9"/>
    </row>
    <row r="8" spans="1:133">
      <c r="A8" s="12"/>
      <c r="B8" s="25">
        <v>312.41000000000003</v>
      </c>
      <c r="C8" s="20" t="s">
        <v>11</v>
      </c>
      <c r="D8" s="47">
        <v>0</v>
      </c>
      <c r="E8" s="47">
        <v>269968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1"/>
        <v>269968</v>
      </c>
      <c r="O8" s="48">
        <f t="shared" si="2"/>
        <v>18.865688329839273</v>
      </c>
      <c r="P8" s="9"/>
    </row>
    <row r="9" spans="1:133">
      <c r="A9" s="12"/>
      <c r="B9" s="25">
        <v>312.60000000000002</v>
      </c>
      <c r="C9" s="20" t="s">
        <v>105</v>
      </c>
      <c r="D9" s="47">
        <v>612832</v>
      </c>
      <c r="E9" s="47">
        <v>0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1"/>
        <v>612832</v>
      </c>
      <c r="O9" s="48">
        <f t="shared" si="2"/>
        <v>42.825436757512229</v>
      </c>
      <c r="P9" s="9"/>
    </row>
    <row r="10" spans="1:133">
      <c r="A10" s="12"/>
      <c r="B10" s="25">
        <v>314.2</v>
      </c>
      <c r="C10" s="20" t="s">
        <v>12</v>
      </c>
      <c r="D10" s="47">
        <v>39864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1"/>
        <v>39864</v>
      </c>
      <c r="O10" s="48">
        <f t="shared" si="2"/>
        <v>2.7857442348008385</v>
      </c>
      <c r="P10" s="9"/>
    </row>
    <row r="11" spans="1:133">
      <c r="A11" s="12"/>
      <c r="B11" s="25">
        <v>315</v>
      </c>
      <c r="C11" s="20" t="s">
        <v>13</v>
      </c>
      <c r="D11" s="47">
        <v>71739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1"/>
        <v>71739</v>
      </c>
      <c r="O11" s="48">
        <f t="shared" si="2"/>
        <v>5.0132075471698112</v>
      </c>
      <c r="P11" s="9"/>
    </row>
    <row r="12" spans="1:133" ht="15.75">
      <c r="A12" s="29" t="s">
        <v>127</v>
      </c>
      <c r="B12" s="30"/>
      <c r="C12" s="31"/>
      <c r="D12" s="32">
        <f t="shared" ref="D12:M12" si="3">SUM(D13:D14)</f>
        <v>58579</v>
      </c>
      <c r="E12" s="32">
        <f t="shared" si="3"/>
        <v>3429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5">
        <f t="shared" si="1"/>
        <v>62008</v>
      </c>
      <c r="O12" s="46">
        <f t="shared" si="2"/>
        <v>4.3331935709294198</v>
      </c>
      <c r="P12" s="10"/>
    </row>
    <row r="13" spans="1:133">
      <c r="A13" s="12"/>
      <c r="B13" s="25">
        <v>322</v>
      </c>
      <c r="C13" s="20" t="s">
        <v>0</v>
      </c>
      <c r="D13" s="47">
        <v>53079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1"/>
        <v>53079</v>
      </c>
      <c r="O13" s="48">
        <f t="shared" si="2"/>
        <v>3.7092243186582809</v>
      </c>
      <c r="P13" s="9"/>
    </row>
    <row r="14" spans="1:133">
      <c r="A14" s="12"/>
      <c r="B14" s="25">
        <v>329</v>
      </c>
      <c r="C14" s="20" t="s">
        <v>128</v>
      </c>
      <c r="D14" s="47">
        <v>5500</v>
      </c>
      <c r="E14" s="47">
        <v>3429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1"/>
        <v>8929</v>
      </c>
      <c r="O14" s="48">
        <f t="shared" si="2"/>
        <v>0.62396925227113909</v>
      </c>
      <c r="P14" s="9"/>
    </row>
    <row r="15" spans="1:133" ht="15.75">
      <c r="A15" s="29" t="s">
        <v>19</v>
      </c>
      <c r="B15" s="30"/>
      <c r="C15" s="31"/>
      <c r="D15" s="32">
        <f t="shared" ref="D15:M15" si="4">SUM(D16:D45)</f>
        <v>2773538</v>
      </c>
      <c r="E15" s="32">
        <f t="shared" si="4"/>
        <v>8420316</v>
      </c>
      <c r="F15" s="32">
        <f t="shared" si="4"/>
        <v>0</v>
      </c>
      <c r="G15" s="32">
        <f t="shared" si="4"/>
        <v>0</v>
      </c>
      <c r="H15" s="32">
        <f t="shared" si="4"/>
        <v>0</v>
      </c>
      <c r="I15" s="32">
        <f t="shared" si="4"/>
        <v>0</v>
      </c>
      <c r="J15" s="32">
        <f t="shared" si="4"/>
        <v>0</v>
      </c>
      <c r="K15" s="32">
        <f t="shared" si="4"/>
        <v>0</v>
      </c>
      <c r="L15" s="32">
        <f t="shared" si="4"/>
        <v>0</v>
      </c>
      <c r="M15" s="32">
        <f t="shared" si="4"/>
        <v>0</v>
      </c>
      <c r="N15" s="45">
        <f t="shared" si="1"/>
        <v>11193854</v>
      </c>
      <c r="O15" s="46">
        <f t="shared" si="2"/>
        <v>782.23997204751925</v>
      </c>
      <c r="P15" s="10"/>
    </row>
    <row r="16" spans="1:133">
      <c r="A16" s="12"/>
      <c r="B16" s="25">
        <v>331.1</v>
      </c>
      <c r="C16" s="20" t="s">
        <v>17</v>
      </c>
      <c r="D16" s="47">
        <v>0</v>
      </c>
      <c r="E16" s="47">
        <v>1488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1"/>
        <v>1488</v>
      </c>
      <c r="O16" s="48">
        <f t="shared" si="2"/>
        <v>0.1039832285115304</v>
      </c>
      <c r="P16" s="9"/>
    </row>
    <row r="17" spans="1:16">
      <c r="A17" s="12"/>
      <c r="B17" s="25">
        <v>331.2</v>
      </c>
      <c r="C17" s="20" t="s">
        <v>18</v>
      </c>
      <c r="D17" s="47">
        <v>12525</v>
      </c>
      <c r="E17" s="47">
        <v>126520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1"/>
        <v>139045</v>
      </c>
      <c r="O17" s="48">
        <f t="shared" si="2"/>
        <v>9.7166317260656889</v>
      </c>
      <c r="P17" s="9"/>
    </row>
    <row r="18" spans="1:16">
      <c r="A18" s="12"/>
      <c r="B18" s="25">
        <v>331.39</v>
      </c>
      <c r="C18" s="20" t="s">
        <v>23</v>
      </c>
      <c r="D18" s="47">
        <v>0</v>
      </c>
      <c r="E18" s="47">
        <v>40828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ref="N18:N24" si="5">SUM(D18:M18)</f>
        <v>40828</v>
      </c>
      <c r="O18" s="48">
        <f t="shared" si="2"/>
        <v>2.853109713487072</v>
      </c>
      <c r="P18" s="9"/>
    </row>
    <row r="19" spans="1:16">
      <c r="A19" s="12"/>
      <c r="B19" s="25">
        <v>331.49</v>
      </c>
      <c r="C19" s="20" t="s">
        <v>24</v>
      </c>
      <c r="D19" s="47">
        <v>30362</v>
      </c>
      <c r="E19" s="47">
        <v>1177645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5"/>
        <v>1208007</v>
      </c>
      <c r="O19" s="48">
        <f t="shared" si="2"/>
        <v>84.416981132075477</v>
      </c>
      <c r="P19" s="9"/>
    </row>
    <row r="20" spans="1:16">
      <c r="A20" s="12"/>
      <c r="B20" s="25">
        <v>331.62</v>
      </c>
      <c r="C20" s="20" t="s">
        <v>25</v>
      </c>
      <c r="D20" s="47">
        <v>0</v>
      </c>
      <c r="E20" s="47">
        <v>114924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5"/>
        <v>114924</v>
      </c>
      <c r="O20" s="48">
        <f t="shared" si="2"/>
        <v>8.0310272536687624</v>
      </c>
      <c r="P20" s="9"/>
    </row>
    <row r="21" spans="1:16">
      <c r="A21" s="12"/>
      <c r="B21" s="25">
        <v>331.69</v>
      </c>
      <c r="C21" s="20" t="s">
        <v>26</v>
      </c>
      <c r="D21" s="47">
        <v>124167</v>
      </c>
      <c r="E21" s="47">
        <v>0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5"/>
        <v>124167</v>
      </c>
      <c r="O21" s="48">
        <f t="shared" si="2"/>
        <v>8.6769392033542978</v>
      </c>
      <c r="P21" s="9"/>
    </row>
    <row r="22" spans="1:16">
      <c r="A22" s="12"/>
      <c r="B22" s="25">
        <v>331.7</v>
      </c>
      <c r="C22" s="20" t="s">
        <v>21</v>
      </c>
      <c r="D22" s="47">
        <v>0</v>
      </c>
      <c r="E22" s="47">
        <v>82819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5"/>
        <v>82819</v>
      </c>
      <c r="O22" s="48">
        <f t="shared" si="2"/>
        <v>5.7874912648497556</v>
      </c>
      <c r="P22" s="9"/>
    </row>
    <row r="23" spans="1:16">
      <c r="A23" s="12"/>
      <c r="B23" s="25">
        <v>334.1</v>
      </c>
      <c r="C23" s="20" t="s">
        <v>129</v>
      </c>
      <c r="D23" s="47">
        <v>100000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5"/>
        <v>100000</v>
      </c>
      <c r="O23" s="48">
        <f t="shared" si="2"/>
        <v>6.9881201956673653</v>
      </c>
      <c r="P23" s="9"/>
    </row>
    <row r="24" spans="1:16">
      <c r="A24" s="12"/>
      <c r="B24" s="25">
        <v>334.2</v>
      </c>
      <c r="C24" s="20" t="s">
        <v>22</v>
      </c>
      <c r="D24" s="47">
        <v>102959</v>
      </c>
      <c r="E24" s="47">
        <v>38600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5"/>
        <v>141559</v>
      </c>
      <c r="O24" s="48">
        <f t="shared" si="2"/>
        <v>9.8923130677847659</v>
      </c>
      <c r="P24" s="9"/>
    </row>
    <row r="25" spans="1:16">
      <c r="A25" s="12"/>
      <c r="B25" s="25">
        <v>334.34</v>
      </c>
      <c r="C25" s="20" t="s">
        <v>27</v>
      </c>
      <c r="D25" s="47">
        <v>0</v>
      </c>
      <c r="E25" s="47">
        <v>277316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>SUM(D25:M25)</f>
        <v>277316</v>
      </c>
      <c r="O25" s="48">
        <f t="shared" si="2"/>
        <v>19.379175401816912</v>
      </c>
      <c r="P25" s="9"/>
    </row>
    <row r="26" spans="1:16">
      <c r="A26" s="12"/>
      <c r="B26" s="25">
        <v>334.36</v>
      </c>
      <c r="C26" s="20" t="s">
        <v>130</v>
      </c>
      <c r="D26" s="47">
        <v>0</v>
      </c>
      <c r="E26" s="47">
        <v>1188413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ref="N26:N43" si="6">SUM(D26:M26)</f>
        <v>1188413</v>
      </c>
      <c r="O26" s="48">
        <f t="shared" si="2"/>
        <v>83.047728860936402</v>
      </c>
      <c r="P26" s="9"/>
    </row>
    <row r="27" spans="1:16">
      <c r="A27" s="12"/>
      <c r="B27" s="25">
        <v>334.41</v>
      </c>
      <c r="C27" s="20" t="s">
        <v>28</v>
      </c>
      <c r="D27" s="47">
        <v>0</v>
      </c>
      <c r="E27" s="47">
        <v>112601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6"/>
        <v>112601</v>
      </c>
      <c r="O27" s="48">
        <f t="shared" si="2"/>
        <v>7.8686932215234098</v>
      </c>
      <c r="P27" s="9"/>
    </row>
    <row r="28" spans="1:16">
      <c r="A28" s="12"/>
      <c r="B28" s="25">
        <v>334.49</v>
      </c>
      <c r="C28" s="20" t="s">
        <v>29</v>
      </c>
      <c r="D28" s="47">
        <v>4543</v>
      </c>
      <c r="E28" s="47">
        <v>3389126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6"/>
        <v>3393669</v>
      </c>
      <c r="O28" s="48">
        <f t="shared" si="2"/>
        <v>237.15366876310273</v>
      </c>
      <c r="P28" s="9"/>
    </row>
    <row r="29" spans="1:16">
      <c r="A29" s="12"/>
      <c r="B29" s="25">
        <v>334.5</v>
      </c>
      <c r="C29" s="20" t="s">
        <v>30</v>
      </c>
      <c r="D29" s="47">
        <v>0</v>
      </c>
      <c r="E29" s="47">
        <v>380717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6"/>
        <v>380717</v>
      </c>
      <c r="O29" s="48">
        <f t="shared" si="2"/>
        <v>26.604961565338925</v>
      </c>
      <c r="P29" s="9"/>
    </row>
    <row r="30" spans="1:16">
      <c r="A30" s="12"/>
      <c r="B30" s="25">
        <v>334.61</v>
      </c>
      <c r="C30" s="20" t="s">
        <v>31</v>
      </c>
      <c r="D30" s="47">
        <v>4207</v>
      </c>
      <c r="E30" s="47">
        <v>117141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6"/>
        <v>121348</v>
      </c>
      <c r="O30" s="48">
        <f t="shared" si="2"/>
        <v>8.4799440950384355</v>
      </c>
      <c r="P30" s="9"/>
    </row>
    <row r="31" spans="1:16">
      <c r="A31" s="12"/>
      <c r="B31" s="25">
        <v>334.62</v>
      </c>
      <c r="C31" s="20" t="s">
        <v>131</v>
      </c>
      <c r="D31" s="47">
        <v>0</v>
      </c>
      <c r="E31" s="47">
        <v>5948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6"/>
        <v>5948</v>
      </c>
      <c r="O31" s="48">
        <f t="shared" si="2"/>
        <v>0.41565338923829492</v>
      </c>
      <c r="P31" s="9"/>
    </row>
    <row r="32" spans="1:16">
      <c r="A32" s="12"/>
      <c r="B32" s="25">
        <v>334.7</v>
      </c>
      <c r="C32" s="20" t="s">
        <v>32</v>
      </c>
      <c r="D32" s="47">
        <v>141579</v>
      </c>
      <c r="E32" s="47">
        <v>244937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6"/>
        <v>386516</v>
      </c>
      <c r="O32" s="48">
        <f t="shared" si="2"/>
        <v>27.010202655485674</v>
      </c>
      <c r="P32" s="9"/>
    </row>
    <row r="33" spans="1:16">
      <c r="A33" s="12"/>
      <c r="B33" s="25">
        <v>334.82</v>
      </c>
      <c r="C33" s="20" t="s">
        <v>135</v>
      </c>
      <c r="D33" s="47">
        <v>0</v>
      </c>
      <c r="E33" s="47">
        <v>123858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6"/>
        <v>123858</v>
      </c>
      <c r="O33" s="48">
        <f t="shared" si="2"/>
        <v>8.6553459119496861</v>
      </c>
      <c r="P33" s="9"/>
    </row>
    <row r="34" spans="1:16">
      <c r="A34" s="12"/>
      <c r="B34" s="25">
        <v>335.12</v>
      </c>
      <c r="C34" s="20" t="s">
        <v>34</v>
      </c>
      <c r="D34" s="47">
        <v>233753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6"/>
        <v>233753</v>
      </c>
      <c r="O34" s="48">
        <f t="shared" si="2"/>
        <v>16.334940600978335</v>
      </c>
      <c r="P34" s="9"/>
    </row>
    <row r="35" spans="1:16">
      <c r="A35" s="12"/>
      <c r="B35" s="25">
        <v>335.13</v>
      </c>
      <c r="C35" s="20" t="s">
        <v>35</v>
      </c>
      <c r="D35" s="47">
        <v>23541</v>
      </c>
      <c r="E35" s="47">
        <v>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6"/>
        <v>23541</v>
      </c>
      <c r="O35" s="48">
        <f t="shared" si="2"/>
        <v>1.6450733752620545</v>
      </c>
      <c r="P35" s="9"/>
    </row>
    <row r="36" spans="1:16">
      <c r="A36" s="12"/>
      <c r="B36" s="25">
        <v>335.14</v>
      </c>
      <c r="C36" s="20" t="s">
        <v>36</v>
      </c>
      <c r="D36" s="47">
        <v>4272</v>
      </c>
      <c r="E36" s="47">
        <v>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6"/>
        <v>4272</v>
      </c>
      <c r="O36" s="48">
        <f t="shared" si="2"/>
        <v>0.29853249475890986</v>
      </c>
      <c r="P36" s="9"/>
    </row>
    <row r="37" spans="1:16">
      <c r="A37" s="12"/>
      <c r="B37" s="25">
        <v>335.15</v>
      </c>
      <c r="C37" s="20" t="s">
        <v>37</v>
      </c>
      <c r="D37" s="47">
        <v>948</v>
      </c>
      <c r="E37" s="47">
        <v>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6"/>
        <v>948</v>
      </c>
      <c r="O37" s="48">
        <f t="shared" ref="O37:O68" si="7">(N37/O$92)</f>
        <v>6.6247379454926619E-2</v>
      </c>
      <c r="P37" s="9"/>
    </row>
    <row r="38" spans="1:16">
      <c r="A38" s="12"/>
      <c r="B38" s="25">
        <v>335.16</v>
      </c>
      <c r="C38" s="20" t="s">
        <v>38</v>
      </c>
      <c r="D38" s="47">
        <v>230750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6"/>
        <v>230750</v>
      </c>
      <c r="O38" s="48">
        <f t="shared" si="7"/>
        <v>16.125087351502447</v>
      </c>
      <c r="P38" s="9"/>
    </row>
    <row r="39" spans="1:16">
      <c r="A39" s="12"/>
      <c r="B39" s="25">
        <v>335.18</v>
      </c>
      <c r="C39" s="20" t="s">
        <v>39</v>
      </c>
      <c r="D39" s="47">
        <v>831228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6"/>
        <v>831228</v>
      </c>
      <c r="O39" s="48">
        <f t="shared" si="7"/>
        <v>58.08721174004193</v>
      </c>
      <c r="P39" s="9"/>
    </row>
    <row r="40" spans="1:16">
      <c r="A40" s="12"/>
      <c r="B40" s="25">
        <v>335.19</v>
      </c>
      <c r="C40" s="20" t="s">
        <v>54</v>
      </c>
      <c r="D40" s="47">
        <v>882378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6"/>
        <v>882378</v>
      </c>
      <c r="O40" s="48">
        <f t="shared" si="7"/>
        <v>61.661635220125788</v>
      </c>
      <c r="P40" s="9"/>
    </row>
    <row r="41" spans="1:16">
      <c r="A41" s="12"/>
      <c r="B41" s="25">
        <v>335.22</v>
      </c>
      <c r="C41" s="20" t="s">
        <v>40</v>
      </c>
      <c r="D41" s="47">
        <v>0</v>
      </c>
      <c r="E41" s="47">
        <v>72704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6"/>
        <v>72704</v>
      </c>
      <c r="O41" s="48">
        <f t="shared" si="7"/>
        <v>5.0806429070580013</v>
      </c>
      <c r="P41" s="9"/>
    </row>
    <row r="42" spans="1:16">
      <c r="A42" s="12"/>
      <c r="B42" s="25">
        <v>335.42</v>
      </c>
      <c r="C42" s="20" t="s">
        <v>41</v>
      </c>
      <c r="D42" s="47">
        <v>0</v>
      </c>
      <c r="E42" s="47">
        <v>586976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6"/>
        <v>586976</v>
      </c>
      <c r="O42" s="48">
        <f t="shared" si="7"/>
        <v>41.018588399720478</v>
      </c>
      <c r="P42" s="9"/>
    </row>
    <row r="43" spans="1:16">
      <c r="A43" s="12"/>
      <c r="B43" s="25">
        <v>335.49</v>
      </c>
      <c r="C43" s="20" t="s">
        <v>42</v>
      </c>
      <c r="D43" s="47">
        <v>0</v>
      </c>
      <c r="E43" s="47">
        <v>268199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6"/>
        <v>268199</v>
      </c>
      <c r="O43" s="48">
        <f t="shared" si="7"/>
        <v>18.742068483577917</v>
      </c>
      <c r="P43" s="9"/>
    </row>
    <row r="44" spans="1:16">
      <c r="A44" s="12"/>
      <c r="B44" s="25">
        <v>337.2</v>
      </c>
      <c r="C44" s="20" t="s">
        <v>45</v>
      </c>
      <c r="D44" s="47">
        <v>40846</v>
      </c>
      <c r="E44" s="47">
        <v>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>SUM(D44:M44)</f>
        <v>40846</v>
      </c>
      <c r="O44" s="48">
        <f t="shared" si="7"/>
        <v>2.8543675751222919</v>
      </c>
      <c r="P44" s="9"/>
    </row>
    <row r="45" spans="1:16">
      <c r="A45" s="12"/>
      <c r="B45" s="25">
        <v>337.7</v>
      </c>
      <c r="C45" s="20" t="s">
        <v>46</v>
      </c>
      <c r="D45" s="47">
        <v>5480</v>
      </c>
      <c r="E45" s="47">
        <v>69556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>SUM(D45:M45)</f>
        <v>75036</v>
      </c>
      <c r="O45" s="48">
        <f t="shared" si="7"/>
        <v>5.2436058700209642</v>
      </c>
      <c r="P45" s="9"/>
    </row>
    <row r="46" spans="1:16" ht="15.75">
      <c r="A46" s="29" t="s">
        <v>51</v>
      </c>
      <c r="B46" s="30"/>
      <c r="C46" s="31"/>
      <c r="D46" s="32">
        <f t="shared" ref="D46:M46" si="8">SUM(D47:D71)</f>
        <v>275992</v>
      </c>
      <c r="E46" s="32">
        <f t="shared" si="8"/>
        <v>335775</v>
      </c>
      <c r="F46" s="32">
        <f t="shared" si="8"/>
        <v>0</v>
      </c>
      <c r="G46" s="32">
        <f t="shared" si="8"/>
        <v>0</v>
      </c>
      <c r="H46" s="32">
        <f t="shared" si="8"/>
        <v>0</v>
      </c>
      <c r="I46" s="32">
        <f t="shared" si="8"/>
        <v>0</v>
      </c>
      <c r="J46" s="32">
        <f t="shared" si="8"/>
        <v>0</v>
      </c>
      <c r="K46" s="32">
        <f t="shared" si="8"/>
        <v>0</v>
      </c>
      <c r="L46" s="32">
        <f t="shared" si="8"/>
        <v>0</v>
      </c>
      <c r="M46" s="32">
        <f t="shared" si="8"/>
        <v>0</v>
      </c>
      <c r="N46" s="32">
        <f>SUM(D46:M46)</f>
        <v>611767</v>
      </c>
      <c r="O46" s="46">
        <f t="shared" si="7"/>
        <v>42.75101327742837</v>
      </c>
      <c r="P46" s="10"/>
    </row>
    <row r="47" spans="1:16">
      <c r="A47" s="12"/>
      <c r="B47" s="25">
        <v>341.1</v>
      </c>
      <c r="C47" s="20" t="s">
        <v>55</v>
      </c>
      <c r="D47" s="47">
        <v>49497</v>
      </c>
      <c r="E47" s="47">
        <v>0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>SUM(D47:M47)</f>
        <v>49497</v>
      </c>
      <c r="O47" s="48">
        <f t="shared" si="7"/>
        <v>3.4589098532494758</v>
      </c>
      <c r="P47" s="9"/>
    </row>
    <row r="48" spans="1:16">
      <c r="A48" s="12"/>
      <c r="B48" s="25">
        <v>341.15</v>
      </c>
      <c r="C48" s="20" t="s">
        <v>56</v>
      </c>
      <c r="D48" s="47">
        <v>0</v>
      </c>
      <c r="E48" s="47">
        <v>20068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ref="N48:N67" si="9">SUM(D48:M48)</f>
        <v>20068</v>
      </c>
      <c r="O48" s="48">
        <f t="shared" si="7"/>
        <v>1.4023759608665269</v>
      </c>
      <c r="P48" s="9"/>
    </row>
    <row r="49" spans="1:16">
      <c r="A49" s="12"/>
      <c r="B49" s="25">
        <v>341.51</v>
      </c>
      <c r="C49" s="20" t="s">
        <v>57</v>
      </c>
      <c r="D49" s="47">
        <v>86251</v>
      </c>
      <c r="E49" s="47">
        <v>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9"/>
        <v>86251</v>
      </c>
      <c r="O49" s="48">
        <f t="shared" si="7"/>
        <v>6.0273235499650593</v>
      </c>
      <c r="P49" s="9"/>
    </row>
    <row r="50" spans="1:16">
      <c r="A50" s="12"/>
      <c r="B50" s="25">
        <v>341.52</v>
      </c>
      <c r="C50" s="20" t="s">
        <v>58</v>
      </c>
      <c r="D50" s="47">
        <v>12630</v>
      </c>
      <c r="E50" s="47">
        <v>0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9"/>
        <v>12630</v>
      </c>
      <c r="O50" s="48">
        <f t="shared" si="7"/>
        <v>0.88259958071278821</v>
      </c>
      <c r="P50" s="9"/>
    </row>
    <row r="51" spans="1:16">
      <c r="A51" s="12"/>
      <c r="B51" s="25">
        <v>341.56</v>
      </c>
      <c r="C51" s="20" t="s">
        <v>59</v>
      </c>
      <c r="D51" s="47">
        <v>2575</v>
      </c>
      <c r="E51" s="47">
        <v>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9"/>
        <v>2575</v>
      </c>
      <c r="O51" s="48">
        <f t="shared" si="7"/>
        <v>0.17994409503843467</v>
      </c>
      <c r="P51" s="9"/>
    </row>
    <row r="52" spans="1:16">
      <c r="A52" s="12"/>
      <c r="B52" s="25">
        <v>341.9</v>
      </c>
      <c r="C52" s="20" t="s">
        <v>60</v>
      </c>
      <c r="D52" s="47">
        <v>33817</v>
      </c>
      <c r="E52" s="47">
        <v>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9"/>
        <v>33817</v>
      </c>
      <c r="O52" s="48">
        <f t="shared" si="7"/>
        <v>2.363172606568833</v>
      </c>
      <c r="P52" s="9"/>
    </row>
    <row r="53" spans="1:16">
      <c r="A53" s="12"/>
      <c r="B53" s="25">
        <v>342.9</v>
      </c>
      <c r="C53" s="20" t="s">
        <v>61</v>
      </c>
      <c r="D53" s="47">
        <v>91221</v>
      </c>
      <c r="E53" s="47">
        <v>15962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9"/>
        <v>107183</v>
      </c>
      <c r="O53" s="48">
        <f t="shared" si="7"/>
        <v>7.4900768693221522</v>
      </c>
      <c r="P53" s="9"/>
    </row>
    <row r="54" spans="1:16">
      <c r="A54" s="12"/>
      <c r="B54" s="25">
        <v>347.2</v>
      </c>
      <c r="C54" s="20" t="s">
        <v>62</v>
      </c>
      <c r="D54" s="47">
        <v>1</v>
      </c>
      <c r="E54" s="47">
        <v>0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9"/>
        <v>1</v>
      </c>
      <c r="O54" s="48">
        <f t="shared" si="7"/>
        <v>6.9881201956673651E-5</v>
      </c>
      <c r="P54" s="9"/>
    </row>
    <row r="55" spans="1:16">
      <c r="A55" s="12"/>
      <c r="B55" s="25">
        <v>348.12</v>
      </c>
      <c r="C55" s="39" t="s">
        <v>66</v>
      </c>
      <c r="D55" s="47">
        <v>0</v>
      </c>
      <c r="E55" s="47">
        <v>2845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9"/>
        <v>2845</v>
      </c>
      <c r="O55" s="48">
        <f t="shared" si="7"/>
        <v>0.19881201956673655</v>
      </c>
      <c r="P55" s="9"/>
    </row>
    <row r="56" spans="1:16">
      <c r="A56" s="12"/>
      <c r="B56" s="25">
        <v>348.13</v>
      </c>
      <c r="C56" s="39" t="s">
        <v>67</v>
      </c>
      <c r="D56" s="47">
        <v>0</v>
      </c>
      <c r="E56" s="47">
        <v>52580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9"/>
        <v>52580</v>
      </c>
      <c r="O56" s="48">
        <f t="shared" si="7"/>
        <v>3.6743535988819009</v>
      </c>
      <c r="P56" s="9"/>
    </row>
    <row r="57" spans="1:16">
      <c r="A57" s="12"/>
      <c r="B57" s="25">
        <v>348.22</v>
      </c>
      <c r="C57" s="39" t="s">
        <v>68</v>
      </c>
      <c r="D57" s="47">
        <v>0</v>
      </c>
      <c r="E57" s="47">
        <v>2359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9"/>
        <v>2359</v>
      </c>
      <c r="O57" s="48">
        <f t="shared" si="7"/>
        <v>0.16484975541579316</v>
      </c>
      <c r="P57" s="9"/>
    </row>
    <row r="58" spans="1:16">
      <c r="A58" s="12"/>
      <c r="B58" s="25">
        <v>348.23</v>
      </c>
      <c r="C58" s="39" t="s">
        <v>69</v>
      </c>
      <c r="D58" s="47">
        <v>0</v>
      </c>
      <c r="E58" s="47">
        <v>25201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9"/>
        <v>25201</v>
      </c>
      <c r="O58" s="48">
        <f t="shared" si="7"/>
        <v>1.7610761705101328</v>
      </c>
      <c r="P58" s="9"/>
    </row>
    <row r="59" spans="1:16">
      <c r="A59" s="12"/>
      <c r="B59" s="25">
        <v>348.31</v>
      </c>
      <c r="C59" s="39" t="s">
        <v>70</v>
      </c>
      <c r="D59" s="47">
        <v>0</v>
      </c>
      <c r="E59" s="47">
        <v>45850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9"/>
        <v>45850</v>
      </c>
      <c r="O59" s="48">
        <f t="shared" si="7"/>
        <v>3.2040531097134872</v>
      </c>
      <c r="P59" s="9"/>
    </row>
    <row r="60" spans="1:16">
      <c r="A60" s="12"/>
      <c r="B60" s="25">
        <v>348.32</v>
      </c>
      <c r="C60" s="39" t="s">
        <v>71</v>
      </c>
      <c r="D60" s="47">
        <v>0</v>
      </c>
      <c r="E60" s="47">
        <v>399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9"/>
        <v>399</v>
      </c>
      <c r="O60" s="48">
        <f t="shared" si="7"/>
        <v>2.7882599580712788E-2</v>
      </c>
      <c r="P60" s="9"/>
    </row>
    <row r="61" spans="1:16">
      <c r="A61" s="12"/>
      <c r="B61" s="25">
        <v>348.41</v>
      </c>
      <c r="C61" s="39" t="s">
        <v>72</v>
      </c>
      <c r="D61" s="47">
        <v>0</v>
      </c>
      <c r="E61" s="47">
        <v>36513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9"/>
        <v>36513</v>
      </c>
      <c r="O61" s="48">
        <f t="shared" si="7"/>
        <v>2.5515723270440254</v>
      </c>
      <c r="P61" s="9"/>
    </row>
    <row r="62" spans="1:16">
      <c r="A62" s="12"/>
      <c r="B62" s="25">
        <v>348.42</v>
      </c>
      <c r="C62" s="39" t="s">
        <v>73</v>
      </c>
      <c r="D62" s="47">
        <v>0</v>
      </c>
      <c r="E62" s="47">
        <v>1368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9"/>
        <v>1368</v>
      </c>
      <c r="O62" s="48">
        <f t="shared" si="7"/>
        <v>9.5597484276729566E-2</v>
      </c>
      <c r="P62" s="9"/>
    </row>
    <row r="63" spans="1:16">
      <c r="A63" s="12"/>
      <c r="B63" s="25">
        <v>348.48</v>
      </c>
      <c r="C63" s="39" t="s">
        <v>74</v>
      </c>
      <c r="D63" s="47">
        <v>0</v>
      </c>
      <c r="E63" s="47">
        <v>1082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9"/>
        <v>1082</v>
      </c>
      <c r="O63" s="48">
        <f t="shared" si="7"/>
        <v>7.5611460517120893E-2</v>
      </c>
      <c r="P63" s="9"/>
    </row>
    <row r="64" spans="1:16">
      <c r="A64" s="12"/>
      <c r="B64" s="25">
        <v>348.52</v>
      </c>
      <c r="C64" s="39" t="s">
        <v>75</v>
      </c>
      <c r="D64" s="47">
        <v>0</v>
      </c>
      <c r="E64" s="47">
        <v>16421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9"/>
        <v>16421</v>
      </c>
      <c r="O64" s="48">
        <f t="shared" si="7"/>
        <v>1.1475192173305382</v>
      </c>
      <c r="P64" s="9"/>
    </row>
    <row r="65" spans="1:16">
      <c r="A65" s="12"/>
      <c r="B65" s="25">
        <v>348.53</v>
      </c>
      <c r="C65" s="39" t="s">
        <v>76</v>
      </c>
      <c r="D65" s="47">
        <v>0</v>
      </c>
      <c r="E65" s="47">
        <v>64401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9"/>
        <v>64401</v>
      </c>
      <c r="O65" s="48">
        <f t="shared" si="7"/>
        <v>4.5004192872117397</v>
      </c>
      <c r="P65" s="9"/>
    </row>
    <row r="66" spans="1:16">
      <c r="A66" s="12"/>
      <c r="B66" s="25">
        <v>348.62</v>
      </c>
      <c r="C66" s="39" t="s">
        <v>132</v>
      </c>
      <c r="D66" s="47">
        <v>0</v>
      </c>
      <c r="E66" s="47">
        <v>28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9"/>
        <v>28</v>
      </c>
      <c r="O66" s="48">
        <f t="shared" si="7"/>
        <v>1.9566736547868622E-3</v>
      </c>
      <c r="P66" s="9"/>
    </row>
    <row r="67" spans="1:16">
      <c r="A67" s="12"/>
      <c r="B67" s="25">
        <v>348.63</v>
      </c>
      <c r="C67" s="39" t="s">
        <v>78</v>
      </c>
      <c r="D67" s="47">
        <v>0</v>
      </c>
      <c r="E67" s="47">
        <v>680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9"/>
        <v>680</v>
      </c>
      <c r="O67" s="48">
        <f t="shared" si="7"/>
        <v>4.7519217330538085E-2</v>
      </c>
      <c r="P67" s="9"/>
    </row>
    <row r="68" spans="1:16">
      <c r="A68" s="12"/>
      <c r="B68" s="25">
        <v>348.71</v>
      </c>
      <c r="C68" s="39" t="s">
        <v>79</v>
      </c>
      <c r="D68" s="47">
        <v>0</v>
      </c>
      <c r="E68" s="47">
        <v>12610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ref="N68:N79" si="10">SUM(D68:M68)</f>
        <v>12610</v>
      </c>
      <c r="O68" s="48">
        <f t="shared" si="7"/>
        <v>0.88120195667365475</v>
      </c>
      <c r="P68" s="9"/>
    </row>
    <row r="69" spans="1:16">
      <c r="A69" s="12"/>
      <c r="B69" s="25">
        <v>348.72</v>
      </c>
      <c r="C69" s="39" t="s">
        <v>80</v>
      </c>
      <c r="D69" s="47">
        <v>0</v>
      </c>
      <c r="E69" s="47">
        <v>480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0"/>
        <v>480</v>
      </c>
      <c r="O69" s="48">
        <f t="shared" ref="O69:O90" si="11">(N69/O$92)</f>
        <v>3.3542976939203356E-2</v>
      </c>
      <c r="P69" s="9"/>
    </row>
    <row r="70" spans="1:16">
      <c r="A70" s="12"/>
      <c r="B70" s="25">
        <v>348.92399999999998</v>
      </c>
      <c r="C70" s="20" t="s">
        <v>63</v>
      </c>
      <c r="D70" s="47">
        <v>0</v>
      </c>
      <c r="E70" s="47">
        <v>7307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0"/>
        <v>7307</v>
      </c>
      <c r="O70" s="48">
        <f t="shared" si="11"/>
        <v>0.51062194269741434</v>
      </c>
      <c r="P70" s="9"/>
    </row>
    <row r="71" spans="1:16">
      <c r="A71" s="12"/>
      <c r="B71" s="25">
        <v>348.93</v>
      </c>
      <c r="C71" s="20" t="s">
        <v>64</v>
      </c>
      <c r="D71" s="47">
        <v>0</v>
      </c>
      <c r="E71" s="47">
        <v>29621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0"/>
        <v>29621</v>
      </c>
      <c r="O71" s="48">
        <f t="shared" si="11"/>
        <v>2.0699510831586303</v>
      </c>
      <c r="P71" s="9"/>
    </row>
    <row r="72" spans="1:16" ht="15.75">
      <c r="A72" s="29" t="s">
        <v>52</v>
      </c>
      <c r="B72" s="30"/>
      <c r="C72" s="31"/>
      <c r="D72" s="32">
        <f t="shared" ref="D72:M72" si="12">SUM(D73:D77)</f>
        <v>0</v>
      </c>
      <c r="E72" s="32">
        <f t="shared" si="12"/>
        <v>181328</v>
      </c>
      <c r="F72" s="32">
        <f t="shared" si="12"/>
        <v>0</v>
      </c>
      <c r="G72" s="32">
        <f t="shared" si="12"/>
        <v>0</v>
      </c>
      <c r="H72" s="32">
        <f t="shared" si="12"/>
        <v>0</v>
      </c>
      <c r="I72" s="32">
        <f t="shared" si="12"/>
        <v>0</v>
      </c>
      <c r="J72" s="32">
        <f t="shared" si="12"/>
        <v>0</v>
      </c>
      <c r="K72" s="32">
        <f t="shared" si="12"/>
        <v>0</v>
      </c>
      <c r="L72" s="32">
        <f t="shared" si="12"/>
        <v>0</v>
      </c>
      <c r="M72" s="32">
        <f t="shared" si="12"/>
        <v>0</v>
      </c>
      <c r="N72" s="32">
        <f t="shared" si="10"/>
        <v>181328</v>
      </c>
      <c r="O72" s="46">
        <f t="shared" si="11"/>
        <v>12.671418588399721</v>
      </c>
      <c r="P72" s="10"/>
    </row>
    <row r="73" spans="1:16">
      <c r="A73" s="13"/>
      <c r="B73" s="40">
        <v>351.1</v>
      </c>
      <c r="C73" s="21" t="s">
        <v>82</v>
      </c>
      <c r="D73" s="47">
        <v>0</v>
      </c>
      <c r="E73" s="47">
        <v>85516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0"/>
        <v>85516</v>
      </c>
      <c r="O73" s="48">
        <f t="shared" si="11"/>
        <v>5.9759608665269042</v>
      </c>
      <c r="P73" s="9"/>
    </row>
    <row r="74" spans="1:16">
      <c r="A74" s="13"/>
      <c r="B74" s="40">
        <v>351.2</v>
      </c>
      <c r="C74" s="21" t="s">
        <v>84</v>
      </c>
      <c r="D74" s="47">
        <v>0</v>
      </c>
      <c r="E74" s="47">
        <v>19140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0"/>
        <v>19140</v>
      </c>
      <c r="O74" s="48">
        <f t="shared" si="11"/>
        <v>1.3375262054507338</v>
      </c>
      <c r="P74" s="9"/>
    </row>
    <row r="75" spans="1:16">
      <c r="A75" s="13"/>
      <c r="B75" s="40">
        <v>351.5</v>
      </c>
      <c r="C75" s="21" t="s">
        <v>85</v>
      </c>
      <c r="D75" s="47">
        <v>0</v>
      </c>
      <c r="E75" s="47">
        <v>45699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0"/>
        <v>45699</v>
      </c>
      <c r="O75" s="48">
        <f t="shared" si="11"/>
        <v>3.1935010482180295</v>
      </c>
      <c r="P75" s="9"/>
    </row>
    <row r="76" spans="1:16">
      <c r="A76" s="13"/>
      <c r="B76" s="40">
        <v>351.6</v>
      </c>
      <c r="C76" s="21" t="s">
        <v>86</v>
      </c>
      <c r="D76" s="47">
        <v>0</v>
      </c>
      <c r="E76" s="47">
        <v>50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0"/>
        <v>50</v>
      </c>
      <c r="O76" s="48">
        <f t="shared" si="11"/>
        <v>3.4940600978336828E-3</v>
      </c>
      <c r="P76" s="9"/>
    </row>
    <row r="77" spans="1:16">
      <c r="A77" s="13"/>
      <c r="B77" s="40">
        <v>359</v>
      </c>
      <c r="C77" s="21" t="s">
        <v>87</v>
      </c>
      <c r="D77" s="47">
        <v>0</v>
      </c>
      <c r="E77" s="47">
        <v>30923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0"/>
        <v>30923</v>
      </c>
      <c r="O77" s="48">
        <f t="shared" si="11"/>
        <v>2.1609364081062195</v>
      </c>
      <c r="P77" s="9"/>
    </row>
    <row r="78" spans="1:16" ht="15.75">
      <c r="A78" s="29" t="s">
        <v>3</v>
      </c>
      <c r="B78" s="30"/>
      <c r="C78" s="31"/>
      <c r="D78" s="32">
        <f t="shared" ref="D78:M78" si="13">SUM(D79:D86)</f>
        <v>408828</v>
      </c>
      <c r="E78" s="32">
        <f t="shared" si="13"/>
        <v>237783</v>
      </c>
      <c r="F78" s="32">
        <f t="shared" si="13"/>
        <v>0</v>
      </c>
      <c r="G78" s="32">
        <f t="shared" si="13"/>
        <v>0</v>
      </c>
      <c r="H78" s="32">
        <f t="shared" si="13"/>
        <v>0</v>
      </c>
      <c r="I78" s="32">
        <f t="shared" si="13"/>
        <v>0</v>
      </c>
      <c r="J78" s="32">
        <f t="shared" si="13"/>
        <v>0</v>
      </c>
      <c r="K78" s="32">
        <f t="shared" si="13"/>
        <v>0</v>
      </c>
      <c r="L78" s="32">
        <f t="shared" si="13"/>
        <v>0</v>
      </c>
      <c r="M78" s="32">
        <f t="shared" si="13"/>
        <v>0</v>
      </c>
      <c r="N78" s="32">
        <f t="shared" si="10"/>
        <v>646611</v>
      </c>
      <c r="O78" s="46">
        <f t="shared" si="11"/>
        <v>45.185953878406707</v>
      </c>
      <c r="P78" s="10"/>
    </row>
    <row r="79" spans="1:16">
      <c r="A79" s="12"/>
      <c r="B79" s="25">
        <v>361.1</v>
      </c>
      <c r="C79" s="20" t="s">
        <v>88</v>
      </c>
      <c r="D79" s="47">
        <v>74796</v>
      </c>
      <c r="E79" s="47">
        <v>24457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0"/>
        <v>99253</v>
      </c>
      <c r="O79" s="48">
        <f t="shared" si="11"/>
        <v>6.93591893780573</v>
      </c>
      <c r="P79" s="9"/>
    </row>
    <row r="80" spans="1:16">
      <c r="A80" s="12"/>
      <c r="B80" s="25">
        <v>361.3</v>
      </c>
      <c r="C80" s="20" t="s">
        <v>89</v>
      </c>
      <c r="D80" s="47">
        <v>-1314</v>
      </c>
      <c r="E80" s="47">
        <v>0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ref="N80:N86" si="14">SUM(D80:M80)</f>
        <v>-1314</v>
      </c>
      <c r="O80" s="48">
        <f t="shared" si="11"/>
        <v>-9.1823899371069176E-2</v>
      </c>
      <c r="P80" s="9"/>
    </row>
    <row r="81" spans="1:119">
      <c r="A81" s="12"/>
      <c r="B81" s="25">
        <v>362</v>
      </c>
      <c r="C81" s="20" t="s">
        <v>90</v>
      </c>
      <c r="D81" s="47">
        <v>13700</v>
      </c>
      <c r="E81" s="47">
        <v>39452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4"/>
        <v>53152</v>
      </c>
      <c r="O81" s="48">
        <f t="shared" si="11"/>
        <v>3.7143256464011181</v>
      </c>
      <c r="P81" s="9"/>
    </row>
    <row r="82" spans="1:119">
      <c r="A82" s="12"/>
      <c r="B82" s="25">
        <v>363.11</v>
      </c>
      <c r="C82" s="20" t="s">
        <v>15</v>
      </c>
      <c r="D82" s="47">
        <v>0</v>
      </c>
      <c r="E82" s="47">
        <v>9030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f t="shared" si="14"/>
        <v>9030</v>
      </c>
      <c r="O82" s="48">
        <f t="shared" si="11"/>
        <v>0.63102725366876311</v>
      </c>
      <c r="P82" s="9"/>
    </row>
    <row r="83" spans="1:119">
      <c r="A83" s="12"/>
      <c r="B83" s="25">
        <v>364</v>
      </c>
      <c r="C83" s="20" t="s">
        <v>133</v>
      </c>
      <c r="D83" s="47">
        <v>300000</v>
      </c>
      <c r="E83" s="47">
        <v>12455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f t="shared" si="14"/>
        <v>312455</v>
      </c>
      <c r="O83" s="48">
        <f t="shared" si="11"/>
        <v>21.834730957372468</v>
      </c>
      <c r="P83" s="9"/>
    </row>
    <row r="84" spans="1:119">
      <c r="A84" s="12"/>
      <c r="B84" s="25">
        <v>365</v>
      </c>
      <c r="C84" s="20" t="s">
        <v>91</v>
      </c>
      <c r="D84" s="47">
        <v>0</v>
      </c>
      <c r="E84" s="47">
        <v>46658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f t="shared" si="14"/>
        <v>46658</v>
      </c>
      <c r="O84" s="48">
        <f t="shared" si="11"/>
        <v>3.2605171208944794</v>
      </c>
      <c r="P84" s="9"/>
    </row>
    <row r="85" spans="1:119">
      <c r="A85" s="12"/>
      <c r="B85" s="25">
        <v>366</v>
      </c>
      <c r="C85" s="20" t="s">
        <v>92</v>
      </c>
      <c r="D85" s="47">
        <v>0</v>
      </c>
      <c r="E85" s="47">
        <v>97891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f t="shared" si="14"/>
        <v>97891</v>
      </c>
      <c r="O85" s="48">
        <f t="shared" si="11"/>
        <v>6.840740740740741</v>
      </c>
      <c r="P85" s="9"/>
    </row>
    <row r="86" spans="1:119">
      <c r="A86" s="12"/>
      <c r="B86" s="25">
        <v>369.9</v>
      </c>
      <c r="C86" s="20" t="s">
        <v>93</v>
      </c>
      <c r="D86" s="47">
        <v>21646</v>
      </c>
      <c r="E86" s="47">
        <v>7840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f t="shared" si="14"/>
        <v>29486</v>
      </c>
      <c r="O86" s="48">
        <f t="shared" si="11"/>
        <v>2.0605171208944792</v>
      </c>
      <c r="P86" s="9"/>
    </row>
    <row r="87" spans="1:119" ht="15.75">
      <c r="A87" s="29" t="s">
        <v>53</v>
      </c>
      <c r="B87" s="30"/>
      <c r="C87" s="31"/>
      <c r="D87" s="32">
        <f t="shared" ref="D87:M87" si="15">SUM(D88:D89)</f>
        <v>0</v>
      </c>
      <c r="E87" s="32">
        <f t="shared" si="15"/>
        <v>1091784</v>
      </c>
      <c r="F87" s="32">
        <f t="shared" si="15"/>
        <v>0</v>
      </c>
      <c r="G87" s="32">
        <f t="shared" si="15"/>
        <v>0</v>
      </c>
      <c r="H87" s="32">
        <f t="shared" si="15"/>
        <v>0</v>
      </c>
      <c r="I87" s="32">
        <f t="shared" si="15"/>
        <v>0</v>
      </c>
      <c r="J87" s="32">
        <f t="shared" si="15"/>
        <v>0</v>
      </c>
      <c r="K87" s="32">
        <f t="shared" si="15"/>
        <v>0</v>
      </c>
      <c r="L87" s="32">
        <f t="shared" si="15"/>
        <v>0</v>
      </c>
      <c r="M87" s="32">
        <f t="shared" si="15"/>
        <v>0</v>
      </c>
      <c r="N87" s="32">
        <f>SUM(D87:M87)</f>
        <v>1091784</v>
      </c>
      <c r="O87" s="46">
        <f t="shared" si="11"/>
        <v>76.295178197064985</v>
      </c>
      <c r="P87" s="9"/>
    </row>
    <row r="88" spans="1:119">
      <c r="A88" s="12"/>
      <c r="B88" s="25">
        <v>381</v>
      </c>
      <c r="C88" s="20" t="s">
        <v>94</v>
      </c>
      <c r="D88" s="47">
        <v>0</v>
      </c>
      <c r="E88" s="47">
        <v>371784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f>SUM(D88:M88)</f>
        <v>371784</v>
      </c>
      <c r="O88" s="48">
        <f t="shared" si="11"/>
        <v>25.980712788259957</v>
      </c>
      <c r="P88" s="9"/>
    </row>
    <row r="89" spans="1:119" ht="15.75" thickBot="1">
      <c r="A89" s="12"/>
      <c r="B89" s="25">
        <v>384</v>
      </c>
      <c r="C89" s="20" t="s">
        <v>124</v>
      </c>
      <c r="D89" s="47">
        <v>0</v>
      </c>
      <c r="E89" s="47">
        <v>720000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f>SUM(D89:M89)</f>
        <v>720000</v>
      </c>
      <c r="O89" s="48">
        <f t="shared" si="11"/>
        <v>50.314465408805034</v>
      </c>
      <c r="P89" s="9"/>
    </row>
    <row r="90" spans="1:119" ht="16.5" thickBot="1">
      <c r="A90" s="14" t="s">
        <v>65</v>
      </c>
      <c r="B90" s="23"/>
      <c r="C90" s="22"/>
      <c r="D90" s="15">
        <f t="shared" ref="D90:M90" si="16">SUM(D5,D12,D15,D46,D72,D78,D87)</f>
        <v>7755874</v>
      </c>
      <c r="E90" s="15">
        <f t="shared" si="16"/>
        <v>10565117</v>
      </c>
      <c r="F90" s="15">
        <f t="shared" si="16"/>
        <v>0</v>
      </c>
      <c r="G90" s="15">
        <f t="shared" si="16"/>
        <v>0</v>
      </c>
      <c r="H90" s="15">
        <f t="shared" si="16"/>
        <v>0</v>
      </c>
      <c r="I90" s="15">
        <f t="shared" si="16"/>
        <v>0</v>
      </c>
      <c r="J90" s="15">
        <f t="shared" si="16"/>
        <v>0</v>
      </c>
      <c r="K90" s="15">
        <f t="shared" si="16"/>
        <v>0</v>
      </c>
      <c r="L90" s="15">
        <f t="shared" si="16"/>
        <v>0</v>
      </c>
      <c r="M90" s="15">
        <f t="shared" si="16"/>
        <v>0</v>
      </c>
      <c r="N90" s="15">
        <f>SUM(D90:M90)</f>
        <v>18320991</v>
      </c>
      <c r="O90" s="38">
        <f t="shared" si="11"/>
        <v>1280.2928721174005</v>
      </c>
      <c r="P90" s="6"/>
      <c r="Q90" s="2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  <c r="BZ90" s="5"/>
      <c r="CA90" s="5"/>
      <c r="CB90" s="5"/>
      <c r="CC90" s="5"/>
      <c r="CD90" s="5"/>
      <c r="CE90" s="5"/>
      <c r="CF90" s="5"/>
      <c r="CG90" s="5"/>
      <c r="CH90" s="5"/>
      <c r="CI90" s="5"/>
      <c r="CJ90" s="5"/>
      <c r="CK90" s="5"/>
      <c r="CL90" s="5"/>
      <c r="CM90" s="5"/>
      <c r="CN90" s="5"/>
      <c r="CO90" s="5"/>
      <c r="CP90" s="5"/>
      <c r="CQ90" s="5"/>
      <c r="CR90" s="5"/>
      <c r="CS90" s="5"/>
      <c r="CT90" s="5"/>
      <c r="CU90" s="5"/>
      <c r="CV90" s="5"/>
      <c r="CW90" s="5"/>
      <c r="CX90" s="5"/>
      <c r="CY90" s="5"/>
      <c r="CZ90" s="5"/>
      <c r="DA90" s="5"/>
      <c r="DB90" s="5"/>
      <c r="DC90" s="5"/>
      <c r="DD90" s="5"/>
      <c r="DE90" s="5"/>
      <c r="DF90" s="5"/>
      <c r="DG90" s="5"/>
      <c r="DH90" s="5"/>
      <c r="DI90" s="5"/>
      <c r="DJ90" s="5"/>
      <c r="DK90" s="5"/>
      <c r="DL90" s="5"/>
      <c r="DM90" s="5"/>
      <c r="DN90" s="5"/>
      <c r="DO90" s="5"/>
    </row>
    <row r="91" spans="1:119">
      <c r="A91" s="16"/>
      <c r="B91" s="18"/>
      <c r="C91" s="18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9"/>
    </row>
    <row r="92" spans="1:119">
      <c r="A92" s="41"/>
      <c r="B92" s="42"/>
      <c r="C92" s="42"/>
      <c r="D92" s="43"/>
      <c r="E92" s="43"/>
      <c r="F92" s="43"/>
      <c r="G92" s="43"/>
      <c r="H92" s="43"/>
      <c r="I92" s="43"/>
      <c r="J92" s="43"/>
      <c r="K92" s="43"/>
      <c r="L92" s="49" t="s">
        <v>134</v>
      </c>
      <c r="M92" s="49"/>
      <c r="N92" s="49"/>
      <c r="O92" s="44">
        <v>14310</v>
      </c>
    </row>
    <row r="93" spans="1:119">
      <c r="A93" s="50"/>
      <c r="B93" s="51"/>
      <c r="C93" s="51"/>
      <c r="D93" s="51"/>
      <c r="E93" s="51"/>
      <c r="F93" s="51"/>
      <c r="G93" s="51"/>
      <c r="H93" s="51"/>
      <c r="I93" s="51"/>
      <c r="J93" s="51"/>
      <c r="K93" s="51"/>
      <c r="L93" s="51"/>
      <c r="M93" s="51"/>
      <c r="N93" s="51"/>
      <c r="O93" s="52"/>
    </row>
    <row r="94" spans="1:119" ht="15.75" customHeight="1" thickBot="1">
      <c r="A94" s="53" t="s">
        <v>115</v>
      </c>
      <c r="B94" s="54"/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  <c r="O94" s="55"/>
    </row>
  </sheetData>
  <mergeCells count="10">
    <mergeCell ref="L92:N92"/>
    <mergeCell ref="A93:O93"/>
    <mergeCell ref="A94:O9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9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6" t="s">
        <v>103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8"/>
      <c r="P1" s="7"/>
      <c r="Q1"/>
    </row>
    <row r="2" spans="1:133" ht="24" thickBot="1">
      <c r="A2" s="59" t="s">
        <v>187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1"/>
      <c r="P2" s="7"/>
      <c r="Q2"/>
    </row>
    <row r="3" spans="1:133" ht="18" customHeight="1">
      <c r="A3" s="62" t="s">
        <v>96</v>
      </c>
      <c r="B3" s="63"/>
      <c r="C3" s="64"/>
      <c r="D3" s="68" t="s">
        <v>47</v>
      </c>
      <c r="E3" s="69"/>
      <c r="F3" s="69"/>
      <c r="G3" s="69"/>
      <c r="H3" s="70"/>
      <c r="I3" s="68" t="s">
        <v>48</v>
      </c>
      <c r="J3" s="70"/>
      <c r="K3" s="68" t="s">
        <v>50</v>
      </c>
      <c r="L3" s="70"/>
      <c r="M3" s="36"/>
      <c r="N3" s="37"/>
      <c r="O3" s="71" t="s">
        <v>101</v>
      </c>
      <c r="P3" s="11"/>
      <c r="Q3"/>
    </row>
    <row r="4" spans="1:133" ht="32.25" customHeight="1" thickBot="1">
      <c r="A4" s="65"/>
      <c r="B4" s="66"/>
      <c r="C4" s="67"/>
      <c r="D4" s="34" t="s">
        <v>4</v>
      </c>
      <c r="E4" s="34" t="s">
        <v>97</v>
      </c>
      <c r="F4" s="34" t="s">
        <v>98</v>
      </c>
      <c r="G4" s="34" t="s">
        <v>99</v>
      </c>
      <c r="H4" s="34" t="s">
        <v>5</v>
      </c>
      <c r="I4" s="34" t="s">
        <v>6</v>
      </c>
      <c r="J4" s="35" t="s">
        <v>100</v>
      </c>
      <c r="K4" s="35" t="s">
        <v>7</v>
      </c>
      <c r="L4" s="35" t="s">
        <v>8</v>
      </c>
      <c r="M4" s="35" t="s">
        <v>9</v>
      </c>
      <c r="N4" s="35" t="s">
        <v>49</v>
      </c>
      <c r="O4" s="7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SUM(D6:D11)</f>
        <v>3824105</v>
      </c>
      <c r="E5" s="27">
        <f t="shared" si="0"/>
        <v>337138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16" si="1">SUM(D5:M5)</f>
        <v>4161243</v>
      </c>
      <c r="O5" s="33">
        <f t="shared" ref="O5:O36" si="2">(N5/O$90)</f>
        <v>287.43821233681012</v>
      </c>
      <c r="P5" s="6"/>
    </row>
    <row r="6" spans="1:133">
      <c r="A6" s="12"/>
      <c r="B6" s="25">
        <v>311</v>
      </c>
      <c r="C6" s="20" t="s">
        <v>2</v>
      </c>
      <c r="D6" s="47">
        <v>3093583</v>
      </c>
      <c r="E6" s="47">
        <v>0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 t="shared" si="1"/>
        <v>3093583</v>
      </c>
      <c r="O6" s="48">
        <f t="shared" si="2"/>
        <v>213.68950749464668</v>
      </c>
      <c r="P6" s="9"/>
    </row>
    <row r="7" spans="1:133">
      <c r="A7" s="12"/>
      <c r="B7" s="25">
        <v>312.3</v>
      </c>
      <c r="C7" s="20" t="s">
        <v>10</v>
      </c>
      <c r="D7" s="47">
        <v>0</v>
      </c>
      <c r="E7" s="47">
        <v>24008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si="1"/>
        <v>24008</v>
      </c>
      <c r="O7" s="48">
        <f t="shared" si="2"/>
        <v>1.6583546314844235</v>
      </c>
      <c r="P7" s="9"/>
    </row>
    <row r="8" spans="1:133">
      <c r="A8" s="12"/>
      <c r="B8" s="25">
        <v>312.41000000000003</v>
      </c>
      <c r="C8" s="20" t="s">
        <v>11</v>
      </c>
      <c r="D8" s="47">
        <v>0</v>
      </c>
      <c r="E8" s="47">
        <v>313130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1"/>
        <v>313130</v>
      </c>
      <c r="O8" s="48">
        <f t="shared" si="2"/>
        <v>21.629481246114526</v>
      </c>
      <c r="P8" s="9"/>
    </row>
    <row r="9" spans="1:133">
      <c r="A9" s="12"/>
      <c r="B9" s="25">
        <v>312.60000000000002</v>
      </c>
      <c r="C9" s="20" t="s">
        <v>105</v>
      </c>
      <c r="D9" s="47">
        <v>621018</v>
      </c>
      <c r="E9" s="47">
        <v>0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1"/>
        <v>621018</v>
      </c>
      <c r="O9" s="48">
        <f t="shared" si="2"/>
        <v>42.896870898666847</v>
      </c>
      <c r="P9" s="9"/>
    </row>
    <row r="10" spans="1:133">
      <c r="A10" s="12"/>
      <c r="B10" s="25">
        <v>314.2</v>
      </c>
      <c r="C10" s="20" t="s">
        <v>12</v>
      </c>
      <c r="D10" s="47">
        <v>35601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1"/>
        <v>35601</v>
      </c>
      <c r="O10" s="48">
        <f t="shared" si="2"/>
        <v>2.4591420874490573</v>
      </c>
      <c r="P10" s="9"/>
    </row>
    <row r="11" spans="1:133">
      <c r="A11" s="12"/>
      <c r="B11" s="25">
        <v>315</v>
      </c>
      <c r="C11" s="20" t="s">
        <v>139</v>
      </c>
      <c r="D11" s="47">
        <v>73903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1"/>
        <v>73903</v>
      </c>
      <c r="O11" s="48">
        <f t="shared" si="2"/>
        <v>5.1048559784485734</v>
      </c>
      <c r="P11" s="9"/>
    </row>
    <row r="12" spans="1:133" ht="15.75">
      <c r="A12" s="29" t="s">
        <v>192</v>
      </c>
      <c r="B12" s="30"/>
      <c r="C12" s="31"/>
      <c r="D12" s="32">
        <f t="shared" ref="D12:M12" si="3">SUM(D13:D14)</f>
        <v>80932</v>
      </c>
      <c r="E12" s="32">
        <f t="shared" si="3"/>
        <v>4479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5">
        <f t="shared" si="1"/>
        <v>85411</v>
      </c>
      <c r="O12" s="46">
        <f t="shared" si="2"/>
        <v>5.8997720522207642</v>
      </c>
      <c r="P12" s="10"/>
    </row>
    <row r="13" spans="1:133">
      <c r="A13" s="12"/>
      <c r="B13" s="25">
        <v>322</v>
      </c>
      <c r="C13" s="20" t="s">
        <v>0</v>
      </c>
      <c r="D13" s="47">
        <v>62307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1"/>
        <v>62307</v>
      </c>
      <c r="O13" s="48">
        <f t="shared" si="2"/>
        <v>4.3038612972300889</v>
      </c>
      <c r="P13" s="9"/>
    </row>
    <row r="14" spans="1:133">
      <c r="A14" s="12"/>
      <c r="B14" s="25">
        <v>329</v>
      </c>
      <c r="C14" s="20" t="s">
        <v>188</v>
      </c>
      <c r="D14" s="47">
        <v>18625</v>
      </c>
      <c r="E14" s="47">
        <v>4479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1"/>
        <v>23104</v>
      </c>
      <c r="O14" s="48">
        <f t="shared" si="2"/>
        <v>1.5959107549906748</v>
      </c>
      <c r="P14" s="9"/>
    </row>
    <row r="15" spans="1:133" ht="15.75">
      <c r="A15" s="29" t="s">
        <v>19</v>
      </c>
      <c r="B15" s="30"/>
      <c r="C15" s="31"/>
      <c r="D15" s="32">
        <f t="shared" ref="D15:M15" si="4">SUM(D16:D44)</f>
        <v>2598188</v>
      </c>
      <c r="E15" s="32">
        <f t="shared" si="4"/>
        <v>17166158</v>
      </c>
      <c r="F15" s="32">
        <f t="shared" si="4"/>
        <v>0</v>
      </c>
      <c r="G15" s="32">
        <f t="shared" si="4"/>
        <v>0</v>
      </c>
      <c r="H15" s="32">
        <f t="shared" si="4"/>
        <v>0</v>
      </c>
      <c r="I15" s="32">
        <f t="shared" si="4"/>
        <v>0</v>
      </c>
      <c r="J15" s="32">
        <f t="shared" si="4"/>
        <v>0</v>
      </c>
      <c r="K15" s="32">
        <f t="shared" si="4"/>
        <v>0</v>
      </c>
      <c r="L15" s="32">
        <f t="shared" si="4"/>
        <v>0</v>
      </c>
      <c r="M15" s="32">
        <f t="shared" si="4"/>
        <v>0</v>
      </c>
      <c r="N15" s="45">
        <f t="shared" si="1"/>
        <v>19764346</v>
      </c>
      <c r="O15" s="46">
        <f t="shared" si="2"/>
        <v>1365.2238723492437</v>
      </c>
      <c r="P15" s="10"/>
    </row>
    <row r="16" spans="1:133">
      <c r="A16" s="12"/>
      <c r="B16" s="25">
        <v>331.2</v>
      </c>
      <c r="C16" s="20" t="s">
        <v>18</v>
      </c>
      <c r="D16" s="47">
        <v>12670</v>
      </c>
      <c r="E16" s="47">
        <v>71650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1"/>
        <v>84320</v>
      </c>
      <c r="O16" s="48">
        <f t="shared" si="2"/>
        <v>5.8244111349036398</v>
      </c>
      <c r="P16" s="9"/>
    </row>
    <row r="17" spans="1:16">
      <c r="A17" s="12"/>
      <c r="B17" s="25">
        <v>331.39</v>
      </c>
      <c r="C17" s="20" t="s">
        <v>23</v>
      </c>
      <c r="D17" s="47">
        <v>0</v>
      </c>
      <c r="E17" s="47">
        <v>57641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ref="N17:N24" si="5">SUM(D17:M17)</f>
        <v>57641</v>
      </c>
      <c r="O17" s="48">
        <f t="shared" si="2"/>
        <v>3.9815569524072667</v>
      </c>
      <c r="P17" s="9"/>
    </row>
    <row r="18" spans="1:16">
      <c r="A18" s="12"/>
      <c r="B18" s="25">
        <v>331.49</v>
      </c>
      <c r="C18" s="20" t="s">
        <v>24</v>
      </c>
      <c r="D18" s="47">
        <v>40505</v>
      </c>
      <c r="E18" s="47">
        <v>8579519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5"/>
        <v>8620024</v>
      </c>
      <c r="O18" s="48">
        <f t="shared" si="2"/>
        <v>595.42888720038684</v>
      </c>
      <c r="P18" s="9"/>
    </row>
    <row r="19" spans="1:16">
      <c r="A19" s="12"/>
      <c r="B19" s="25">
        <v>331.5</v>
      </c>
      <c r="C19" s="20" t="s">
        <v>20</v>
      </c>
      <c r="D19" s="47">
        <v>0</v>
      </c>
      <c r="E19" s="47">
        <v>700000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5"/>
        <v>700000</v>
      </c>
      <c r="O19" s="48">
        <f t="shared" si="2"/>
        <v>48.35255923188506</v>
      </c>
      <c r="P19" s="9"/>
    </row>
    <row r="20" spans="1:16">
      <c r="A20" s="12"/>
      <c r="B20" s="25">
        <v>331.62</v>
      </c>
      <c r="C20" s="20" t="s">
        <v>25</v>
      </c>
      <c r="D20" s="47">
        <v>0</v>
      </c>
      <c r="E20" s="47">
        <v>87883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5"/>
        <v>87883</v>
      </c>
      <c r="O20" s="48">
        <f t="shared" si="2"/>
        <v>6.0705256613939351</v>
      </c>
      <c r="P20" s="9"/>
    </row>
    <row r="21" spans="1:16">
      <c r="A21" s="12"/>
      <c r="B21" s="25">
        <v>331.69</v>
      </c>
      <c r="C21" s="20" t="s">
        <v>26</v>
      </c>
      <c r="D21" s="47">
        <v>104988</v>
      </c>
      <c r="E21" s="47">
        <v>0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5"/>
        <v>104988</v>
      </c>
      <c r="O21" s="48">
        <f t="shared" si="2"/>
        <v>7.2520549837673549</v>
      </c>
      <c r="P21" s="9"/>
    </row>
    <row r="22" spans="1:16">
      <c r="A22" s="12"/>
      <c r="B22" s="25">
        <v>331.7</v>
      </c>
      <c r="C22" s="20" t="s">
        <v>21</v>
      </c>
      <c r="D22" s="47">
        <v>0</v>
      </c>
      <c r="E22" s="47">
        <v>96732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5"/>
        <v>96732</v>
      </c>
      <c r="O22" s="48">
        <f t="shared" si="2"/>
        <v>6.6817710851695793</v>
      </c>
      <c r="P22" s="9"/>
    </row>
    <row r="23" spans="1:16">
      <c r="A23" s="12"/>
      <c r="B23" s="25">
        <v>334.1</v>
      </c>
      <c r="C23" s="20" t="s">
        <v>129</v>
      </c>
      <c r="D23" s="47">
        <v>0</v>
      </c>
      <c r="E23" s="47">
        <v>1426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5"/>
        <v>1426</v>
      </c>
      <c r="O23" s="48">
        <f t="shared" si="2"/>
        <v>9.8501070663811557E-2</v>
      </c>
      <c r="P23" s="9"/>
    </row>
    <row r="24" spans="1:16">
      <c r="A24" s="12"/>
      <c r="B24" s="25">
        <v>334.2</v>
      </c>
      <c r="C24" s="20" t="s">
        <v>22</v>
      </c>
      <c r="D24" s="47">
        <v>102959</v>
      </c>
      <c r="E24" s="47">
        <v>35518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5"/>
        <v>138477</v>
      </c>
      <c r="O24" s="48">
        <f t="shared" si="2"/>
        <v>9.565310492505354</v>
      </c>
      <c r="P24" s="9"/>
    </row>
    <row r="25" spans="1:16">
      <c r="A25" s="12"/>
      <c r="B25" s="25">
        <v>334.34</v>
      </c>
      <c r="C25" s="20" t="s">
        <v>27</v>
      </c>
      <c r="D25" s="47">
        <v>0</v>
      </c>
      <c r="E25" s="47">
        <v>191176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>SUM(D25:M25)</f>
        <v>191176</v>
      </c>
      <c r="O25" s="48">
        <f t="shared" si="2"/>
        <v>13.205498376735511</v>
      </c>
      <c r="P25" s="9"/>
    </row>
    <row r="26" spans="1:16">
      <c r="A26" s="12"/>
      <c r="B26" s="25">
        <v>334.36</v>
      </c>
      <c r="C26" s="20" t="s">
        <v>130</v>
      </c>
      <c r="D26" s="47">
        <v>0</v>
      </c>
      <c r="E26" s="47">
        <v>55894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ref="N26:N42" si="6">SUM(D26:M26)</f>
        <v>55894</v>
      </c>
      <c r="O26" s="48">
        <f t="shared" si="2"/>
        <v>3.8608827795814049</v>
      </c>
      <c r="P26" s="9"/>
    </row>
    <row r="27" spans="1:16">
      <c r="A27" s="12"/>
      <c r="B27" s="25">
        <v>334.41</v>
      </c>
      <c r="C27" s="20" t="s">
        <v>28</v>
      </c>
      <c r="D27" s="47">
        <v>0</v>
      </c>
      <c r="E27" s="47">
        <v>230778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6"/>
        <v>230778</v>
      </c>
      <c r="O27" s="48">
        <f t="shared" si="2"/>
        <v>15.9410098777371</v>
      </c>
      <c r="P27" s="9"/>
    </row>
    <row r="28" spans="1:16">
      <c r="A28" s="12"/>
      <c r="B28" s="25">
        <v>334.49</v>
      </c>
      <c r="C28" s="20" t="s">
        <v>29</v>
      </c>
      <c r="D28" s="47">
        <v>-4009</v>
      </c>
      <c r="E28" s="47">
        <v>5332659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6"/>
        <v>5328650</v>
      </c>
      <c r="O28" s="48">
        <f t="shared" si="2"/>
        <v>368.07694964426332</v>
      </c>
      <c r="P28" s="9"/>
    </row>
    <row r="29" spans="1:16">
      <c r="A29" s="12"/>
      <c r="B29" s="25">
        <v>334.5</v>
      </c>
      <c r="C29" s="20" t="s">
        <v>30</v>
      </c>
      <c r="D29" s="47">
        <v>0</v>
      </c>
      <c r="E29" s="47">
        <v>344684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6"/>
        <v>344684</v>
      </c>
      <c r="O29" s="48">
        <f t="shared" si="2"/>
        <v>23.809076466118672</v>
      </c>
      <c r="P29" s="9"/>
    </row>
    <row r="30" spans="1:16">
      <c r="A30" s="12"/>
      <c r="B30" s="25">
        <v>334.61</v>
      </c>
      <c r="C30" s="20" t="s">
        <v>31</v>
      </c>
      <c r="D30" s="47">
        <v>9212</v>
      </c>
      <c r="E30" s="47">
        <v>48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6"/>
        <v>9260</v>
      </c>
      <c r="O30" s="48">
        <f t="shared" si="2"/>
        <v>0.6396352835532223</v>
      </c>
      <c r="P30" s="9"/>
    </row>
    <row r="31" spans="1:16">
      <c r="A31" s="12"/>
      <c r="B31" s="25">
        <v>334.7</v>
      </c>
      <c r="C31" s="20" t="s">
        <v>32</v>
      </c>
      <c r="D31" s="47">
        <v>107621</v>
      </c>
      <c r="E31" s="47">
        <v>277606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6"/>
        <v>385227</v>
      </c>
      <c r="O31" s="48">
        <f t="shared" si="2"/>
        <v>26.609587621744836</v>
      </c>
      <c r="P31" s="9"/>
    </row>
    <row r="32" spans="1:16">
      <c r="A32" s="12"/>
      <c r="B32" s="25">
        <v>334.82</v>
      </c>
      <c r="C32" s="20" t="s">
        <v>135</v>
      </c>
      <c r="D32" s="47">
        <v>0</v>
      </c>
      <c r="E32" s="47">
        <v>102375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>SUM(D32:M32)</f>
        <v>102375</v>
      </c>
      <c r="O32" s="48">
        <f t="shared" si="2"/>
        <v>7.0715617876631898</v>
      </c>
      <c r="P32" s="9"/>
    </row>
    <row r="33" spans="1:16">
      <c r="A33" s="12"/>
      <c r="B33" s="25">
        <v>335.12</v>
      </c>
      <c r="C33" s="20" t="s">
        <v>34</v>
      </c>
      <c r="D33" s="47">
        <v>255960</v>
      </c>
      <c r="E33" s="47">
        <v>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6"/>
        <v>255960</v>
      </c>
      <c r="O33" s="48">
        <f t="shared" si="2"/>
        <v>17.680458658561857</v>
      </c>
      <c r="P33" s="9"/>
    </row>
    <row r="34" spans="1:16">
      <c r="A34" s="12"/>
      <c r="B34" s="25">
        <v>335.13</v>
      </c>
      <c r="C34" s="20" t="s">
        <v>35</v>
      </c>
      <c r="D34" s="47">
        <v>24409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6"/>
        <v>24409</v>
      </c>
      <c r="O34" s="48">
        <f t="shared" si="2"/>
        <v>1.686053740415832</v>
      </c>
      <c r="P34" s="9"/>
    </row>
    <row r="35" spans="1:16">
      <c r="A35" s="12"/>
      <c r="B35" s="25">
        <v>335.14</v>
      </c>
      <c r="C35" s="20" t="s">
        <v>36</v>
      </c>
      <c r="D35" s="47">
        <v>4633</v>
      </c>
      <c r="E35" s="47">
        <v>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6"/>
        <v>4633</v>
      </c>
      <c r="O35" s="48">
        <f t="shared" si="2"/>
        <v>0.32002486703046212</v>
      </c>
      <c r="P35" s="9"/>
    </row>
    <row r="36" spans="1:16">
      <c r="A36" s="12"/>
      <c r="B36" s="25">
        <v>335.15</v>
      </c>
      <c r="C36" s="20" t="s">
        <v>37</v>
      </c>
      <c r="D36" s="47">
        <v>937</v>
      </c>
      <c r="E36" s="47">
        <v>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6"/>
        <v>937</v>
      </c>
      <c r="O36" s="48">
        <f t="shared" si="2"/>
        <v>6.4723354286108994E-2</v>
      </c>
      <c r="P36" s="9"/>
    </row>
    <row r="37" spans="1:16">
      <c r="A37" s="12"/>
      <c r="B37" s="25">
        <v>335.16</v>
      </c>
      <c r="C37" s="20" t="s">
        <v>38</v>
      </c>
      <c r="D37" s="47">
        <v>230750</v>
      </c>
      <c r="E37" s="47">
        <v>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6"/>
        <v>230750</v>
      </c>
      <c r="O37" s="48">
        <f t="shared" ref="O37:O68" si="7">(N37/O$90)</f>
        <v>15.939075775367824</v>
      </c>
      <c r="P37" s="9"/>
    </row>
    <row r="38" spans="1:16">
      <c r="A38" s="12"/>
      <c r="B38" s="25">
        <v>335.18</v>
      </c>
      <c r="C38" s="20" t="s">
        <v>39</v>
      </c>
      <c r="D38" s="47">
        <v>866816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6"/>
        <v>866816</v>
      </c>
      <c r="O38" s="48">
        <f t="shared" si="7"/>
        <v>59.875388547350973</v>
      </c>
      <c r="P38" s="9"/>
    </row>
    <row r="39" spans="1:16">
      <c r="A39" s="12"/>
      <c r="B39" s="25">
        <v>335.19</v>
      </c>
      <c r="C39" s="20" t="s">
        <v>54</v>
      </c>
      <c r="D39" s="47">
        <v>794704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6"/>
        <v>794704</v>
      </c>
      <c r="O39" s="48">
        <f t="shared" si="7"/>
        <v>54.894246045451403</v>
      </c>
      <c r="P39" s="9"/>
    </row>
    <row r="40" spans="1:16">
      <c r="A40" s="12"/>
      <c r="B40" s="25">
        <v>335.22</v>
      </c>
      <c r="C40" s="20" t="s">
        <v>40</v>
      </c>
      <c r="D40" s="47">
        <v>0</v>
      </c>
      <c r="E40" s="47">
        <v>63711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6"/>
        <v>63711</v>
      </c>
      <c r="O40" s="48">
        <f t="shared" si="7"/>
        <v>4.4008427160323276</v>
      </c>
      <c r="P40" s="9"/>
    </row>
    <row r="41" spans="1:16">
      <c r="A41" s="12"/>
      <c r="B41" s="25">
        <v>335.42</v>
      </c>
      <c r="C41" s="20" t="s">
        <v>41</v>
      </c>
      <c r="D41" s="47">
        <v>0</v>
      </c>
      <c r="E41" s="47">
        <v>611289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6"/>
        <v>611289</v>
      </c>
      <c r="O41" s="48">
        <f t="shared" si="7"/>
        <v>42.224839400428266</v>
      </c>
      <c r="P41" s="9"/>
    </row>
    <row r="42" spans="1:16">
      <c r="A42" s="12"/>
      <c r="B42" s="25">
        <v>335.49</v>
      </c>
      <c r="C42" s="20" t="s">
        <v>42</v>
      </c>
      <c r="D42" s="47">
        <v>0</v>
      </c>
      <c r="E42" s="47">
        <v>282362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6"/>
        <v>282362</v>
      </c>
      <c r="O42" s="48">
        <f t="shared" si="7"/>
        <v>19.504179042619327</v>
      </c>
      <c r="P42" s="9"/>
    </row>
    <row r="43" spans="1:16">
      <c r="A43" s="12"/>
      <c r="B43" s="25">
        <v>337.2</v>
      </c>
      <c r="C43" s="20" t="s">
        <v>45</v>
      </c>
      <c r="D43" s="47">
        <v>40553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>SUM(D43:M43)</f>
        <v>40553</v>
      </c>
      <c r="O43" s="48">
        <f t="shared" si="7"/>
        <v>2.8012019064723352</v>
      </c>
      <c r="P43" s="9"/>
    </row>
    <row r="44" spans="1:16">
      <c r="A44" s="12"/>
      <c r="B44" s="25">
        <v>337.7</v>
      </c>
      <c r="C44" s="20" t="s">
        <v>46</v>
      </c>
      <c r="D44" s="47">
        <v>5480</v>
      </c>
      <c r="E44" s="47">
        <v>43207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>SUM(D44:M44)</f>
        <v>48687</v>
      </c>
      <c r="O44" s="48">
        <f t="shared" si="7"/>
        <v>3.36305864474684</v>
      </c>
      <c r="P44" s="9"/>
    </row>
    <row r="45" spans="1:16" ht="15.75">
      <c r="A45" s="29" t="s">
        <v>51</v>
      </c>
      <c r="B45" s="30"/>
      <c r="C45" s="31"/>
      <c r="D45" s="32">
        <f t="shared" ref="D45:M45" si="8">SUM(D46:D71)</f>
        <v>284611</v>
      </c>
      <c r="E45" s="32">
        <f t="shared" si="8"/>
        <v>398017</v>
      </c>
      <c r="F45" s="32">
        <f t="shared" si="8"/>
        <v>0</v>
      </c>
      <c r="G45" s="32">
        <f t="shared" si="8"/>
        <v>0</v>
      </c>
      <c r="H45" s="32">
        <f t="shared" si="8"/>
        <v>0</v>
      </c>
      <c r="I45" s="32">
        <f t="shared" si="8"/>
        <v>0</v>
      </c>
      <c r="J45" s="32">
        <f t="shared" si="8"/>
        <v>0</v>
      </c>
      <c r="K45" s="32">
        <f t="shared" si="8"/>
        <v>0</v>
      </c>
      <c r="L45" s="32">
        <f t="shared" si="8"/>
        <v>0</v>
      </c>
      <c r="M45" s="32">
        <f t="shared" si="8"/>
        <v>0</v>
      </c>
      <c r="N45" s="32">
        <f>SUM(D45:M45)</f>
        <v>682628</v>
      </c>
      <c r="O45" s="46">
        <f t="shared" si="7"/>
        <v>47.152586861918905</v>
      </c>
      <c r="P45" s="10"/>
    </row>
    <row r="46" spans="1:16">
      <c r="A46" s="12"/>
      <c r="B46" s="25">
        <v>341.1</v>
      </c>
      <c r="C46" s="20" t="s">
        <v>55</v>
      </c>
      <c r="D46" s="47">
        <v>63916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>SUM(D46:M46)</f>
        <v>63916</v>
      </c>
      <c r="O46" s="48">
        <f t="shared" si="7"/>
        <v>4.4150031083788077</v>
      </c>
      <c r="P46" s="9"/>
    </row>
    <row r="47" spans="1:16">
      <c r="A47" s="12"/>
      <c r="B47" s="25">
        <v>341.15</v>
      </c>
      <c r="C47" s="20" t="s">
        <v>56</v>
      </c>
      <c r="D47" s="47">
        <v>0</v>
      </c>
      <c r="E47" s="47">
        <v>25874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ref="N47:N71" si="9">SUM(D47:M47)</f>
        <v>25874</v>
      </c>
      <c r="O47" s="48">
        <f t="shared" si="7"/>
        <v>1.7872487393797056</v>
      </c>
      <c r="P47" s="9"/>
    </row>
    <row r="48" spans="1:16">
      <c r="A48" s="12"/>
      <c r="B48" s="25">
        <v>341.51</v>
      </c>
      <c r="C48" s="20" t="s">
        <v>57</v>
      </c>
      <c r="D48" s="47">
        <v>73729</v>
      </c>
      <c r="E48" s="47">
        <v>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9"/>
        <v>73729</v>
      </c>
      <c r="O48" s="48">
        <f t="shared" si="7"/>
        <v>5.0928369137252192</v>
      </c>
      <c r="P48" s="9"/>
    </row>
    <row r="49" spans="1:16">
      <c r="A49" s="12"/>
      <c r="B49" s="25">
        <v>341.52</v>
      </c>
      <c r="C49" s="20" t="s">
        <v>58</v>
      </c>
      <c r="D49" s="47">
        <v>13135</v>
      </c>
      <c r="E49" s="47">
        <v>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9"/>
        <v>13135</v>
      </c>
      <c r="O49" s="48">
        <f t="shared" si="7"/>
        <v>0.90730123644401461</v>
      </c>
      <c r="P49" s="9"/>
    </row>
    <row r="50" spans="1:16">
      <c r="A50" s="12"/>
      <c r="B50" s="25">
        <v>341.56</v>
      </c>
      <c r="C50" s="20" t="s">
        <v>59</v>
      </c>
      <c r="D50" s="47">
        <v>3945</v>
      </c>
      <c r="E50" s="47">
        <v>0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9"/>
        <v>3945</v>
      </c>
      <c r="O50" s="48">
        <f t="shared" si="7"/>
        <v>0.27250120881398082</v>
      </c>
      <c r="P50" s="9"/>
    </row>
    <row r="51" spans="1:16">
      <c r="A51" s="12"/>
      <c r="B51" s="25">
        <v>341.9</v>
      </c>
      <c r="C51" s="20" t="s">
        <v>60</v>
      </c>
      <c r="D51" s="47">
        <v>41151</v>
      </c>
      <c r="E51" s="47">
        <v>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9"/>
        <v>41151</v>
      </c>
      <c r="O51" s="48">
        <f t="shared" si="7"/>
        <v>2.8425088070732887</v>
      </c>
      <c r="P51" s="9"/>
    </row>
    <row r="52" spans="1:16">
      <c r="A52" s="12"/>
      <c r="B52" s="25">
        <v>342.9</v>
      </c>
      <c r="C52" s="20" t="s">
        <v>61</v>
      </c>
      <c r="D52" s="47">
        <v>86734</v>
      </c>
      <c r="E52" s="47">
        <v>29211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9"/>
        <v>115945</v>
      </c>
      <c r="O52" s="48">
        <f t="shared" si="7"/>
        <v>8.0089106859155894</v>
      </c>
      <c r="P52" s="9"/>
    </row>
    <row r="53" spans="1:16">
      <c r="A53" s="12"/>
      <c r="B53" s="25">
        <v>347.2</v>
      </c>
      <c r="C53" s="20" t="s">
        <v>62</v>
      </c>
      <c r="D53" s="47">
        <v>1</v>
      </c>
      <c r="E53" s="47">
        <v>0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9"/>
        <v>1</v>
      </c>
      <c r="O53" s="48">
        <f t="shared" si="7"/>
        <v>6.9075084616978651E-5</v>
      </c>
      <c r="P53" s="9"/>
    </row>
    <row r="54" spans="1:16">
      <c r="A54" s="12"/>
      <c r="B54" s="25">
        <v>348.12</v>
      </c>
      <c r="C54" s="39" t="s">
        <v>66</v>
      </c>
      <c r="D54" s="47">
        <v>0</v>
      </c>
      <c r="E54" s="47">
        <v>3069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9"/>
        <v>3069</v>
      </c>
      <c r="O54" s="48">
        <f t="shared" si="7"/>
        <v>0.21199143468950749</v>
      </c>
      <c r="P54" s="9"/>
    </row>
    <row r="55" spans="1:16">
      <c r="A55" s="12"/>
      <c r="B55" s="25">
        <v>348.13</v>
      </c>
      <c r="C55" s="39" t="s">
        <v>67</v>
      </c>
      <c r="D55" s="47">
        <v>0</v>
      </c>
      <c r="E55" s="47">
        <v>64166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9"/>
        <v>64166</v>
      </c>
      <c r="O55" s="48">
        <f t="shared" si="7"/>
        <v>4.4322718795330527</v>
      </c>
      <c r="P55" s="9"/>
    </row>
    <row r="56" spans="1:16">
      <c r="A56" s="12"/>
      <c r="B56" s="25">
        <v>348.22</v>
      </c>
      <c r="C56" s="39" t="s">
        <v>68</v>
      </c>
      <c r="D56" s="47">
        <v>0</v>
      </c>
      <c r="E56" s="47">
        <v>3982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9"/>
        <v>3982</v>
      </c>
      <c r="O56" s="48">
        <f t="shared" si="7"/>
        <v>0.27505698694480901</v>
      </c>
      <c r="P56" s="9"/>
    </row>
    <row r="57" spans="1:16">
      <c r="A57" s="12"/>
      <c r="B57" s="25">
        <v>348.23</v>
      </c>
      <c r="C57" s="39" t="s">
        <v>69</v>
      </c>
      <c r="D57" s="47">
        <v>0</v>
      </c>
      <c r="E57" s="47">
        <v>30975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9"/>
        <v>30975</v>
      </c>
      <c r="O57" s="48">
        <f t="shared" si="7"/>
        <v>2.1396007460109137</v>
      </c>
      <c r="P57" s="9"/>
    </row>
    <row r="58" spans="1:16">
      <c r="A58" s="12"/>
      <c r="B58" s="25">
        <v>348.31</v>
      </c>
      <c r="C58" s="39" t="s">
        <v>70</v>
      </c>
      <c r="D58" s="47">
        <v>0</v>
      </c>
      <c r="E58" s="47">
        <v>43850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9"/>
        <v>43850</v>
      </c>
      <c r="O58" s="48">
        <f t="shared" si="7"/>
        <v>3.0289424604545139</v>
      </c>
      <c r="P58" s="9"/>
    </row>
    <row r="59" spans="1:16">
      <c r="A59" s="12"/>
      <c r="B59" s="25">
        <v>348.32</v>
      </c>
      <c r="C59" s="39" t="s">
        <v>71</v>
      </c>
      <c r="D59" s="47">
        <v>0</v>
      </c>
      <c r="E59" s="47">
        <v>546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9"/>
        <v>546</v>
      </c>
      <c r="O59" s="48">
        <f t="shared" si="7"/>
        <v>3.7714996200870349E-2</v>
      </c>
      <c r="P59" s="9"/>
    </row>
    <row r="60" spans="1:16">
      <c r="A60" s="12"/>
      <c r="B60" s="25">
        <v>348.41</v>
      </c>
      <c r="C60" s="39" t="s">
        <v>72</v>
      </c>
      <c r="D60" s="47">
        <v>0</v>
      </c>
      <c r="E60" s="47">
        <v>41875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9"/>
        <v>41875</v>
      </c>
      <c r="O60" s="48">
        <f t="shared" si="7"/>
        <v>2.8925191683359812</v>
      </c>
      <c r="P60" s="9"/>
    </row>
    <row r="61" spans="1:16">
      <c r="A61" s="12"/>
      <c r="B61" s="25">
        <v>348.42</v>
      </c>
      <c r="C61" s="39" t="s">
        <v>73</v>
      </c>
      <c r="D61" s="47">
        <v>0</v>
      </c>
      <c r="E61" s="47">
        <v>381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9"/>
        <v>381</v>
      </c>
      <c r="O61" s="48">
        <f t="shared" si="7"/>
        <v>2.6317607239068869E-2</v>
      </c>
      <c r="P61" s="9"/>
    </row>
    <row r="62" spans="1:16">
      <c r="A62" s="12"/>
      <c r="B62" s="25">
        <v>348.48</v>
      </c>
      <c r="C62" s="39" t="s">
        <v>74</v>
      </c>
      <c r="D62" s="47">
        <v>0</v>
      </c>
      <c r="E62" s="47">
        <v>1041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9"/>
        <v>1041</v>
      </c>
      <c r="O62" s="48">
        <f t="shared" si="7"/>
        <v>7.1907163086274775E-2</v>
      </c>
      <c r="P62" s="9"/>
    </row>
    <row r="63" spans="1:16">
      <c r="A63" s="12"/>
      <c r="B63" s="25">
        <v>348.52</v>
      </c>
      <c r="C63" s="39" t="s">
        <v>75</v>
      </c>
      <c r="D63" s="47">
        <v>0</v>
      </c>
      <c r="E63" s="47">
        <v>19133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9"/>
        <v>19133</v>
      </c>
      <c r="O63" s="48">
        <f t="shared" si="7"/>
        <v>1.3216135939766527</v>
      </c>
      <c r="P63" s="9"/>
    </row>
    <row r="64" spans="1:16">
      <c r="A64" s="12"/>
      <c r="B64" s="25">
        <v>348.53</v>
      </c>
      <c r="C64" s="39" t="s">
        <v>76</v>
      </c>
      <c r="D64" s="47">
        <v>0</v>
      </c>
      <c r="E64" s="47">
        <v>77220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9"/>
        <v>77220</v>
      </c>
      <c r="O64" s="48">
        <f t="shared" si="7"/>
        <v>5.333978034123092</v>
      </c>
      <c r="P64" s="9"/>
    </row>
    <row r="65" spans="1:16">
      <c r="A65" s="12"/>
      <c r="B65" s="25">
        <v>348.62</v>
      </c>
      <c r="C65" s="39" t="s">
        <v>132</v>
      </c>
      <c r="D65" s="47">
        <v>0</v>
      </c>
      <c r="E65" s="47">
        <v>42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9"/>
        <v>42</v>
      </c>
      <c r="O65" s="48">
        <f t="shared" si="7"/>
        <v>2.9011535539131034E-3</v>
      </c>
      <c r="P65" s="9"/>
    </row>
    <row r="66" spans="1:16">
      <c r="A66" s="12"/>
      <c r="B66" s="25">
        <v>348.63</v>
      </c>
      <c r="C66" s="39" t="s">
        <v>78</v>
      </c>
      <c r="D66" s="47">
        <v>0</v>
      </c>
      <c r="E66" s="47">
        <v>960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9"/>
        <v>960</v>
      </c>
      <c r="O66" s="48">
        <f t="shared" si="7"/>
        <v>6.6312081232299508E-2</v>
      </c>
      <c r="P66" s="9"/>
    </row>
    <row r="67" spans="1:16">
      <c r="A67" s="12"/>
      <c r="B67" s="25">
        <v>348.71</v>
      </c>
      <c r="C67" s="39" t="s">
        <v>79</v>
      </c>
      <c r="D67" s="47">
        <v>0</v>
      </c>
      <c r="E67" s="47">
        <v>12885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>SUM(D67:M67)</f>
        <v>12885</v>
      </c>
      <c r="O67" s="48">
        <f t="shared" si="7"/>
        <v>0.89003246528976998</v>
      </c>
      <c r="P67" s="9"/>
    </row>
    <row r="68" spans="1:16">
      <c r="A68" s="12"/>
      <c r="B68" s="25">
        <v>348.72</v>
      </c>
      <c r="C68" s="39" t="s">
        <v>80</v>
      </c>
      <c r="D68" s="47">
        <v>0</v>
      </c>
      <c r="E68" s="47">
        <v>465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>SUM(D68:M68)</f>
        <v>465</v>
      </c>
      <c r="O68" s="48">
        <f t="shared" si="7"/>
        <v>3.2119914346895075E-2</v>
      </c>
      <c r="P68" s="9"/>
    </row>
    <row r="69" spans="1:16">
      <c r="A69" s="12"/>
      <c r="B69" s="25">
        <v>348.92399999999998</v>
      </c>
      <c r="C69" s="20" t="s">
        <v>63</v>
      </c>
      <c r="D69" s="47">
        <v>0</v>
      </c>
      <c r="E69" s="47">
        <v>8430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>SUM(D69:M69)</f>
        <v>8430</v>
      </c>
      <c r="O69" s="48">
        <f t="shared" ref="O69:O88" si="10">(N69/O$90)</f>
        <v>0.58230296332113007</v>
      </c>
      <c r="P69" s="9"/>
    </row>
    <row r="70" spans="1:16">
      <c r="A70" s="12"/>
      <c r="B70" s="25">
        <v>348.93</v>
      </c>
      <c r="C70" s="20" t="s">
        <v>64</v>
      </c>
      <c r="D70" s="47">
        <v>0</v>
      </c>
      <c r="E70" s="47">
        <v>33912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>SUM(D70:M70)</f>
        <v>33912</v>
      </c>
      <c r="O70" s="48">
        <f t="shared" si="10"/>
        <v>2.3424742695309804</v>
      </c>
      <c r="P70" s="9"/>
    </row>
    <row r="71" spans="1:16">
      <c r="A71" s="12"/>
      <c r="B71" s="25">
        <v>349</v>
      </c>
      <c r="C71" s="20" t="s">
        <v>122</v>
      </c>
      <c r="D71" s="47">
        <v>2000</v>
      </c>
      <c r="E71" s="47">
        <v>0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9"/>
        <v>2000</v>
      </c>
      <c r="O71" s="48">
        <f t="shared" si="10"/>
        <v>0.13815016923395732</v>
      </c>
      <c r="P71" s="9"/>
    </row>
    <row r="72" spans="1:16" ht="15.75">
      <c r="A72" s="29" t="s">
        <v>52</v>
      </c>
      <c r="B72" s="30"/>
      <c r="C72" s="31"/>
      <c r="D72" s="32">
        <f t="shared" ref="D72:M72" si="11">SUM(D73:D77)</f>
        <v>0</v>
      </c>
      <c r="E72" s="32">
        <f t="shared" si="11"/>
        <v>185891</v>
      </c>
      <c r="F72" s="32">
        <f t="shared" si="11"/>
        <v>0</v>
      </c>
      <c r="G72" s="32">
        <f t="shared" si="11"/>
        <v>0</v>
      </c>
      <c r="H72" s="32">
        <f t="shared" si="11"/>
        <v>0</v>
      </c>
      <c r="I72" s="32">
        <f t="shared" si="11"/>
        <v>0</v>
      </c>
      <c r="J72" s="32">
        <f t="shared" si="11"/>
        <v>0</v>
      </c>
      <c r="K72" s="32">
        <f t="shared" si="11"/>
        <v>0</v>
      </c>
      <c r="L72" s="32">
        <f t="shared" si="11"/>
        <v>0</v>
      </c>
      <c r="M72" s="32">
        <f t="shared" si="11"/>
        <v>0</v>
      </c>
      <c r="N72" s="32">
        <f t="shared" ref="N72:N88" si="12">SUM(D72:M72)</f>
        <v>185891</v>
      </c>
      <c r="O72" s="46">
        <f t="shared" si="10"/>
        <v>12.840436554534779</v>
      </c>
      <c r="P72" s="10"/>
    </row>
    <row r="73" spans="1:16">
      <c r="A73" s="13"/>
      <c r="B73" s="40">
        <v>351.1</v>
      </c>
      <c r="C73" s="21" t="s">
        <v>82</v>
      </c>
      <c r="D73" s="47">
        <v>0</v>
      </c>
      <c r="E73" s="47">
        <v>93779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2"/>
        <v>93779</v>
      </c>
      <c r="O73" s="48">
        <f t="shared" si="10"/>
        <v>6.4777923602956413</v>
      </c>
      <c r="P73" s="9"/>
    </row>
    <row r="74" spans="1:16">
      <c r="A74" s="13"/>
      <c r="B74" s="40">
        <v>351.2</v>
      </c>
      <c r="C74" s="21" t="s">
        <v>84</v>
      </c>
      <c r="D74" s="47">
        <v>0</v>
      </c>
      <c r="E74" s="47">
        <v>28998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2"/>
        <v>28998</v>
      </c>
      <c r="O74" s="48">
        <f t="shared" si="10"/>
        <v>2.0030393037231469</v>
      </c>
      <c r="P74" s="9"/>
    </row>
    <row r="75" spans="1:16">
      <c r="A75" s="13"/>
      <c r="B75" s="40">
        <v>351.5</v>
      </c>
      <c r="C75" s="21" t="s">
        <v>85</v>
      </c>
      <c r="D75" s="47">
        <v>0</v>
      </c>
      <c r="E75" s="47">
        <v>57834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2"/>
        <v>57834</v>
      </c>
      <c r="O75" s="48">
        <f t="shared" si="10"/>
        <v>3.9948884437383434</v>
      </c>
      <c r="P75" s="9"/>
    </row>
    <row r="76" spans="1:16">
      <c r="A76" s="13"/>
      <c r="B76" s="40">
        <v>351.6</v>
      </c>
      <c r="C76" s="21" t="s">
        <v>86</v>
      </c>
      <c r="D76" s="47">
        <v>0</v>
      </c>
      <c r="E76" s="47">
        <v>150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2"/>
        <v>150</v>
      </c>
      <c r="O76" s="48">
        <f t="shared" si="10"/>
        <v>1.0361262692546799E-2</v>
      </c>
      <c r="P76" s="9"/>
    </row>
    <row r="77" spans="1:16">
      <c r="A77" s="13"/>
      <c r="B77" s="40">
        <v>359</v>
      </c>
      <c r="C77" s="21" t="s">
        <v>87</v>
      </c>
      <c r="D77" s="47">
        <v>0</v>
      </c>
      <c r="E77" s="47">
        <v>5130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2"/>
        <v>5130</v>
      </c>
      <c r="O77" s="48">
        <f t="shared" si="10"/>
        <v>0.35435518408510053</v>
      </c>
      <c r="P77" s="9"/>
    </row>
    <row r="78" spans="1:16" ht="15.75">
      <c r="A78" s="29" t="s">
        <v>3</v>
      </c>
      <c r="B78" s="30"/>
      <c r="C78" s="31"/>
      <c r="D78" s="32">
        <f t="shared" ref="D78:M78" si="13">SUM(D79:D84)</f>
        <v>130029</v>
      </c>
      <c r="E78" s="32">
        <f t="shared" si="13"/>
        <v>243481</v>
      </c>
      <c r="F78" s="32">
        <f t="shared" si="13"/>
        <v>0</v>
      </c>
      <c r="G78" s="32">
        <f t="shared" si="13"/>
        <v>0</v>
      </c>
      <c r="H78" s="32">
        <f t="shared" si="13"/>
        <v>0</v>
      </c>
      <c r="I78" s="32">
        <f t="shared" si="13"/>
        <v>0</v>
      </c>
      <c r="J78" s="32">
        <f t="shared" si="13"/>
        <v>0</v>
      </c>
      <c r="K78" s="32">
        <f t="shared" si="13"/>
        <v>0</v>
      </c>
      <c r="L78" s="32">
        <f t="shared" si="13"/>
        <v>0</v>
      </c>
      <c r="M78" s="32">
        <f t="shared" si="13"/>
        <v>0</v>
      </c>
      <c r="N78" s="32">
        <f t="shared" si="12"/>
        <v>373510</v>
      </c>
      <c r="O78" s="46">
        <f t="shared" si="10"/>
        <v>25.800234855287698</v>
      </c>
      <c r="P78" s="10"/>
    </row>
    <row r="79" spans="1:16">
      <c r="A79" s="12"/>
      <c r="B79" s="25">
        <v>361.1</v>
      </c>
      <c r="C79" s="20" t="s">
        <v>88</v>
      </c>
      <c r="D79" s="47">
        <v>81613</v>
      </c>
      <c r="E79" s="47">
        <v>59255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2"/>
        <v>140868</v>
      </c>
      <c r="O79" s="48">
        <f t="shared" si="10"/>
        <v>9.7304690198245485</v>
      </c>
      <c r="P79" s="9"/>
    </row>
    <row r="80" spans="1:16">
      <c r="A80" s="12"/>
      <c r="B80" s="25">
        <v>362</v>
      </c>
      <c r="C80" s="20" t="s">
        <v>90</v>
      </c>
      <c r="D80" s="47">
        <v>16500</v>
      </c>
      <c r="E80" s="47">
        <v>53899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2"/>
        <v>70399</v>
      </c>
      <c r="O80" s="48">
        <f t="shared" si="10"/>
        <v>4.8628168819506801</v>
      </c>
      <c r="P80" s="9"/>
    </row>
    <row r="81" spans="1:119">
      <c r="A81" s="12"/>
      <c r="B81" s="25">
        <v>363.1</v>
      </c>
      <c r="C81" s="20" t="s">
        <v>189</v>
      </c>
      <c r="D81" s="47">
        <v>0</v>
      </c>
      <c r="E81" s="47">
        <v>323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2"/>
        <v>323</v>
      </c>
      <c r="O81" s="48">
        <f t="shared" si="10"/>
        <v>2.2311252331284104E-2</v>
      </c>
      <c r="P81" s="9"/>
    </row>
    <row r="82" spans="1:119">
      <c r="A82" s="12"/>
      <c r="B82" s="25">
        <v>365</v>
      </c>
      <c r="C82" s="20" t="s">
        <v>176</v>
      </c>
      <c r="D82" s="47">
        <v>0</v>
      </c>
      <c r="E82" s="47">
        <v>50751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f t="shared" si="12"/>
        <v>50751</v>
      </c>
      <c r="O82" s="48">
        <f t="shared" si="10"/>
        <v>3.5056296193962839</v>
      </c>
      <c r="P82" s="9"/>
    </row>
    <row r="83" spans="1:119">
      <c r="A83" s="12"/>
      <c r="B83" s="25">
        <v>366</v>
      </c>
      <c r="C83" s="20" t="s">
        <v>92</v>
      </c>
      <c r="D83" s="47">
        <v>0</v>
      </c>
      <c r="E83" s="47">
        <v>75256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f t="shared" si="12"/>
        <v>75256</v>
      </c>
      <c r="O83" s="48">
        <f t="shared" si="10"/>
        <v>5.1983145679353457</v>
      </c>
      <c r="P83" s="9"/>
    </row>
    <row r="84" spans="1:119">
      <c r="A84" s="12"/>
      <c r="B84" s="25">
        <v>369.9</v>
      </c>
      <c r="C84" s="20" t="s">
        <v>93</v>
      </c>
      <c r="D84" s="47">
        <v>31916</v>
      </c>
      <c r="E84" s="47">
        <v>3997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f t="shared" si="12"/>
        <v>35913</v>
      </c>
      <c r="O84" s="48">
        <f t="shared" si="10"/>
        <v>2.4806935138495545</v>
      </c>
      <c r="P84" s="9"/>
    </row>
    <row r="85" spans="1:119" ht="15.75">
      <c r="A85" s="29" t="s">
        <v>53</v>
      </c>
      <c r="B85" s="30"/>
      <c r="C85" s="31"/>
      <c r="D85" s="32">
        <f t="shared" ref="D85:M85" si="14">SUM(D86:D87)</f>
        <v>35971</v>
      </c>
      <c r="E85" s="32">
        <f t="shared" si="14"/>
        <v>338155</v>
      </c>
      <c r="F85" s="32">
        <f t="shared" si="14"/>
        <v>0</v>
      </c>
      <c r="G85" s="32">
        <f t="shared" si="14"/>
        <v>0</v>
      </c>
      <c r="H85" s="32">
        <f t="shared" si="14"/>
        <v>0</v>
      </c>
      <c r="I85" s="32">
        <f t="shared" si="14"/>
        <v>0</v>
      </c>
      <c r="J85" s="32">
        <f t="shared" si="14"/>
        <v>0</v>
      </c>
      <c r="K85" s="32">
        <f t="shared" si="14"/>
        <v>0</v>
      </c>
      <c r="L85" s="32">
        <f t="shared" si="14"/>
        <v>0</v>
      </c>
      <c r="M85" s="32">
        <f t="shared" si="14"/>
        <v>0</v>
      </c>
      <c r="N85" s="32">
        <f t="shared" si="12"/>
        <v>374126</v>
      </c>
      <c r="O85" s="46">
        <f t="shared" si="10"/>
        <v>25.842785107411757</v>
      </c>
      <c r="P85" s="9"/>
    </row>
    <row r="86" spans="1:119">
      <c r="A86" s="12"/>
      <c r="B86" s="25">
        <v>381</v>
      </c>
      <c r="C86" s="20" t="s">
        <v>94</v>
      </c>
      <c r="D86" s="47">
        <v>0</v>
      </c>
      <c r="E86" s="47">
        <v>338155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f t="shared" si="12"/>
        <v>338155</v>
      </c>
      <c r="O86" s="48">
        <f t="shared" si="10"/>
        <v>23.358085238654418</v>
      </c>
      <c r="P86" s="9"/>
    </row>
    <row r="87" spans="1:119" ht="15.75" thickBot="1">
      <c r="A87" s="12"/>
      <c r="B87" s="25">
        <v>383</v>
      </c>
      <c r="C87" s="20" t="s">
        <v>190</v>
      </c>
      <c r="D87" s="47">
        <v>35971</v>
      </c>
      <c r="E87" s="47">
        <v>0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f t="shared" si="12"/>
        <v>35971</v>
      </c>
      <c r="O87" s="48">
        <f t="shared" si="10"/>
        <v>2.4846998687573394</v>
      </c>
      <c r="P87" s="9"/>
    </row>
    <row r="88" spans="1:119" ht="16.5" thickBot="1">
      <c r="A88" s="14" t="s">
        <v>65</v>
      </c>
      <c r="B88" s="23"/>
      <c r="C88" s="22"/>
      <c r="D88" s="15">
        <f t="shared" ref="D88:M88" si="15">SUM(D5,D12,D15,D45,D72,D78,D85)</f>
        <v>6953836</v>
      </c>
      <c r="E88" s="15">
        <f t="shared" si="15"/>
        <v>18673319</v>
      </c>
      <c r="F88" s="15">
        <f t="shared" si="15"/>
        <v>0</v>
      </c>
      <c r="G88" s="15">
        <f t="shared" si="15"/>
        <v>0</v>
      </c>
      <c r="H88" s="15">
        <f t="shared" si="15"/>
        <v>0</v>
      </c>
      <c r="I88" s="15">
        <f t="shared" si="15"/>
        <v>0</v>
      </c>
      <c r="J88" s="15">
        <f t="shared" si="15"/>
        <v>0</v>
      </c>
      <c r="K88" s="15">
        <f t="shared" si="15"/>
        <v>0</v>
      </c>
      <c r="L88" s="15">
        <f t="shared" si="15"/>
        <v>0</v>
      </c>
      <c r="M88" s="15">
        <f t="shared" si="15"/>
        <v>0</v>
      </c>
      <c r="N88" s="15">
        <f t="shared" si="12"/>
        <v>25627155</v>
      </c>
      <c r="O88" s="38">
        <f t="shared" si="10"/>
        <v>1770.1979001174277</v>
      </c>
      <c r="P88" s="6"/>
      <c r="Q88" s="2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5"/>
      <c r="BZ88" s="5"/>
      <c r="CA88" s="5"/>
      <c r="CB88" s="5"/>
      <c r="CC88" s="5"/>
      <c r="CD88" s="5"/>
      <c r="CE88" s="5"/>
      <c r="CF88" s="5"/>
      <c r="CG88" s="5"/>
      <c r="CH88" s="5"/>
      <c r="CI88" s="5"/>
      <c r="CJ88" s="5"/>
      <c r="CK88" s="5"/>
      <c r="CL88" s="5"/>
      <c r="CM88" s="5"/>
      <c r="CN88" s="5"/>
      <c r="CO88" s="5"/>
      <c r="CP88" s="5"/>
      <c r="CQ88" s="5"/>
      <c r="CR88" s="5"/>
      <c r="CS88" s="5"/>
      <c r="CT88" s="5"/>
      <c r="CU88" s="5"/>
      <c r="CV88" s="5"/>
      <c r="CW88" s="5"/>
      <c r="CX88" s="5"/>
      <c r="CY88" s="5"/>
      <c r="CZ88" s="5"/>
      <c r="DA88" s="5"/>
      <c r="DB88" s="5"/>
      <c r="DC88" s="5"/>
      <c r="DD88" s="5"/>
      <c r="DE88" s="5"/>
      <c r="DF88" s="5"/>
      <c r="DG88" s="5"/>
      <c r="DH88" s="5"/>
      <c r="DI88" s="5"/>
      <c r="DJ88" s="5"/>
      <c r="DK88" s="5"/>
      <c r="DL88" s="5"/>
      <c r="DM88" s="5"/>
      <c r="DN88" s="5"/>
      <c r="DO88" s="5"/>
    </row>
    <row r="89" spans="1:119">
      <c r="A89" s="16"/>
      <c r="B89" s="18"/>
      <c r="C89" s="18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9"/>
    </row>
    <row r="90" spans="1:119">
      <c r="A90" s="41"/>
      <c r="B90" s="42"/>
      <c r="C90" s="42"/>
      <c r="D90" s="43"/>
      <c r="E90" s="43"/>
      <c r="F90" s="43"/>
      <c r="G90" s="43"/>
      <c r="H90" s="43"/>
      <c r="I90" s="43"/>
      <c r="J90" s="43"/>
      <c r="K90" s="43"/>
      <c r="L90" s="49" t="s">
        <v>191</v>
      </c>
      <c r="M90" s="49"/>
      <c r="N90" s="49"/>
      <c r="O90" s="44">
        <v>14477</v>
      </c>
    </row>
    <row r="91" spans="1:119">
      <c r="A91" s="50"/>
      <c r="B91" s="51"/>
      <c r="C91" s="51"/>
      <c r="D91" s="51"/>
      <c r="E91" s="51"/>
      <c r="F91" s="51"/>
      <c r="G91" s="51"/>
      <c r="H91" s="51"/>
      <c r="I91" s="51"/>
      <c r="J91" s="51"/>
      <c r="K91" s="51"/>
      <c r="L91" s="51"/>
      <c r="M91" s="51"/>
      <c r="N91" s="51"/>
      <c r="O91" s="52"/>
    </row>
    <row r="92" spans="1:119" ht="15.75" customHeight="1" thickBot="1">
      <c r="A92" s="53" t="s">
        <v>115</v>
      </c>
      <c r="B92" s="54"/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  <c r="O92" s="55"/>
    </row>
  </sheetData>
  <mergeCells count="10">
    <mergeCell ref="L90:N90"/>
    <mergeCell ref="A91:O91"/>
    <mergeCell ref="A92:O9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9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6" t="s">
        <v>103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8"/>
      <c r="P1" s="7"/>
      <c r="Q1"/>
    </row>
    <row r="2" spans="1:133" ht="24" thickBot="1">
      <c r="A2" s="59" t="s">
        <v>202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1"/>
      <c r="P2" s="7"/>
      <c r="Q2"/>
    </row>
    <row r="3" spans="1:133" ht="18" customHeight="1">
      <c r="A3" s="62" t="s">
        <v>96</v>
      </c>
      <c r="B3" s="63"/>
      <c r="C3" s="64"/>
      <c r="D3" s="68" t="s">
        <v>47</v>
      </c>
      <c r="E3" s="69"/>
      <c r="F3" s="69"/>
      <c r="G3" s="69"/>
      <c r="H3" s="70"/>
      <c r="I3" s="68" t="s">
        <v>48</v>
      </c>
      <c r="J3" s="70"/>
      <c r="K3" s="68" t="s">
        <v>50</v>
      </c>
      <c r="L3" s="70"/>
      <c r="M3" s="36"/>
      <c r="N3" s="37"/>
      <c r="O3" s="71" t="s">
        <v>101</v>
      </c>
      <c r="P3" s="11"/>
      <c r="Q3"/>
    </row>
    <row r="4" spans="1:133" ht="32.25" customHeight="1" thickBot="1">
      <c r="A4" s="65"/>
      <c r="B4" s="66"/>
      <c r="C4" s="67"/>
      <c r="D4" s="34" t="s">
        <v>4</v>
      </c>
      <c r="E4" s="34" t="s">
        <v>97</v>
      </c>
      <c r="F4" s="34" t="s">
        <v>98</v>
      </c>
      <c r="G4" s="34" t="s">
        <v>99</v>
      </c>
      <c r="H4" s="34" t="s">
        <v>5</v>
      </c>
      <c r="I4" s="34" t="s">
        <v>6</v>
      </c>
      <c r="J4" s="35" t="s">
        <v>100</v>
      </c>
      <c r="K4" s="35" t="s">
        <v>7</v>
      </c>
      <c r="L4" s="35" t="s">
        <v>8</v>
      </c>
      <c r="M4" s="35" t="s">
        <v>9</v>
      </c>
      <c r="N4" s="35" t="s">
        <v>49</v>
      </c>
      <c r="O4" s="7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SUM(D6:D11)</f>
        <v>3398331</v>
      </c>
      <c r="E5" s="27">
        <f t="shared" si="0"/>
        <v>293888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3692219</v>
      </c>
      <c r="O5" s="33">
        <f t="shared" ref="O5:O36" si="1">(N5/O$92)</f>
        <v>261.61829518883297</v>
      </c>
      <c r="P5" s="6"/>
    </row>
    <row r="6" spans="1:133">
      <c r="A6" s="12"/>
      <c r="B6" s="25">
        <v>311</v>
      </c>
      <c r="C6" s="20" t="s">
        <v>2</v>
      </c>
      <c r="D6" s="47">
        <v>2652573</v>
      </c>
      <c r="E6" s="47">
        <v>0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2652573</v>
      </c>
      <c r="O6" s="48">
        <f t="shared" si="1"/>
        <v>187.95245518316446</v>
      </c>
      <c r="P6" s="9"/>
    </row>
    <row r="7" spans="1:133">
      <c r="A7" s="12"/>
      <c r="B7" s="25">
        <v>312.3</v>
      </c>
      <c r="C7" s="20" t="s">
        <v>10</v>
      </c>
      <c r="D7" s="47">
        <v>0</v>
      </c>
      <c r="E7" s="47">
        <v>26721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24" si="2">SUM(D7:M7)</f>
        <v>26721</v>
      </c>
      <c r="O7" s="48">
        <f t="shared" si="1"/>
        <v>1.8933607312407001</v>
      </c>
      <c r="P7" s="9"/>
    </row>
    <row r="8" spans="1:133">
      <c r="A8" s="12"/>
      <c r="B8" s="25">
        <v>312.41000000000003</v>
      </c>
      <c r="C8" s="20" t="s">
        <v>11</v>
      </c>
      <c r="D8" s="47">
        <v>0</v>
      </c>
      <c r="E8" s="47">
        <v>267167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>SUM(D8:M8)</f>
        <v>267167</v>
      </c>
      <c r="O8" s="48">
        <f t="shared" si="1"/>
        <v>18.930560476156735</v>
      </c>
      <c r="P8" s="9"/>
    </row>
    <row r="9" spans="1:133">
      <c r="A9" s="12"/>
      <c r="B9" s="25">
        <v>312.60000000000002</v>
      </c>
      <c r="C9" s="20" t="s">
        <v>105</v>
      </c>
      <c r="D9" s="47">
        <v>646550</v>
      </c>
      <c r="E9" s="47">
        <v>0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646550</v>
      </c>
      <c r="O9" s="48">
        <f t="shared" si="1"/>
        <v>45.812371572309218</v>
      </c>
      <c r="P9" s="9"/>
    </row>
    <row r="10" spans="1:133">
      <c r="A10" s="12"/>
      <c r="B10" s="25">
        <v>314.2</v>
      </c>
      <c r="C10" s="20" t="s">
        <v>12</v>
      </c>
      <c r="D10" s="47">
        <v>35993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35993</v>
      </c>
      <c r="O10" s="48">
        <f t="shared" si="1"/>
        <v>2.5503436547863672</v>
      </c>
      <c r="P10" s="9"/>
    </row>
    <row r="11" spans="1:133">
      <c r="A11" s="12"/>
      <c r="B11" s="25">
        <v>315</v>
      </c>
      <c r="C11" s="20" t="s">
        <v>139</v>
      </c>
      <c r="D11" s="47">
        <v>63215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63215</v>
      </c>
      <c r="O11" s="48">
        <f t="shared" si="1"/>
        <v>4.4792035711755123</v>
      </c>
      <c r="P11" s="9"/>
    </row>
    <row r="12" spans="1:133" ht="15.75">
      <c r="A12" s="29" t="s">
        <v>203</v>
      </c>
      <c r="B12" s="30"/>
      <c r="C12" s="31"/>
      <c r="D12" s="32">
        <f t="shared" ref="D12:M12" si="3">SUM(D13:D14)</f>
        <v>81801</v>
      </c>
      <c r="E12" s="32">
        <f t="shared" si="3"/>
        <v>4536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5">
        <f t="shared" si="2"/>
        <v>86337</v>
      </c>
      <c r="O12" s="46">
        <f t="shared" si="1"/>
        <v>6.1175511939346698</v>
      </c>
      <c r="P12" s="10"/>
    </row>
    <row r="13" spans="1:133">
      <c r="A13" s="12"/>
      <c r="B13" s="25">
        <v>322</v>
      </c>
      <c r="C13" s="20" t="s">
        <v>0</v>
      </c>
      <c r="D13" s="47">
        <v>67324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2"/>
        <v>67324</v>
      </c>
      <c r="O13" s="48">
        <f t="shared" si="1"/>
        <v>4.770353574718345</v>
      </c>
      <c r="P13" s="9"/>
    </row>
    <row r="14" spans="1:133">
      <c r="A14" s="12"/>
      <c r="B14" s="25">
        <v>329</v>
      </c>
      <c r="C14" s="20" t="s">
        <v>188</v>
      </c>
      <c r="D14" s="47">
        <v>14477</v>
      </c>
      <c r="E14" s="47">
        <v>4536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2"/>
        <v>19013</v>
      </c>
      <c r="O14" s="48">
        <f t="shared" si="1"/>
        <v>1.3471976192163253</v>
      </c>
      <c r="P14" s="9"/>
    </row>
    <row r="15" spans="1:133" ht="15.75">
      <c r="A15" s="29" t="s">
        <v>19</v>
      </c>
      <c r="B15" s="30"/>
      <c r="C15" s="31"/>
      <c r="D15" s="32">
        <f t="shared" ref="D15:M15" si="4">SUM(D16:D45)</f>
        <v>3044464</v>
      </c>
      <c r="E15" s="32">
        <f t="shared" si="4"/>
        <v>16956644</v>
      </c>
      <c r="F15" s="32">
        <f t="shared" si="4"/>
        <v>0</v>
      </c>
      <c r="G15" s="32">
        <f t="shared" si="4"/>
        <v>0</v>
      </c>
      <c r="H15" s="32">
        <f t="shared" si="4"/>
        <v>0</v>
      </c>
      <c r="I15" s="32">
        <f t="shared" si="4"/>
        <v>0</v>
      </c>
      <c r="J15" s="32">
        <f t="shared" si="4"/>
        <v>0</v>
      </c>
      <c r="K15" s="32">
        <f t="shared" si="4"/>
        <v>0</v>
      </c>
      <c r="L15" s="32">
        <f t="shared" si="4"/>
        <v>0</v>
      </c>
      <c r="M15" s="32">
        <f t="shared" si="4"/>
        <v>0</v>
      </c>
      <c r="N15" s="45">
        <f t="shared" si="2"/>
        <v>20001108</v>
      </c>
      <c r="O15" s="46">
        <f t="shared" si="1"/>
        <v>1417.2116488344079</v>
      </c>
      <c r="P15" s="10"/>
    </row>
    <row r="16" spans="1:133">
      <c r="A16" s="12"/>
      <c r="B16" s="25">
        <v>331.2</v>
      </c>
      <c r="C16" s="20" t="s">
        <v>18</v>
      </c>
      <c r="D16" s="47">
        <v>89752</v>
      </c>
      <c r="E16" s="47">
        <v>95176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2"/>
        <v>184928</v>
      </c>
      <c r="O16" s="48">
        <f t="shared" si="1"/>
        <v>13.103379862538086</v>
      </c>
      <c r="P16" s="9"/>
    </row>
    <row r="17" spans="1:16">
      <c r="A17" s="12"/>
      <c r="B17" s="25">
        <v>331.39</v>
      </c>
      <c r="C17" s="20" t="s">
        <v>23</v>
      </c>
      <c r="D17" s="47">
        <v>853392</v>
      </c>
      <c r="E17" s="47">
        <v>2070149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2"/>
        <v>2923541</v>
      </c>
      <c r="O17" s="48">
        <f t="shared" si="1"/>
        <v>207.1523418125133</v>
      </c>
      <c r="P17" s="9"/>
    </row>
    <row r="18" spans="1:16">
      <c r="A18" s="12"/>
      <c r="B18" s="25">
        <v>331.49</v>
      </c>
      <c r="C18" s="20" t="s">
        <v>24</v>
      </c>
      <c r="D18" s="47">
        <v>105520</v>
      </c>
      <c r="E18" s="47">
        <v>5903920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2"/>
        <v>6009440</v>
      </c>
      <c r="O18" s="48">
        <f t="shared" si="1"/>
        <v>425.80882873946007</v>
      </c>
      <c r="P18" s="9"/>
    </row>
    <row r="19" spans="1:16">
      <c r="A19" s="12"/>
      <c r="B19" s="25">
        <v>331.5</v>
      </c>
      <c r="C19" s="20" t="s">
        <v>20</v>
      </c>
      <c r="D19" s="47">
        <v>0</v>
      </c>
      <c r="E19" s="47">
        <v>689176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2"/>
        <v>689176</v>
      </c>
      <c r="O19" s="48">
        <f t="shared" si="1"/>
        <v>48.832707432863316</v>
      </c>
      <c r="P19" s="9"/>
    </row>
    <row r="20" spans="1:16">
      <c r="A20" s="12"/>
      <c r="B20" s="25">
        <v>331.62</v>
      </c>
      <c r="C20" s="20" t="s">
        <v>25</v>
      </c>
      <c r="D20" s="47">
        <v>0</v>
      </c>
      <c r="E20" s="47">
        <v>77148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2"/>
        <v>77148</v>
      </c>
      <c r="O20" s="48">
        <f t="shared" si="1"/>
        <v>5.4664493729185857</v>
      </c>
      <c r="P20" s="9"/>
    </row>
    <row r="21" spans="1:16">
      <c r="A21" s="12"/>
      <c r="B21" s="25">
        <v>331.69</v>
      </c>
      <c r="C21" s="20" t="s">
        <v>26</v>
      </c>
      <c r="D21" s="47">
        <v>35465</v>
      </c>
      <c r="E21" s="47">
        <v>0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2"/>
        <v>35465</v>
      </c>
      <c r="O21" s="48">
        <f t="shared" si="1"/>
        <v>2.5129313398993833</v>
      </c>
      <c r="P21" s="9"/>
    </row>
    <row r="22" spans="1:16">
      <c r="A22" s="12"/>
      <c r="B22" s="25">
        <v>331.7</v>
      </c>
      <c r="C22" s="20" t="s">
        <v>21</v>
      </c>
      <c r="D22" s="47">
        <v>0</v>
      </c>
      <c r="E22" s="47">
        <v>132377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2"/>
        <v>132377</v>
      </c>
      <c r="O22" s="48">
        <f t="shared" si="1"/>
        <v>9.3797916814284701</v>
      </c>
      <c r="P22" s="9"/>
    </row>
    <row r="23" spans="1:16">
      <c r="A23" s="12"/>
      <c r="B23" s="25">
        <v>334.1</v>
      </c>
      <c r="C23" s="20" t="s">
        <v>129</v>
      </c>
      <c r="D23" s="47">
        <v>15000</v>
      </c>
      <c r="E23" s="47">
        <v>2114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2"/>
        <v>17114</v>
      </c>
      <c r="O23" s="48">
        <f t="shared" si="1"/>
        <v>1.2126408276057536</v>
      </c>
      <c r="P23" s="9"/>
    </row>
    <row r="24" spans="1:16">
      <c r="A24" s="12"/>
      <c r="B24" s="25">
        <v>334.2</v>
      </c>
      <c r="C24" s="20" t="s">
        <v>22</v>
      </c>
      <c r="D24" s="47">
        <v>102959</v>
      </c>
      <c r="E24" s="47">
        <v>34136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2"/>
        <v>137095</v>
      </c>
      <c r="O24" s="48">
        <f t="shared" si="1"/>
        <v>9.7140933890739039</v>
      </c>
      <c r="P24" s="9"/>
    </row>
    <row r="25" spans="1:16">
      <c r="A25" s="12"/>
      <c r="B25" s="25">
        <v>334.34</v>
      </c>
      <c r="C25" s="20" t="s">
        <v>27</v>
      </c>
      <c r="D25" s="47">
        <v>0</v>
      </c>
      <c r="E25" s="47">
        <v>191176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>SUM(D25:M25)</f>
        <v>191176</v>
      </c>
      <c r="O25" s="48">
        <f t="shared" si="1"/>
        <v>13.546092255367391</v>
      </c>
      <c r="P25" s="9"/>
    </row>
    <row r="26" spans="1:16">
      <c r="A26" s="12"/>
      <c r="B26" s="25">
        <v>334.36</v>
      </c>
      <c r="C26" s="20" t="s">
        <v>130</v>
      </c>
      <c r="D26" s="47">
        <v>0</v>
      </c>
      <c r="E26" s="47">
        <v>350000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ref="N26:N43" si="5">SUM(D26:M26)</f>
        <v>350000</v>
      </c>
      <c r="O26" s="48">
        <f t="shared" si="1"/>
        <v>24.799829944023241</v>
      </c>
      <c r="P26" s="9"/>
    </row>
    <row r="27" spans="1:16">
      <c r="A27" s="12"/>
      <c r="B27" s="25">
        <v>334.41</v>
      </c>
      <c r="C27" s="20" t="s">
        <v>28</v>
      </c>
      <c r="D27" s="47">
        <v>0</v>
      </c>
      <c r="E27" s="47">
        <v>287296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5"/>
        <v>287296</v>
      </c>
      <c r="O27" s="48">
        <f t="shared" si="1"/>
        <v>20.356834124566003</v>
      </c>
      <c r="P27" s="9"/>
    </row>
    <row r="28" spans="1:16">
      <c r="A28" s="12"/>
      <c r="B28" s="25">
        <v>334.49</v>
      </c>
      <c r="C28" s="20" t="s">
        <v>29</v>
      </c>
      <c r="D28" s="47">
        <v>0</v>
      </c>
      <c r="E28" s="47">
        <v>5596056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5"/>
        <v>5596056</v>
      </c>
      <c r="O28" s="48">
        <f t="shared" si="1"/>
        <v>396.51782044923118</v>
      </c>
      <c r="P28" s="9"/>
    </row>
    <row r="29" spans="1:16">
      <c r="A29" s="12"/>
      <c r="B29" s="25">
        <v>334.5</v>
      </c>
      <c r="C29" s="20" t="s">
        <v>30</v>
      </c>
      <c r="D29" s="47">
        <v>0</v>
      </c>
      <c r="E29" s="47">
        <v>236938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5"/>
        <v>236938</v>
      </c>
      <c r="O29" s="48">
        <f t="shared" si="1"/>
        <v>16.788634592219939</v>
      </c>
      <c r="P29" s="9"/>
    </row>
    <row r="30" spans="1:16">
      <c r="A30" s="12"/>
      <c r="B30" s="25">
        <v>334.61</v>
      </c>
      <c r="C30" s="20" t="s">
        <v>31</v>
      </c>
      <c r="D30" s="47">
        <v>4332</v>
      </c>
      <c r="E30" s="47">
        <v>79727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5"/>
        <v>84059</v>
      </c>
      <c r="O30" s="48">
        <f t="shared" si="1"/>
        <v>5.9561397293275702</v>
      </c>
      <c r="P30" s="9"/>
    </row>
    <row r="31" spans="1:16">
      <c r="A31" s="12"/>
      <c r="B31" s="25">
        <v>334.7</v>
      </c>
      <c r="C31" s="20" t="s">
        <v>32</v>
      </c>
      <c r="D31" s="47">
        <v>150800</v>
      </c>
      <c r="E31" s="47">
        <v>188971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5"/>
        <v>339771</v>
      </c>
      <c r="O31" s="48">
        <f t="shared" si="1"/>
        <v>24.075037199744916</v>
      </c>
      <c r="P31" s="9"/>
    </row>
    <row r="32" spans="1:16">
      <c r="A32" s="12"/>
      <c r="B32" s="25">
        <v>334.82</v>
      </c>
      <c r="C32" s="20" t="s">
        <v>135</v>
      </c>
      <c r="D32" s="47">
        <v>0</v>
      </c>
      <c r="E32" s="47">
        <v>23344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>SUM(D32:M32)</f>
        <v>23344</v>
      </c>
      <c r="O32" s="48">
        <f t="shared" si="1"/>
        <v>1.6540778006093673</v>
      </c>
      <c r="P32" s="9"/>
    </row>
    <row r="33" spans="1:16">
      <c r="A33" s="12"/>
      <c r="B33" s="25">
        <v>335.12</v>
      </c>
      <c r="C33" s="20" t="s">
        <v>34</v>
      </c>
      <c r="D33" s="47">
        <v>258244</v>
      </c>
      <c r="E33" s="47">
        <v>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5"/>
        <v>258244</v>
      </c>
      <c r="O33" s="48">
        <f t="shared" si="1"/>
        <v>18.298306525898109</v>
      </c>
      <c r="P33" s="9"/>
    </row>
    <row r="34" spans="1:16">
      <c r="A34" s="12"/>
      <c r="B34" s="25">
        <v>335.13</v>
      </c>
      <c r="C34" s="20" t="s">
        <v>35</v>
      </c>
      <c r="D34" s="47">
        <v>25416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5"/>
        <v>25416</v>
      </c>
      <c r="O34" s="48">
        <f t="shared" si="1"/>
        <v>1.8008927938779848</v>
      </c>
      <c r="P34" s="9"/>
    </row>
    <row r="35" spans="1:16">
      <c r="A35" s="12"/>
      <c r="B35" s="25">
        <v>335.14</v>
      </c>
      <c r="C35" s="20" t="s">
        <v>36</v>
      </c>
      <c r="D35" s="47">
        <v>4515</v>
      </c>
      <c r="E35" s="47">
        <v>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5"/>
        <v>4515</v>
      </c>
      <c r="O35" s="48">
        <f t="shared" si="1"/>
        <v>0.31991780627789979</v>
      </c>
      <c r="P35" s="9"/>
    </row>
    <row r="36" spans="1:16">
      <c r="A36" s="12"/>
      <c r="B36" s="25">
        <v>335.15</v>
      </c>
      <c r="C36" s="20" t="s">
        <v>37</v>
      </c>
      <c r="D36" s="47">
        <v>938</v>
      </c>
      <c r="E36" s="47">
        <v>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5"/>
        <v>938</v>
      </c>
      <c r="O36" s="48">
        <f t="shared" si="1"/>
        <v>6.6463544249982284E-2</v>
      </c>
      <c r="P36" s="9"/>
    </row>
    <row r="37" spans="1:16">
      <c r="A37" s="12"/>
      <c r="B37" s="25">
        <v>335.16</v>
      </c>
      <c r="C37" s="20" t="s">
        <v>38</v>
      </c>
      <c r="D37" s="47">
        <v>230750</v>
      </c>
      <c r="E37" s="47">
        <v>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5"/>
        <v>230750</v>
      </c>
      <c r="O37" s="48">
        <f t="shared" ref="O37:O68" si="6">(N37/O$92)</f>
        <v>16.350173598809608</v>
      </c>
      <c r="P37" s="9"/>
    </row>
    <row r="38" spans="1:16">
      <c r="A38" s="12"/>
      <c r="B38" s="25">
        <v>335.18</v>
      </c>
      <c r="C38" s="20" t="s">
        <v>39</v>
      </c>
      <c r="D38" s="47">
        <v>873362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5"/>
        <v>873362</v>
      </c>
      <c r="O38" s="48">
        <f t="shared" si="6"/>
        <v>61.883511655920074</v>
      </c>
      <c r="P38" s="9"/>
    </row>
    <row r="39" spans="1:16">
      <c r="A39" s="12"/>
      <c r="B39" s="25">
        <v>335.19</v>
      </c>
      <c r="C39" s="20" t="s">
        <v>54</v>
      </c>
      <c r="D39" s="47">
        <v>256328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5"/>
        <v>256328</v>
      </c>
      <c r="O39" s="48">
        <f t="shared" si="6"/>
        <v>18.162545171118825</v>
      </c>
      <c r="P39" s="9"/>
    </row>
    <row r="40" spans="1:16">
      <c r="A40" s="12"/>
      <c r="B40" s="25">
        <v>335.22</v>
      </c>
      <c r="C40" s="20" t="s">
        <v>40</v>
      </c>
      <c r="D40" s="47">
        <v>0</v>
      </c>
      <c r="E40" s="47">
        <v>60396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5"/>
        <v>60396</v>
      </c>
      <c r="O40" s="48">
        <f t="shared" si="6"/>
        <v>4.2794586551406502</v>
      </c>
      <c r="P40" s="9"/>
    </row>
    <row r="41" spans="1:16">
      <c r="A41" s="12"/>
      <c r="B41" s="25">
        <v>335.42</v>
      </c>
      <c r="C41" s="20" t="s">
        <v>41</v>
      </c>
      <c r="D41" s="47">
        <v>0</v>
      </c>
      <c r="E41" s="47">
        <v>613496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5"/>
        <v>613496</v>
      </c>
      <c r="O41" s="48">
        <f t="shared" si="6"/>
        <v>43.470275632395662</v>
      </c>
      <c r="P41" s="9"/>
    </row>
    <row r="42" spans="1:16">
      <c r="A42" s="12"/>
      <c r="B42" s="25">
        <v>335.49</v>
      </c>
      <c r="C42" s="20" t="s">
        <v>42</v>
      </c>
      <c r="D42" s="47">
        <v>0</v>
      </c>
      <c r="E42" s="47">
        <v>284250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5"/>
        <v>284250</v>
      </c>
      <c r="O42" s="48">
        <f t="shared" si="6"/>
        <v>20.141004747396018</v>
      </c>
      <c r="P42" s="9"/>
    </row>
    <row r="43" spans="1:16">
      <c r="A43" s="12"/>
      <c r="B43" s="25">
        <v>336</v>
      </c>
      <c r="C43" s="20" t="s">
        <v>118</v>
      </c>
      <c r="D43" s="47">
        <v>95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5"/>
        <v>95</v>
      </c>
      <c r="O43" s="48">
        <f t="shared" si="6"/>
        <v>6.7313824133777367E-3</v>
      </c>
      <c r="P43" s="9"/>
    </row>
    <row r="44" spans="1:16">
      <c r="A44" s="12"/>
      <c r="B44" s="25">
        <v>337.2</v>
      </c>
      <c r="C44" s="20" t="s">
        <v>45</v>
      </c>
      <c r="D44" s="47">
        <v>32116</v>
      </c>
      <c r="E44" s="47">
        <v>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>SUM(D44:M44)</f>
        <v>32116</v>
      </c>
      <c r="O44" s="48">
        <f t="shared" si="6"/>
        <v>2.2756323956635724</v>
      </c>
      <c r="P44" s="9"/>
    </row>
    <row r="45" spans="1:16">
      <c r="A45" s="12"/>
      <c r="B45" s="25">
        <v>337.7</v>
      </c>
      <c r="C45" s="20" t="s">
        <v>46</v>
      </c>
      <c r="D45" s="47">
        <v>5480</v>
      </c>
      <c r="E45" s="47">
        <v>40798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>SUM(D45:M45)</f>
        <v>46278</v>
      </c>
      <c r="O45" s="48">
        <f t="shared" si="6"/>
        <v>3.2791043718557358</v>
      </c>
      <c r="P45" s="9"/>
    </row>
    <row r="46" spans="1:16" ht="15.75">
      <c r="A46" s="29" t="s">
        <v>51</v>
      </c>
      <c r="B46" s="30"/>
      <c r="C46" s="31"/>
      <c r="D46" s="32">
        <f t="shared" ref="D46:M46" si="7">SUM(D47:D74)</f>
        <v>293947</v>
      </c>
      <c r="E46" s="32">
        <f t="shared" si="7"/>
        <v>351910</v>
      </c>
      <c r="F46" s="32">
        <f t="shared" si="7"/>
        <v>0</v>
      </c>
      <c r="G46" s="32">
        <f t="shared" si="7"/>
        <v>0</v>
      </c>
      <c r="H46" s="32">
        <f t="shared" si="7"/>
        <v>0</v>
      </c>
      <c r="I46" s="32">
        <f t="shared" si="7"/>
        <v>0</v>
      </c>
      <c r="J46" s="32">
        <f t="shared" si="7"/>
        <v>0</v>
      </c>
      <c r="K46" s="32">
        <f t="shared" si="7"/>
        <v>0</v>
      </c>
      <c r="L46" s="32">
        <f t="shared" si="7"/>
        <v>0</v>
      </c>
      <c r="M46" s="32">
        <f t="shared" si="7"/>
        <v>0</v>
      </c>
      <c r="N46" s="32">
        <f>SUM(D46:M46)</f>
        <v>645857</v>
      </c>
      <c r="O46" s="46">
        <f t="shared" si="6"/>
        <v>45.763267909020051</v>
      </c>
      <c r="P46" s="10"/>
    </row>
    <row r="47" spans="1:16">
      <c r="A47" s="12"/>
      <c r="B47" s="25">
        <v>341.1</v>
      </c>
      <c r="C47" s="20" t="s">
        <v>55</v>
      </c>
      <c r="D47" s="47">
        <v>67094</v>
      </c>
      <c r="E47" s="47">
        <v>0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>SUM(D47:M47)</f>
        <v>67094</v>
      </c>
      <c r="O47" s="48">
        <f t="shared" si="6"/>
        <v>4.7540565436122728</v>
      </c>
      <c r="P47" s="9"/>
    </row>
    <row r="48" spans="1:16">
      <c r="A48" s="12"/>
      <c r="B48" s="25">
        <v>341.15</v>
      </c>
      <c r="C48" s="20" t="s">
        <v>56</v>
      </c>
      <c r="D48" s="47">
        <v>0</v>
      </c>
      <c r="E48" s="47">
        <v>27195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ref="N48:N74" si="8">SUM(D48:M48)</f>
        <v>27195</v>
      </c>
      <c r="O48" s="48">
        <f t="shared" si="6"/>
        <v>1.9269467866506058</v>
      </c>
      <c r="P48" s="9"/>
    </row>
    <row r="49" spans="1:16">
      <c r="A49" s="12"/>
      <c r="B49" s="25">
        <v>341.51</v>
      </c>
      <c r="C49" s="20" t="s">
        <v>57</v>
      </c>
      <c r="D49" s="47">
        <v>73990</v>
      </c>
      <c r="E49" s="47">
        <v>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8"/>
        <v>73990</v>
      </c>
      <c r="O49" s="48">
        <f t="shared" si="6"/>
        <v>5.2426840501665133</v>
      </c>
      <c r="P49" s="9"/>
    </row>
    <row r="50" spans="1:16">
      <c r="A50" s="12"/>
      <c r="B50" s="25">
        <v>341.52</v>
      </c>
      <c r="C50" s="20" t="s">
        <v>58</v>
      </c>
      <c r="D50" s="47">
        <v>12480</v>
      </c>
      <c r="E50" s="47">
        <v>0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8"/>
        <v>12480</v>
      </c>
      <c r="O50" s="48">
        <f t="shared" si="6"/>
        <v>0.88429107914688587</v>
      </c>
      <c r="P50" s="9"/>
    </row>
    <row r="51" spans="1:16">
      <c r="A51" s="12"/>
      <c r="B51" s="25">
        <v>341.55</v>
      </c>
      <c r="C51" s="20" t="s">
        <v>204</v>
      </c>
      <c r="D51" s="47">
        <v>88</v>
      </c>
      <c r="E51" s="47">
        <v>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8"/>
        <v>88</v>
      </c>
      <c r="O51" s="48">
        <f t="shared" si="6"/>
        <v>6.2353858144972721E-3</v>
      </c>
      <c r="P51" s="9"/>
    </row>
    <row r="52" spans="1:16">
      <c r="A52" s="12"/>
      <c r="B52" s="25">
        <v>341.56</v>
      </c>
      <c r="C52" s="20" t="s">
        <v>59</v>
      </c>
      <c r="D52" s="47">
        <v>3737</v>
      </c>
      <c r="E52" s="47">
        <v>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8"/>
        <v>3737</v>
      </c>
      <c r="O52" s="48">
        <f t="shared" si="6"/>
        <v>0.26479132714518527</v>
      </c>
      <c r="P52" s="9"/>
    </row>
    <row r="53" spans="1:16">
      <c r="A53" s="12"/>
      <c r="B53" s="25">
        <v>341.9</v>
      </c>
      <c r="C53" s="20" t="s">
        <v>60</v>
      </c>
      <c r="D53" s="47">
        <v>54846</v>
      </c>
      <c r="E53" s="47">
        <v>0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8"/>
        <v>54846</v>
      </c>
      <c r="O53" s="48">
        <f t="shared" si="6"/>
        <v>3.8862042088854247</v>
      </c>
      <c r="P53" s="9"/>
    </row>
    <row r="54" spans="1:16">
      <c r="A54" s="12"/>
      <c r="B54" s="25">
        <v>342.3</v>
      </c>
      <c r="C54" s="20" t="s">
        <v>195</v>
      </c>
      <c r="D54" s="47">
        <v>210</v>
      </c>
      <c r="E54" s="47">
        <v>0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8"/>
        <v>210</v>
      </c>
      <c r="O54" s="48">
        <f t="shared" si="6"/>
        <v>1.4879897966413945E-2</v>
      </c>
      <c r="P54" s="9"/>
    </row>
    <row r="55" spans="1:16">
      <c r="A55" s="12"/>
      <c r="B55" s="25">
        <v>342.9</v>
      </c>
      <c r="C55" s="20" t="s">
        <v>61</v>
      </c>
      <c r="D55" s="47">
        <v>79501</v>
      </c>
      <c r="E55" s="47">
        <v>34728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8"/>
        <v>114229</v>
      </c>
      <c r="O55" s="48">
        <f t="shared" si="6"/>
        <v>8.0938850705023739</v>
      </c>
      <c r="P55" s="9"/>
    </row>
    <row r="56" spans="1:16">
      <c r="A56" s="12"/>
      <c r="B56" s="25">
        <v>347.2</v>
      </c>
      <c r="C56" s="20" t="s">
        <v>62</v>
      </c>
      <c r="D56" s="47">
        <v>1</v>
      </c>
      <c r="E56" s="47">
        <v>0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8"/>
        <v>1</v>
      </c>
      <c r="O56" s="48">
        <f t="shared" si="6"/>
        <v>7.0856656982923549E-5</v>
      </c>
      <c r="P56" s="9"/>
    </row>
    <row r="57" spans="1:16">
      <c r="A57" s="12"/>
      <c r="B57" s="25">
        <v>348.12</v>
      </c>
      <c r="C57" s="39" t="s">
        <v>66</v>
      </c>
      <c r="D57" s="47">
        <v>0</v>
      </c>
      <c r="E57" s="47">
        <v>3286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8"/>
        <v>3286</v>
      </c>
      <c r="O57" s="48">
        <f t="shared" si="6"/>
        <v>0.23283497484588678</v>
      </c>
      <c r="P57" s="9"/>
    </row>
    <row r="58" spans="1:16">
      <c r="A58" s="12"/>
      <c r="B58" s="25">
        <v>348.13</v>
      </c>
      <c r="C58" s="39" t="s">
        <v>67</v>
      </c>
      <c r="D58" s="47">
        <v>0</v>
      </c>
      <c r="E58" s="47">
        <v>49298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8"/>
        <v>49298</v>
      </c>
      <c r="O58" s="48">
        <f t="shared" si="6"/>
        <v>3.4930914759441651</v>
      </c>
      <c r="P58" s="9"/>
    </row>
    <row r="59" spans="1:16">
      <c r="A59" s="12"/>
      <c r="B59" s="25">
        <v>348.22</v>
      </c>
      <c r="C59" s="39" t="s">
        <v>68</v>
      </c>
      <c r="D59" s="47">
        <v>0</v>
      </c>
      <c r="E59" s="47">
        <v>9352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8"/>
        <v>9352</v>
      </c>
      <c r="O59" s="48">
        <f t="shared" si="6"/>
        <v>0.66265145610430098</v>
      </c>
      <c r="P59" s="9"/>
    </row>
    <row r="60" spans="1:16">
      <c r="A60" s="12"/>
      <c r="B60" s="25">
        <v>348.23</v>
      </c>
      <c r="C60" s="39" t="s">
        <v>69</v>
      </c>
      <c r="D60" s="47">
        <v>0</v>
      </c>
      <c r="E60" s="47">
        <v>29962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8"/>
        <v>29962</v>
      </c>
      <c r="O60" s="48">
        <f t="shared" si="6"/>
        <v>2.1230071565223554</v>
      </c>
      <c r="P60" s="9"/>
    </row>
    <row r="61" spans="1:16">
      <c r="A61" s="12"/>
      <c r="B61" s="25">
        <v>348.31</v>
      </c>
      <c r="C61" s="39" t="s">
        <v>70</v>
      </c>
      <c r="D61" s="47">
        <v>0</v>
      </c>
      <c r="E61" s="47">
        <v>44520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8"/>
        <v>44520</v>
      </c>
      <c r="O61" s="48">
        <f t="shared" si="6"/>
        <v>3.1545383688797561</v>
      </c>
      <c r="P61" s="9"/>
    </row>
    <row r="62" spans="1:16">
      <c r="A62" s="12"/>
      <c r="B62" s="25">
        <v>348.32</v>
      </c>
      <c r="C62" s="39" t="s">
        <v>71</v>
      </c>
      <c r="D62" s="47">
        <v>0</v>
      </c>
      <c r="E62" s="47">
        <v>788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8"/>
        <v>788</v>
      </c>
      <c r="O62" s="48">
        <f t="shared" si="6"/>
        <v>5.5835045702543752E-2</v>
      </c>
      <c r="P62" s="9"/>
    </row>
    <row r="63" spans="1:16">
      <c r="A63" s="12"/>
      <c r="B63" s="25">
        <v>348.41</v>
      </c>
      <c r="C63" s="39" t="s">
        <v>72</v>
      </c>
      <c r="D63" s="47">
        <v>0</v>
      </c>
      <c r="E63" s="47">
        <v>33658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8"/>
        <v>33658</v>
      </c>
      <c r="O63" s="48">
        <f t="shared" si="6"/>
        <v>2.3848933607312408</v>
      </c>
      <c r="P63" s="9"/>
    </row>
    <row r="64" spans="1:16">
      <c r="A64" s="12"/>
      <c r="B64" s="25">
        <v>348.42</v>
      </c>
      <c r="C64" s="39" t="s">
        <v>73</v>
      </c>
      <c r="D64" s="47">
        <v>0</v>
      </c>
      <c r="E64" s="47">
        <v>343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8"/>
        <v>343</v>
      </c>
      <c r="O64" s="48">
        <f t="shared" si="6"/>
        <v>2.4303833345142776E-2</v>
      </c>
      <c r="P64" s="9"/>
    </row>
    <row r="65" spans="1:16">
      <c r="A65" s="12"/>
      <c r="B65" s="25">
        <v>348.48</v>
      </c>
      <c r="C65" s="39" t="s">
        <v>205</v>
      </c>
      <c r="D65" s="47">
        <v>0</v>
      </c>
      <c r="E65" s="47">
        <v>1201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8"/>
        <v>1201</v>
      </c>
      <c r="O65" s="48">
        <f t="shared" si="6"/>
        <v>8.5098845036491177E-2</v>
      </c>
      <c r="P65" s="9"/>
    </row>
    <row r="66" spans="1:16">
      <c r="A66" s="12"/>
      <c r="B66" s="25">
        <v>348.52</v>
      </c>
      <c r="C66" s="39" t="s">
        <v>75</v>
      </c>
      <c r="D66" s="47">
        <v>0</v>
      </c>
      <c r="E66" s="47">
        <v>15169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8"/>
        <v>15169</v>
      </c>
      <c r="O66" s="48">
        <f t="shared" si="6"/>
        <v>1.0748246297739672</v>
      </c>
      <c r="P66" s="9"/>
    </row>
    <row r="67" spans="1:16">
      <c r="A67" s="12"/>
      <c r="B67" s="25">
        <v>348.53</v>
      </c>
      <c r="C67" s="39" t="s">
        <v>76</v>
      </c>
      <c r="D67" s="47">
        <v>0</v>
      </c>
      <c r="E67" s="47">
        <v>73474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8"/>
        <v>73474</v>
      </c>
      <c r="O67" s="48">
        <f t="shared" si="6"/>
        <v>5.2061220151633245</v>
      </c>
      <c r="P67" s="9"/>
    </row>
    <row r="68" spans="1:16">
      <c r="A68" s="12"/>
      <c r="B68" s="25">
        <v>348.62</v>
      </c>
      <c r="C68" s="39" t="s">
        <v>132</v>
      </c>
      <c r="D68" s="47">
        <v>0</v>
      </c>
      <c r="E68" s="47">
        <v>69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8"/>
        <v>69</v>
      </c>
      <c r="O68" s="48">
        <f t="shared" si="6"/>
        <v>4.8891093318217246E-3</v>
      </c>
      <c r="P68" s="9"/>
    </row>
    <row r="69" spans="1:16">
      <c r="A69" s="12"/>
      <c r="B69" s="25">
        <v>348.63</v>
      </c>
      <c r="C69" s="39" t="s">
        <v>78</v>
      </c>
      <c r="D69" s="47">
        <v>0</v>
      </c>
      <c r="E69" s="47">
        <v>1466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8"/>
        <v>1466</v>
      </c>
      <c r="O69" s="48">
        <f t="shared" ref="O69:O90" si="9">(N69/O$92)</f>
        <v>0.10387585913696591</v>
      </c>
      <c r="P69" s="9"/>
    </row>
    <row r="70" spans="1:16">
      <c r="A70" s="12"/>
      <c r="B70" s="25">
        <v>348.71</v>
      </c>
      <c r="C70" s="39" t="s">
        <v>79</v>
      </c>
      <c r="D70" s="47">
        <v>0</v>
      </c>
      <c r="E70" s="47">
        <v>8420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8"/>
        <v>8420</v>
      </c>
      <c r="O70" s="48">
        <f t="shared" si="9"/>
        <v>0.59661305179621626</v>
      </c>
      <c r="P70" s="9"/>
    </row>
    <row r="71" spans="1:16">
      <c r="A71" s="12"/>
      <c r="B71" s="25">
        <v>348.72</v>
      </c>
      <c r="C71" s="39" t="s">
        <v>80</v>
      </c>
      <c r="D71" s="47">
        <v>0</v>
      </c>
      <c r="E71" s="47">
        <v>465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8"/>
        <v>465</v>
      </c>
      <c r="O71" s="48">
        <f t="shared" si="9"/>
        <v>3.2948345497059446E-2</v>
      </c>
      <c r="P71" s="9"/>
    </row>
    <row r="72" spans="1:16">
      <c r="A72" s="12"/>
      <c r="B72" s="25">
        <v>348.92399999999998</v>
      </c>
      <c r="C72" s="20" t="s">
        <v>63</v>
      </c>
      <c r="D72" s="47">
        <v>0</v>
      </c>
      <c r="E72" s="47">
        <v>3391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>SUM(D72:M72)</f>
        <v>3391</v>
      </c>
      <c r="O72" s="48">
        <f t="shared" si="9"/>
        <v>0.24027492382909374</v>
      </c>
      <c r="P72" s="9"/>
    </row>
    <row r="73" spans="1:16">
      <c r="A73" s="12"/>
      <c r="B73" s="25">
        <v>348.93</v>
      </c>
      <c r="C73" s="20" t="s">
        <v>64</v>
      </c>
      <c r="D73" s="47">
        <v>0</v>
      </c>
      <c r="E73" s="47">
        <v>15125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>SUM(D73:M73)</f>
        <v>15125</v>
      </c>
      <c r="O73" s="48">
        <f t="shared" si="9"/>
        <v>1.0717069368667187</v>
      </c>
      <c r="P73" s="9"/>
    </row>
    <row r="74" spans="1:16">
      <c r="A74" s="12"/>
      <c r="B74" s="25">
        <v>349</v>
      </c>
      <c r="C74" s="20" t="s">
        <v>122</v>
      </c>
      <c r="D74" s="47">
        <v>2000</v>
      </c>
      <c r="E74" s="47">
        <v>0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8"/>
        <v>2000</v>
      </c>
      <c r="O74" s="48">
        <f t="shared" si="9"/>
        <v>0.1417133139658471</v>
      </c>
      <c r="P74" s="9"/>
    </row>
    <row r="75" spans="1:16" ht="15.75">
      <c r="A75" s="29" t="s">
        <v>52</v>
      </c>
      <c r="B75" s="30"/>
      <c r="C75" s="31"/>
      <c r="D75" s="32">
        <f t="shared" ref="D75:M75" si="10">SUM(D76:D79)</f>
        <v>0</v>
      </c>
      <c r="E75" s="32">
        <f t="shared" si="10"/>
        <v>208425</v>
      </c>
      <c r="F75" s="32">
        <f t="shared" si="10"/>
        <v>0</v>
      </c>
      <c r="G75" s="32">
        <f t="shared" si="10"/>
        <v>0</v>
      </c>
      <c r="H75" s="32">
        <f t="shared" si="10"/>
        <v>0</v>
      </c>
      <c r="I75" s="32">
        <f t="shared" si="10"/>
        <v>0</v>
      </c>
      <c r="J75" s="32">
        <f t="shared" si="10"/>
        <v>0</v>
      </c>
      <c r="K75" s="32">
        <f t="shared" si="10"/>
        <v>0</v>
      </c>
      <c r="L75" s="32">
        <f t="shared" si="10"/>
        <v>0</v>
      </c>
      <c r="M75" s="32">
        <f t="shared" si="10"/>
        <v>0</v>
      </c>
      <c r="N75" s="32">
        <f t="shared" ref="N75:N90" si="11">SUM(D75:M75)</f>
        <v>208425</v>
      </c>
      <c r="O75" s="46">
        <f t="shared" si="9"/>
        <v>14.768298731665841</v>
      </c>
      <c r="P75" s="10"/>
    </row>
    <row r="76" spans="1:16">
      <c r="A76" s="13"/>
      <c r="B76" s="40">
        <v>351.1</v>
      </c>
      <c r="C76" s="21" t="s">
        <v>82</v>
      </c>
      <c r="D76" s="47">
        <v>0</v>
      </c>
      <c r="E76" s="47">
        <v>87552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1"/>
        <v>87552</v>
      </c>
      <c r="O76" s="48">
        <f t="shared" si="9"/>
        <v>6.2036420321689221</v>
      </c>
      <c r="P76" s="9"/>
    </row>
    <row r="77" spans="1:16">
      <c r="A77" s="13"/>
      <c r="B77" s="40">
        <v>351.2</v>
      </c>
      <c r="C77" s="21" t="s">
        <v>84</v>
      </c>
      <c r="D77" s="47">
        <v>0</v>
      </c>
      <c r="E77" s="47">
        <v>40206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1"/>
        <v>40206</v>
      </c>
      <c r="O77" s="48">
        <f t="shared" si="9"/>
        <v>2.848862750655424</v>
      </c>
      <c r="P77" s="9"/>
    </row>
    <row r="78" spans="1:16">
      <c r="A78" s="13"/>
      <c r="B78" s="40">
        <v>351.5</v>
      </c>
      <c r="C78" s="21" t="s">
        <v>85</v>
      </c>
      <c r="D78" s="47">
        <v>0</v>
      </c>
      <c r="E78" s="47">
        <v>61834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1"/>
        <v>61834</v>
      </c>
      <c r="O78" s="48">
        <f t="shared" si="9"/>
        <v>4.3813505278820948</v>
      </c>
      <c r="P78" s="9"/>
    </row>
    <row r="79" spans="1:16">
      <c r="A79" s="13"/>
      <c r="B79" s="40">
        <v>359</v>
      </c>
      <c r="C79" s="21" t="s">
        <v>87</v>
      </c>
      <c r="D79" s="47">
        <v>0</v>
      </c>
      <c r="E79" s="47">
        <v>18833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1"/>
        <v>18833</v>
      </c>
      <c r="O79" s="48">
        <f t="shared" si="9"/>
        <v>1.3344434209593992</v>
      </c>
      <c r="P79" s="9"/>
    </row>
    <row r="80" spans="1:16" ht="15.75">
      <c r="A80" s="29" t="s">
        <v>3</v>
      </c>
      <c r="B80" s="30"/>
      <c r="C80" s="31"/>
      <c r="D80" s="32">
        <f t="shared" ref="D80:M80" si="12">SUM(D81:D85)</f>
        <v>258929</v>
      </c>
      <c r="E80" s="32">
        <f t="shared" si="12"/>
        <v>229048</v>
      </c>
      <c r="F80" s="32">
        <f t="shared" si="12"/>
        <v>0</v>
      </c>
      <c r="G80" s="32">
        <f t="shared" si="12"/>
        <v>0</v>
      </c>
      <c r="H80" s="32">
        <f t="shared" si="12"/>
        <v>0</v>
      </c>
      <c r="I80" s="32">
        <f t="shared" si="12"/>
        <v>0</v>
      </c>
      <c r="J80" s="32">
        <f t="shared" si="12"/>
        <v>0</v>
      </c>
      <c r="K80" s="32">
        <f t="shared" si="12"/>
        <v>0</v>
      </c>
      <c r="L80" s="32">
        <f t="shared" si="12"/>
        <v>0</v>
      </c>
      <c r="M80" s="32">
        <f t="shared" si="12"/>
        <v>0</v>
      </c>
      <c r="N80" s="32">
        <f t="shared" si="11"/>
        <v>487977</v>
      </c>
      <c r="O80" s="46">
        <f t="shared" si="9"/>
        <v>34.576418904556085</v>
      </c>
      <c r="P80" s="10"/>
    </row>
    <row r="81" spans="1:119">
      <c r="A81" s="12"/>
      <c r="B81" s="25">
        <v>361</v>
      </c>
      <c r="C81" s="20" t="s">
        <v>206</v>
      </c>
      <c r="D81" s="47">
        <v>223665</v>
      </c>
      <c r="E81" s="47">
        <v>25261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1"/>
        <v>248926</v>
      </c>
      <c r="O81" s="48">
        <f t="shared" si="9"/>
        <v>17.638064196131225</v>
      </c>
      <c r="P81" s="9"/>
    </row>
    <row r="82" spans="1:119">
      <c r="A82" s="12"/>
      <c r="B82" s="25">
        <v>362</v>
      </c>
      <c r="C82" s="20" t="s">
        <v>90</v>
      </c>
      <c r="D82" s="47">
        <v>16201</v>
      </c>
      <c r="E82" s="47">
        <v>69176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f t="shared" si="11"/>
        <v>85377</v>
      </c>
      <c r="O82" s="48">
        <f t="shared" si="9"/>
        <v>6.0495288032310635</v>
      </c>
      <c r="P82" s="9"/>
    </row>
    <row r="83" spans="1:119">
      <c r="A83" s="12"/>
      <c r="B83" s="25">
        <v>365</v>
      </c>
      <c r="C83" s="20" t="s">
        <v>176</v>
      </c>
      <c r="D83" s="47">
        <v>0</v>
      </c>
      <c r="E83" s="47">
        <v>43727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f t="shared" si="11"/>
        <v>43727</v>
      </c>
      <c r="O83" s="48">
        <f t="shared" si="9"/>
        <v>3.0983490398922977</v>
      </c>
      <c r="P83" s="9"/>
    </row>
    <row r="84" spans="1:119">
      <c r="A84" s="12"/>
      <c r="B84" s="25">
        <v>366</v>
      </c>
      <c r="C84" s="20" t="s">
        <v>92</v>
      </c>
      <c r="D84" s="47">
        <v>0</v>
      </c>
      <c r="E84" s="47">
        <v>45635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f t="shared" si="11"/>
        <v>45635</v>
      </c>
      <c r="O84" s="48">
        <f t="shared" si="9"/>
        <v>3.2335435414157159</v>
      </c>
      <c r="P84" s="9"/>
    </row>
    <row r="85" spans="1:119">
      <c r="A85" s="12"/>
      <c r="B85" s="25">
        <v>369</v>
      </c>
      <c r="C85" s="20" t="s">
        <v>207</v>
      </c>
      <c r="D85" s="47">
        <v>19063</v>
      </c>
      <c r="E85" s="47">
        <v>45249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f t="shared" si="11"/>
        <v>64312</v>
      </c>
      <c r="O85" s="48">
        <f t="shared" si="9"/>
        <v>4.5569333238857794</v>
      </c>
      <c r="P85" s="9"/>
    </row>
    <row r="86" spans="1:119" ht="15.75">
      <c r="A86" s="29" t="s">
        <v>53</v>
      </c>
      <c r="B86" s="30"/>
      <c r="C86" s="31"/>
      <c r="D86" s="32">
        <f t="shared" ref="D86:M86" si="13">SUM(D87:D89)</f>
        <v>34168</v>
      </c>
      <c r="E86" s="32">
        <f t="shared" si="13"/>
        <v>350972</v>
      </c>
      <c r="F86" s="32">
        <f t="shared" si="13"/>
        <v>0</v>
      </c>
      <c r="G86" s="32">
        <f t="shared" si="13"/>
        <v>0</v>
      </c>
      <c r="H86" s="32">
        <f t="shared" si="13"/>
        <v>0</v>
      </c>
      <c r="I86" s="32">
        <f t="shared" si="13"/>
        <v>0</v>
      </c>
      <c r="J86" s="32">
        <f t="shared" si="13"/>
        <v>0</v>
      </c>
      <c r="K86" s="32">
        <f t="shared" si="13"/>
        <v>0</v>
      </c>
      <c r="L86" s="32">
        <f t="shared" si="13"/>
        <v>0</v>
      </c>
      <c r="M86" s="32">
        <f t="shared" si="13"/>
        <v>0</v>
      </c>
      <c r="N86" s="32">
        <f t="shared" si="11"/>
        <v>385140</v>
      </c>
      <c r="O86" s="46">
        <f t="shared" si="9"/>
        <v>27.289732870403174</v>
      </c>
      <c r="P86" s="9"/>
    </row>
    <row r="87" spans="1:119">
      <c r="A87" s="12"/>
      <c r="B87" s="25">
        <v>381</v>
      </c>
      <c r="C87" s="20" t="s">
        <v>94</v>
      </c>
      <c r="D87" s="47">
        <v>0</v>
      </c>
      <c r="E87" s="47">
        <v>315547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f t="shared" si="11"/>
        <v>315547</v>
      </c>
      <c r="O87" s="48">
        <f t="shared" si="9"/>
        <v>22.358605540990578</v>
      </c>
      <c r="P87" s="9"/>
    </row>
    <row r="88" spans="1:119">
      <c r="A88" s="12"/>
      <c r="B88" s="25">
        <v>384</v>
      </c>
      <c r="C88" s="20" t="s">
        <v>124</v>
      </c>
      <c r="D88" s="47">
        <v>34168</v>
      </c>
      <c r="E88" s="47">
        <v>0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f t="shared" si="11"/>
        <v>34168</v>
      </c>
      <c r="O88" s="48">
        <f t="shared" si="9"/>
        <v>2.4210302557925316</v>
      </c>
      <c r="P88" s="9"/>
    </row>
    <row r="89" spans="1:119" ht="15.75" thickBot="1">
      <c r="A89" s="12"/>
      <c r="B89" s="25">
        <v>387.2</v>
      </c>
      <c r="C89" s="20" t="s">
        <v>95</v>
      </c>
      <c r="D89" s="47">
        <v>0</v>
      </c>
      <c r="E89" s="47">
        <v>35425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f t="shared" si="11"/>
        <v>35425</v>
      </c>
      <c r="O89" s="48">
        <f t="shared" si="9"/>
        <v>2.5100970736200665</v>
      </c>
      <c r="P89" s="9"/>
    </row>
    <row r="90" spans="1:119" ht="16.5" thickBot="1">
      <c r="A90" s="14" t="s">
        <v>65</v>
      </c>
      <c r="B90" s="23"/>
      <c r="C90" s="22"/>
      <c r="D90" s="15">
        <f t="shared" ref="D90:M90" si="14">SUM(D5,D12,D15,D46,D75,D80,D86)</f>
        <v>7111640</v>
      </c>
      <c r="E90" s="15">
        <f t="shared" si="14"/>
        <v>18395423</v>
      </c>
      <c r="F90" s="15">
        <f t="shared" si="14"/>
        <v>0</v>
      </c>
      <c r="G90" s="15">
        <f t="shared" si="14"/>
        <v>0</v>
      </c>
      <c r="H90" s="15">
        <f t="shared" si="14"/>
        <v>0</v>
      </c>
      <c r="I90" s="15">
        <f t="shared" si="14"/>
        <v>0</v>
      </c>
      <c r="J90" s="15">
        <f t="shared" si="14"/>
        <v>0</v>
      </c>
      <c r="K90" s="15">
        <f t="shared" si="14"/>
        <v>0</v>
      </c>
      <c r="L90" s="15">
        <f t="shared" si="14"/>
        <v>0</v>
      </c>
      <c r="M90" s="15">
        <f t="shared" si="14"/>
        <v>0</v>
      </c>
      <c r="N90" s="15">
        <f t="shared" si="11"/>
        <v>25507063</v>
      </c>
      <c r="O90" s="38">
        <f t="shared" si="9"/>
        <v>1807.3452136328208</v>
      </c>
      <c r="P90" s="6"/>
      <c r="Q90" s="2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  <c r="BZ90" s="5"/>
      <c r="CA90" s="5"/>
      <c r="CB90" s="5"/>
      <c r="CC90" s="5"/>
      <c r="CD90" s="5"/>
      <c r="CE90" s="5"/>
      <c r="CF90" s="5"/>
      <c r="CG90" s="5"/>
      <c r="CH90" s="5"/>
      <c r="CI90" s="5"/>
      <c r="CJ90" s="5"/>
      <c r="CK90" s="5"/>
      <c r="CL90" s="5"/>
      <c r="CM90" s="5"/>
      <c r="CN90" s="5"/>
      <c r="CO90" s="5"/>
      <c r="CP90" s="5"/>
      <c r="CQ90" s="5"/>
      <c r="CR90" s="5"/>
      <c r="CS90" s="5"/>
      <c r="CT90" s="5"/>
      <c r="CU90" s="5"/>
      <c r="CV90" s="5"/>
      <c r="CW90" s="5"/>
      <c r="CX90" s="5"/>
      <c r="CY90" s="5"/>
      <c r="CZ90" s="5"/>
      <c r="DA90" s="5"/>
      <c r="DB90" s="5"/>
      <c r="DC90" s="5"/>
      <c r="DD90" s="5"/>
      <c r="DE90" s="5"/>
      <c r="DF90" s="5"/>
      <c r="DG90" s="5"/>
      <c r="DH90" s="5"/>
      <c r="DI90" s="5"/>
      <c r="DJ90" s="5"/>
      <c r="DK90" s="5"/>
      <c r="DL90" s="5"/>
      <c r="DM90" s="5"/>
      <c r="DN90" s="5"/>
      <c r="DO90" s="5"/>
    </row>
    <row r="91" spans="1:119">
      <c r="A91" s="16"/>
      <c r="B91" s="18"/>
      <c r="C91" s="18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9"/>
    </row>
    <row r="92" spans="1:119">
      <c r="A92" s="41"/>
      <c r="B92" s="42"/>
      <c r="C92" s="42"/>
      <c r="D92" s="43"/>
      <c r="E92" s="43"/>
      <c r="F92" s="43"/>
      <c r="G92" s="43"/>
      <c r="H92" s="43"/>
      <c r="I92" s="43"/>
      <c r="J92" s="43"/>
      <c r="K92" s="43"/>
      <c r="L92" s="49" t="s">
        <v>208</v>
      </c>
      <c r="M92" s="49"/>
      <c r="N92" s="49"/>
      <c r="O92" s="44">
        <v>14113</v>
      </c>
    </row>
    <row r="93" spans="1:119">
      <c r="A93" s="50"/>
      <c r="B93" s="51"/>
      <c r="C93" s="51"/>
      <c r="D93" s="51"/>
      <c r="E93" s="51"/>
      <c r="F93" s="51"/>
      <c r="G93" s="51"/>
      <c r="H93" s="51"/>
      <c r="I93" s="51"/>
      <c r="J93" s="51"/>
      <c r="K93" s="51"/>
      <c r="L93" s="51"/>
      <c r="M93" s="51"/>
      <c r="N93" s="51"/>
      <c r="O93" s="52"/>
    </row>
    <row r="94" spans="1:119" ht="15.75" customHeight="1" thickBot="1">
      <c r="A94" s="53" t="s">
        <v>115</v>
      </c>
      <c r="B94" s="54"/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  <c r="O94" s="55"/>
    </row>
  </sheetData>
  <mergeCells count="10">
    <mergeCell ref="L92:N92"/>
    <mergeCell ref="A93:O93"/>
    <mergeCell ref="A94:O9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36</vt:i4>
      </vt:variant>
    </vt:vector>
  </HeadingPairs>
  <TitlesOfParts>
    <vt:vector size="54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'2006'!Print_Area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'2006'!Print_Titles</vt:lpstr>
      <vt:lpstr>'2007'!Print_Titles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2024-09-11T17:17:44Z</cp:lastPrinted>
  <dcterms:created xsi:type="dcterms:W3CDTF">2000-08-31T21:26:31Z</dcterms:created>
  <dcterms:modified xsi:type="dcterms:W3CDTF">2024-09-23T16:17:49Z</dcterms:modified>
</cp:coreProperties>
</file>