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Expenditures\"/>
    </mc:Choice>
  </mc:AlternateContent>
  <bookViews>
    <workbookView xWindow="360" yWindow="315" windowWidth="15480" windowHeight="6090" tabRatio="786"/>
  </bookViews>
  <sheets>
    <sheet name="2023" sheetId="52" r:id="rId1"/>
    <sheet name="2022" sheetId="51" r:id="rId2"/>
    <sheet name="2021" sheetId="50" r:id="rId3"/>
    <sheet name="2020" sheetId="48" r:id="rId4"/>
    <sheet name="2019" sheetId="47" r:id="rId5"/>
    <sheet name="2018" sheetId="46" r:id="rId6"/>
    <sheet name="2017" sheetId="45" r:id="rId7"/>
    <sheet name="2016" sheetId="44" r:id="rId8"/>
    <sheet name="2015" sheetId="43" r:id="rId9"/>
    <sheet name="2014" sheetId="42" r:id="rId10"/>
    <sheet name="2013" sheetId="39" r:id="rId11"/>
    <sheet name="2012" sheetId="38" r:id="rId12"/>
    <sheet name="2011" sheetId="35" r:id="rId13"/>
    <sheet name="2010" sheetId="34" r:id="rId14"/>
    <sheet name="2009" sheetId="33" r:id="rId15"/>
    <sheet name="2008" sheetId="36" r:id="rId16"/>
    <sheet name="2007" sheetId="37" r:id="rId17"/>
    <sheet name="2006" sheetId="40" r:id="rId18"/>
    <sheet name="2005" sheetId="41" r:id="rId19"/>
  </sheets>
  <definedNames>
    <definedName name="_xlnm.Print_Area" localSheetId="18">'2005'!$A$1:$O$94</definedName>
    <definedName name="_xlnm.Print_Area" localSheetId="17">'2006'!$A$1:$O$94</definedName>
    <definedName name="_xlnm.Print_Area" localSheetId="16">'2007'!$A$1:$O$93</definedName>
    <definedName name="_xlnm.Print_Area" localSheetId="15">'2008'!$A$1:$O$89</definedName>
    <definedName name="_xlnm.Print_Area" localSheetId="14">'2009'!$A$1:$O$84</definedName>
    <definedName name="_xlnm.Print_Area" localSheetId="13">'2010'!$A$1:$O$87</definedName>
    <definedName name="_xlnm.Print_Area" localSheetId="12">'2011'!$A$1:$O$87</definedName>
    <definedName name="_xlnm.Print_Area" localSheetId="11">'2012'!$A$1:$O$89</definedName>
    <definedName name="_xlnm.Print_Area" localSheetId="10">'2013'!$A$1:$O$86</definedName>
    <definedName name="_xlnm.Print_Area" localSheetId="9">'2014'!$A$1:$O$86</definedName>
    <definedName name="_xlnm.Print_Area" localSheetId="8">'2015'!$A$1:$O$85</definedName>
    <definedName name="_xlnm.Print_Area" localSheetId="7">'2016'!$A$1:$O$87</definedName>
    <definedName name="_xlnm.Print_Area" localSheetId="6">'2017'!$A$1:$O$86</definedName>
    <definedName name="_xlnm.Print_Area" localSheetId="5">'2018'!$A$1:$O$89</definedName>
    <definedName name="_xlnm.Print_Area" localSheetId="4">'2019'!$A$1:$O$92</definedName>
    <definedName name="_xlnm.Print_Area" localSheetId="3">'2020'!$A$1:$O$91</definedName>
    <definedName name="_xlnm.Print_Area" localSheetId="2">'2021'!$A$1:$P$83</definedName>
    <definedName name="_xlnm.Print_Area" localSheetId="1">'2022'!$A$1:$P$84</definedName>
    <definedName name="_xlnm.Print_Area" localSheetId="0">'2023'!$A$1:$P$84</definedName>
    <definedName name="_xlnm.Print_Titles" localSheetId="18">'2005'!$1:$4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79" i="52" l="1"/>
  <c r="P79" i="52" s="1"/>
  <c r="O78" i="52"/>
  <c r="P78" i="52" s="1"/>
  <c r="O77" i="52"/>
  <c r="P77" i="52" s="1"/>
  <c r="O76" i="52"/>
  <c r="P76" i="52" s="1"/>
  <c r="O75" i="52"/>
  <c r="P75" i="52" s="1"/>
  <c r="O74" i="52"/>
  <c r="P74" i="52" s="1"/>
  <c r="O73" i="52"/>
  <c r="P73" i="52" s="1"/>
  <c r="O72" i="52"/>
  <c r="P72" i="52" s="1"/>
  <c r="O71" i="52"/>
  <c r="P71" i="52" s="1"/>
  <c r="O70" i="52"/>
  <c r="P70" i="52" s="1"/>
  <c r="O69" i="52"/>
  <c r="P69" i="52" s="1"/>
  <c r="O68" i="52"/>
  <c r="P68" i="52" s="1"/>
  <c r="O67" i="52"/>
  <c r="P67" i="52" s="1"/>
  <c r="O66" i="52"/>
  <c r="P66" i="52" s="1"/>
  <c r="O65" i="52"/>
  <c r="P65" i="52" s="1"/>
  <c r="O64" i="52"/>
  <c r="P64" i="52" s="1"/>
  <c r="O63" i="52"/>
  <c r="P63" i="52" s="1"/>
  <c r="O62" i="52"/>
  <c r="P62" i="52" s="1"/>
  <c r="O61" i="52"/>
  <c r="P61" i="52" s="1"/>
  <c r="O60" i="52"/>
  <c r="P60" i="52" s="1"/>
  <c r="O59" i="52"/>
  <c r="P59" i="52" s="1"/>
  <c r="O58" i="52"/>
  <c r="P58" i="52" s="1"/>
  <c r="O57" i="52"/>
  <c r="P57" i="52" s="1"/>
  <c r="O56" i="52"/>
  <c r="P56" i="52" s="1"/>
  <c r="N55" i="52"/>
  <c r="M55" i="52"/>
  <c r="L55" i="52"/>
  <c r="K55" i="52"/>
  <c r="J55" i="52"/>
  <c r="I55" i="52"/>
  <c r="H55" i="52"/>
  <c r="G55" i="52"/>
  <c r="F55" i="52"/>
  <c r="E55" i="52"/>
  <c r="D55" i="52"/>
  <c r="O54" i="52"/>
  <c r="P54" i="52" s="1"/>
  <c r="O53" i="52"/>
  <c r="P53" i="52" s="1"/>
  <c r="O52" i="52"/>
  <c r="P52" i="52" s="1"/>
  <c r="O51" i="52"/>
  <c r="P51" i="52" s="1"/>
  <c r="N50" i="52"/>
  <c r="M50" i="52"/>
  <c r="L50" i="52"/>
  <c r="K50" i="52"/>
  <c r="J50" i="52"/>
  <c r="I50" i="52"/>
  <c r="H50" i="52"/>
  <c r="G50" i="52"/>
  <c r="F50" i="52"/>
  <c r="E50" i="52"/>
  <c r="D50" i="52"/>
  <c r="O49" i="52"/>
  <c r="P49" i="52" s="1"/>
  <c r="O48" i="52"/>
  <c r="P48" i="52" s="1"/>
  <c r="O47" i="52"/>
  <c r="P47" i="52" s="1"/>
  <c r="O46" i="52"/>
  <c r="P46" i="52" s="1"/>
  <c r="O45" i="52"/>
  <c r="P45" i="52" s="1"/>
  <c r="N44" i="52"/>
  <c r="M44" i="52"/>
  <c r="L44" i="52"/>
  <c r="K44" i="52"/>
  <c r="J44" i="52"/>
  <c r="I44" i="52"/>
  <c r="H44" i="52"/>
  <c r="G44" i="52"/>
  <c r="F44" i="52"/>
  <c r="E44" i="52"/>
  <c r="D44" i="52"/>
  <c r="O43" i="52"/>
  <c r="P43" i="52" s="1"/>
  <c r="O42" i="52"/>
  <c r="P42" i="52" s="1"/>
  <c r="O41" i="52"/>
  <c r="P41" i="52" s="1"/>
  <c r="O40" i="52"/>
  <c r="P40" i="52" s="1"/>
  <c r="N39" i="52"/>
  <c r="M39" i="52"/>
  <c r="L39" i="52"/>
  <c r="K39" i="52"/>
  <c r="J39" i="52"/>
  <c r="I39" i="52"/>
  <c r="H39" i="52"/>
  <c r="G39" i="52"/>
  <c r="F39" i="52"/>
  <c r="E39" i="52"/>
  <c r="D39" i="52"/>
  <c r="O38" i="52"/>
  <c r="P38" i="52" s="1"/>
  <c r="O37" i="52"/>
  <c r="P37" i="52" s="1"/>
  <c r="O36" i="52"/>
  <c r="P36" i="52" s="1"/>
  <c r="O35" i="52"/>
  <c r="P35" i="52" s="1"/>
  <c r="N34" i="52"/>
  <c r="M34" i="52"/>
  <c r="L34" i="52"/>
  <c r="K34" i="52"/>
  <c r="J34" i="52"/>
  <c r="I34" i="52"/>
  <c r="H34" i="52"/>
  <c r="G34" i="52"/>
  <c r="F34" i="52"/>
  <c r="E34" i="52"/>
  <c r="D34" i="52"/>
  <c r="O33" i="52"/>
  <c r="P33" i="52" s="1"/>
  <c r="O32" i="52"/>
  <c r="P32" i="52" s="1"/>
  <c r="O31" i="52"/>
  <c r="P31" i="52" s="1"/>
  <c r="O30" i="52"/>
  <c r="P30" i="52" s="1"/>
  <c r="O29" i="52"/>
  <c r="P29" i="52" s="1"/>
  <c r="N28" i="52"/>
  <c r="M28" i="52"/>
  <c r="L28" i="52"/>
  <c r="K28" i="52"/>
  <c r="J28" i="52"/>
  <c r="I28" i="52"/>
  <c r="H28" i="52"/>
  <c r="G28" i="52"/>
  <c r="F28" i="52"/>
  <c r="E28" i="52"/>
  <c r="D28" i="52"/>
  <c r="O27" i="52"/>
  <c r="P27" i="52" s="1"/>
  <c r="O26" i="52"/>
  <c r="P26" i="52" s="1"/>
  <c r="O25" i="52"/>
  <c r="P25" i="52" s="1"/>
  <c r="O24" i="52"/>
  <c r="P24" i="52" s="1"/>
  <c r="O23" i="52"/>
  <c r="P23" i="52" s="1"/>
  <c r="N22" i="52"/>
  <c r="M22" i="52"/>
  <c r="L22" i="52"/>
  <c r="K22" i="52"/>
  <c r="J22" i="52"/>
  <c r="I22" i="52"/>
  <c r="H22" i="52"/>
  <c r="G22" i="52"/>
  <c r="F22" i="52"/>
  <c r="E22" i="52"/>
  <c r="D22" i="52"/>
  <c r="O21" i="52"/>
  <c r="P21" i="52" s="1"/>
  <c r="O20" i="52"/>
  <c r="P20" i="52" s="1"/>
  <c r="O19" i="52"/>
  <c r="P19" i="52" s="1"/>
  <c r="O18" i="52"/>
  <c r="P18" i="52" s="1"/>
  <c r="O17" i="52"/>
  <c r="P17" i="52" s="1"/>
  <c r="O16" i="52"/>
  <c r="P16" i="52" s="1"/>
  <c r="O15" i="52"/>
  <c r="P15" i="52" s="1"/>
  <c r="N14" i="52"/>
  <c r="M14" i="52"/>
  <c r="L14" i="52"/>
  <c r="K14" i="52"/>
  <c r="J14" i="52"/>
  <c r="I14" i="52"/>
  <c r="H14" i="52"/>
  <c r="G14" i="52"/>
  <c r="F14" i="52"/>
  <c r="E14" i="52"/>
  <c r="D14" i="52"/>
  <c r="O13" i="52"/>
  <c r="P13" i="52" s="1"/>
  <c r="O12" i="52"/>
  <c r="P12" i="52" s="1"/>
  <c r="O11" i="52"/>
  <c r="P11" i="52" s="1"/>
  <c r="O10" i="52"/>
  <c r="P10" i="52" s="1"/>
  <c r="O9" i="52"/>
  <c r="P9" i="52" s="1"/>
  <c r="O8" i="52"/>
  <c r="P8" i="52" s="1"/>
  <c r="O7" i="52"/>
  <c r="P7" i="52" s="1"/>
  <c r="O6" i="52"/>
  <c r="P6" i="52" s="1"/>
  <c r="N5" i="52"/>
  <c r="M5" i="52"/>
  <c r="L5" i="52"/>
  <c r="K5" i="52"/>
  <c r="J5" i="52"/>
  <c r="I5" i="52"/>
  <c r="H5" i="52"/>
  <c r="G5" i="52"/>
  <c r="F5" i="52"/>
  <c r="E5" i="52"/>
  <c r="D5" i="52"/>
  <c r="O55" i="52" l="1"/>
  <c r="P55" i="52" s="1"/>
  <c r="O50" i="52"/>
  <c r="P50" i="52" s="1"/>
  <c r="O44" i="52"/>
  <c r="P44" i="52" s="1"/>
  <c r="O39" i="52"/>
  <c r="P39" i="52" s="1"/>
  <c r="O34" i="52"/>
  <c r="P34" i="52" s="1"/>
  <c r="O28" i="52"/>
  <c r="P28" i="52" s="1"/>
  <c r="K80" i="52"/>
  <c r="F80" i="52"/>
  <c r="O14" i="52"/>
  <c r="P14" i="52" s="1"/>
  <c r="N80" i="52"/>
  <c r="D80" i="52"/>
  <c r="E80" i="52"/>
  <c r="G80" i="52"/>
  <c r="H80" i="52"/>
  <c r="I80" i="52"/>
  <c r="J80" i="52"/>
  <c r="L80" i="52"/>
  <c r="M80" i="52"/>
  <c r="O5" i="52"/>
  <c r="P5" i="52" s="1"/>
  <c r="O22" i="52"/>
  <c r="P22" i="52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O60" i="51"/>
  <c r="P60" i="51" s="1"/>
  <c r="O59" i="51"/>
  <c r="P59" i="51" s="1"/>
  <c r="O58" i="51"/>
  <c r="P58" i="51" s="1"/>
  <c r="O57" i="51"/>
  <c r="P57" i="51" s="1"/>
  <c r="O56" i="51"/>
  <c r="P56" i="51" s="1"/>
  <c r="N55" i="51"/>
  <c r="M55" i="51"/>
  <c r="L55" i="51"/>
  <c r="K55" i="51"/>
  <c r="J55" i="51"/>
  <c r="I55" i="51"/>
  <c r="H55" i="51"/>
  <c r="G55" i="51"/>
  <c r="F55" i="51"/>
  <c r="E55" i="51"/>
  <c r="D55" i="5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N45" i="51"/>
  <c r="M45" i="51"/>
  <c r="L45" i="51"/>
  <c r="K45" i="51"/>
  <c r="J45" i="51"/>
  <c r="I45" i="51"/>
  <c r="H45" i="51"/>
  <c r="G45" i="51"/>
  <c r="F45" i="51"/>
  <c r="E45" i="51"/>
  <c r="D45" i="51"/>
  <c r="O44" i="51"/>
  <c r="P44" i="51" s="1"/>
  <c r="O43" i="51"/>
  <c r="P43" i="51" s="1"/>
  <c r="O42" i="51"/>
  <c r="P42" i="51" s="1"/>
  <c r="O41" i="51"/>
  <c r="P41" i="51" s="1"/>
  <c r="N40" i="51"/>
  <c r="M40" i="51"/>
  <c r="L40" i="51"/>
  <c r="K40" i="51"/>
  <c r="J40" i="51"/>
  <c r="I40" i="51"/>
  <c r="H40" i="51"/>
  <c r="G40" i="51"/>
  <c r="F40" i="51"/>
  <c r="E40" i="51"/>
  <c r="D40" i="51"/>
  <c r="O39" i="51"/>
  <c r="P39" i="51" s="1"/>
  <c r="O38" i="51"/>
  <c r="P38" i="51" s="1"/>
  <c r="O37" i="51"/>
  <c r="P37" i="51" s="1"/>
  <c r="O36" i="51"/>
  <c r="P36" i="51" s="1"/>
  <c r="O35" i="51"/>
  <c r="P35" i="51" s="1"/>
  <c r="N34" i="51"/>
  <c r="M34" i="51"/>
  <c r="L34" i="51"/>
  <c r="K34" i="51"/>
  <c r="J34" i="51"/>
  <c r="I34" i="51"/>
  <c r="H34" i="51"/>
  <c r="G34" i="51"/>
  <c r="F34" i="51"/>
  <c r="E34" i="51"/>
  <c r="D34" i="51"/>
  <c r="O33" i="51"/>
  <c r="P33" i="51" s="1"/>
  <c r="O32" i="51"/>
  <c r="P32" i="51" s="1"/>
  <c r="O31" i="51"/>
  <c r="P31" i="51" s="1"/>
  <c r="O30" i="51"/>
  <c r="P30" i="51" s="1"/>
  <c r="O29" i="51"/>
  <c r="P29" i="51" s="1"/>
  <c r="N28" i="51"/>
  <c r="M28" i="51"/>
  <c r="L28" i="51"/>
  <c r="K28" i="51"/>
  <c r="J28" i="51"/>
  <c r="I28" i="51"/>
  <c r="H28" i="51"/>
  <c r="G28" i="51"/>
  <c r="F28" i="51"/>
  <c r="E28" i="51"/>
  <c r="D28" i="51"/>
  <c r="O27" i="51"/>
  <c r="P27" i="51" s="1"/>
  <c r="O26" i="51"/>
  <c r="P26" i="51" s="1"/>
  <c r="O25" i="51"/>
  <c r="P25" i="51" s="1"/>
  <c r="O24" i="51"/>
  <c r="P24" i="51" s="1"/>
  <c r="O23" i="51"/>
  <c r="P23" i="51" s="1"/>
  <c r="N22" i="51"/>
  <c r="M22" i="51"/>
  <c r="L22" i="51"/>
  <c r="K22" i="51"/>
  <c r="J22" i="51"/>
  <c r="I22" i="51"/>
  <c r="H22" i="51"/>
  <c r="G22" i="51"/>
  <c r="F22" i="51"/>
  <c r="E22" i="51"/>
  <c r="D22" i="5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80" i="52" l="1"/>
  <c r="P80" i="52" s="1"/>
  <c r="O51" i="51"/>
  <c r="P51" i="51" s="1"/>
  <c r="O55" i="51"/>
  <c r="P55" i="51" s="1"/>
  <c r="O45" i="51"/>
  <c r="P45" i="51" s="1"/>
  <c r="O40" i="51"/>
  <c r="P40" i="51" s="1"/>
  <c r="O34" i="51"/>
  <c r="P34" i="51" s="1"/>
  <c r="O28" i="51"/>
  <c r="P28" i="51" s="1"/>
  <c r="O22" i="51"/>
  <c r="P22" i="51" s="1"/>
  <c r="H80" i="51"/>
  <c r="I80" i="51"/>
  <c r="J80" i="51"/>
  <c r="L80" i="51"/>
  <c r="M80" i="51"/>
  <c r="E80" i="51"/>
  <c r="F80" i="51"/>
  <c r="O14" i="51"/>
  <c r="P14" i="51" s="1"/>
  <c r="G80" i="51"/>
  <c r="K80" i="51"/>
  <c r="N80" i="51"/>
  <c r="O5" i="51"/>
  <c r="P5" i="51" s="1"/>
  <c r="D80" i="51"/>
  <c r="O78" i="50"/>
  <c r="P78" i="50"/>
  <c r="O77" i="50"/>
  <c r="P77" i="50" s="1"/>
  <c r="O76" i="50"/>
  <c r="P76" i="50"/>
  <c r="O75" i="50"/>
  <c r="P75" i="50" s="1"/>
  <c r="O74" i="50"/>
  <c r="P74" i="50" s="1"/>
  <c r="O73" i="50"/>
  <c r="P73" i="50" s="1"/>
  <c r="O72" i="50"/>
  <c r="P72" i="50"/>
  <c r="O71" i="50"/>
  <c r="P71" i="50" s="1"/>
  <c r="O70" i="50"/>
  <c r="P70" i="50"/>
  <c r="O69" i="50"/>
  <c r="P69" i="50" s="1"/>
  <c r="O68" i="50"/>
  <c r="P68" i="50" s="1"/>
  <c r="O67" i="50"/>
  <c r="P67" i="50" s="1"/>
  <c r="O66" i="50"/>
  <c r="P66" i="50"/>
  <c r="O65" i="50"/>
  <c r="P65" i="50" s="1"/>
  <c r="O64" i="50"/>
  <c r="P64" i="50"/>
  <c r="O63" i="50"/>
  <c r="P63" i="50" s="1"/>
  <c r="O62" i="50"/>
  <c r="P62" i="50" s="1"/>
  <c r="O61" i="50"/>
  <c r="P61" i="50" s="1"/>
  <c r="O60" i="50"/>
  <c r="P60" i="50"/>
  <c r="O59" i="50"/>
  <c r="P59" i="50" s="1"/>
  <c r="O58" i="50"/>
  <c r="P58" i="50"/>
  <c r="O57" i="50"/>
  <c r="P57" i="50" s="1"/>
  <c r="O56" i="50"/>
  <c r="P56" i="50" s="1"/>
  <c r="O55" i="50"/>
  <c r="P55" i="50" s="1"/>
  <c r="N54" i="50"/>
  <c r="M54" i="50"/>
  <c r="L54" i="50"/>
  <c r="K54" i="50"/>
  <c r="J54" i="50"/>
  <c r="I54" i="50"/>
  <c r="H54" i="50"/>
  <c r="G54" i="50"/>
  <c r="F54" i="50"/>
  <c r="E54" i="50"/>
  <c r="D54" i="50"/>
  <c r="O53" i="50"/>
  <c r="P53" i="50"/>
  <c r="O52" i="50"/>
  <c r="P52" i="50" s="1"/>
  <c r="O51" i="50"/>
  <c r="P51" i="50"/>
  <c r="O50" i="50"/>
  <c r="P50" i="50" s="1"/>
  <c r="N49" i="50"/>
  <c r="M49" i="50"/>
  <c r="L49" i="50"/>
  <c r="K49" i="50"/>
  <c r="J49" i="50"/>
  <c r="I49" i="50"/>
  <c r="H49" i="50"/>
  <c r="G49" i="50"/>
  <c r="F49" i="50"/>
  <c r="E49" i="50"/>
  <c r="D49" i="50"/>
  <c r="O48" i="50"/>
  <c r="P48" i="50" s="1"/>
  <c r="O47" i="50"/>
  <c r="P47" i="50" s="1"/>
  <c r="O46" i="50"/>
  <c r="P46" i="50" s="1"/>
  <c r="O45" i="50"/>
  <c r="P45" i="50"/>
  <c r="O44" i="50"/>
  <c r="P44" i="50" s="1"/>
  <c r="N43" i="50"/>
  <c r="M43" i="50"/>
  <c r="L43" i="50"/>
  <c r="K43" i="50"/>
  <c r="J43" i="50"/>
  <c r="I43" i="50"/>
  <c r="H43" i="50"/>
  <c r="G43" i="50"/>
  <c r="F43" i="50"/>
  <c r="E43" i="50"/>
  <c r="D43" i="50"/>
  <c r="O42" i="50"/>
  <c r="P42" i="50"/>
  <c r="O41" i="50"/>
  <c r="P41" i="50" s="1"/>
  <c r="O40" i="50"/>
  <c r="P40" i="50"/>
  <c r="O39" i="50"/>
  <c r="P39" i="50"/>
  <c r="N38" i="50"/>
  <c r="M38" i="50"/>
  <c r="L38" i="50"/>
  <c r="K38" i="50"/>
  <c r="J38" i="50"/>
  <c r="I38" i="50"/>
  <c r="H38" i="50"/>
  <c r="G38" i="50"/>
  <c r="F38" i="50"/>
  <c r="E38" i="50"/>
  <c r="D38" i="50"/>
  <c r="O37" i="50"/>
  <c r="P37" i="50" s="1"/>
  <c r="O36" i="50"/>
  <c r="P36" i="50"/>
  <c r="O35" i="50"/>
  <c r="P35" i="50" s="1"/>
  <c r="O34" i="50"/>
  <c r="P34" i="50"/>
  <c r="O33" i="50"/>
  <c r="P33" i="50" s="1"/>
  <c r="N32" i="50"/>
  <c r="M32" i="50"/>
  <c r="L32" i="50"/>
  <c r="K32" i="50"/>
  <c r="J32" i="50"/>
  <c r="I32" i="50"/>
  <c r="H32" i="50"/>
  <c r="G32" i="50"/>
  <c r="F32" i="50"/>
  <c r="E32" i="50"/>
  <c r="D32" i="50"/>
  <c r="O31" i="50"/>
  <c r="P31" i="50"/>
  <c r="O30" i="50"/>
  <c r="P30" i="50"/>
  <c r="O29" i="50"/>
  <c r="P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O25" i="50"/>
  <c r="P25" i="50"/>
  <c r="O24" i="50"/>
  <c r="P24" i="50" s="1"/>
  <c r="O23" i="50"/>
  <c r="P23" i="50" s="1"/>
  <c r="O22" i="50"/>
  <c r="P22" i="50" s="1"/>
  <c r="N21" i="50"/>
  <c r="M21" i="50"/>
  <c r="L21" i="50"/>
  <c r="K21" i="50"/>
  <c r="J21" i="50"/>
  <c r="I21" i="50"/>
  <c r="H21" i="50"/>
  <c r="G21" i="50"/>
  <c r="F21" i="50"/>
  <c r="E21" i="50"/>
  <c r="D21" i="50"/>
  <c r="O20" i="50"/>
  <c r="P20" i="50"/>
  <c r="O19" i="50"/>
  <c r="P19" i="50" s="1"/>
  <c r="O18" i="50"/>
  <c r="P18" i="50" s="1"/>
  <c r="O17" i="50"/>
  <c r="P17" i="50" s="1"/>
  <c r="O16" i="50"/>
  <c r="P16" i="50"/>
  <c r="O15" i="50"/>
  <c r="P15" i="50"/>
  <c r="N14" i="50"/>
  <c r="M14" i="50"/>
  <c r="L14" i="50"/>
  <c r="K14" i="50"/>
  <c r="J14" i="50"/>
  <c r="I14" i="50"/>
  <c r="H14" i="50"/>
  <c r="G14" i="50"/>
  <c r="F14" i="50"/>
  <c r="E14" i="50"/>
  <c r="D14" i="50"/>
  <c r="O13" i="50"/>
  <c r="P13" i="50" s="1"/>
  <c r="O12" i="50"/>
  <c r="P12" i="50"/>
  <c r="O11" i="50"/>
  <c r="P11" i="50" s="1"/>
  <c r="O10" i="50"/>
  <c r="P10" i="50"/>
  <c r="O9" i="50"/>
  <c r="P9" i="50" s="1"/>
  <c r="O8" i="50"/>
  <c r="P8" i="50" s="1"/>
  <c r="O7" i="50"/>
  <c r="P7" i="50" s="1"/>
  <c r="O6" i="50"/>
  <c r="P6" i="50"/>
  <c r="N5" i="50"/>
  <c r="M5" i="50"/>
  <c r="L5" i="50"/>
  <c r="K5" i="50"/>
  <c r="J5" i="50"/>
  <c r="I5" i="50"/>
  <c r="H5" i="50"/>
  <c r="G5" i="50"/>
  <c r="F5" i="50"/>
  <c r="E5" i="50"/>
  <c r="D5" i="50"/>
  <c r="N65" i="48"/>
  <c r="O65" i="48" s="1"/>
  <c r="N86" i="48"/>
  <c r="O86" i="48" s="1"/>
  <c r="N85" i="48"/>
  <c r="O85" i="48" s="1"/>
  <c r="N84" i="48"/>
  <c r="O84" i="48"/>
  <c r="N83" i="48"/>
  <c r="O83" i="48"/>
  <c r="N82" i="48"/>
  <c r="O82" i="48"/>
  <c r="N81" i="48"/>
  <c r="O81" i="48" s="1"/>
  <c r="N80" i="48"/>
  <c r="O80" i="48" s="1"/>
  <c r="N79" i="48"/>
  <c r="O79" i="48" s="1"/>
  <c r="N78" i="48"/>
  <c r="O78" i="48"/>
  <c r="N77" i="48"/>
  <c r="O77" i="48"/>
  <c r="N76" i="48"/>
  <c r="O76" i="48"/>
  <c r="N75" i="48"/>
  <c r="O75" i="48" s="1"/>
  <c r="N74" i="48"/>
  <c r="O74" i="48" s="1"/>
  <c r="N73" i="48"/>
  <c r="O73" i="48" s="1"/>
  <c r="N72" i="48"/>
  <c r="O72" i="48"/>
  <c r="N71" i="48"/>
  <c r="O71" i="48"/>
  <c r="N70" i="48"/>
  <c r="O70" i="48"/>
  <c r="N69" i="48"/>
  <c r="O69" i="48" s="1"/>
  <c r="N68" i="48"/>
  <c r="O68" i="48" s="1"/>
  <c r="N67" i="48"/>
  <c r="O67" i="48" s="1"/>
  <c r="N66" i="48"/>
  <c r="O66" i="48"/>
  <c r="N64" i="48"/>
  <c r="O64" i="48"/>
  <c r="N63" i="48"/>
  <c r="O63" i="48"/>
  <c r="N62" i="48"/>
  <c r="O62" i="48" s="1"/>
  <c r="N61" i="48"/>
  <c r="O61" i="48" s="1"/>
  <c r="N60" i="48"/>
  <c r="O60" i="48" s="1"/>
  <c r="N59" i="48"/>
  <c r="O59" i="48"/>
  <c r="N58" i="48"/>
  <c r="O58" i="48"/>
  <c r="M57" i="48"/>
  <c r="L57" i="48"/>
  <c r="K57" i="48"/>
  <c r="J57" i="48"/>
  <c r="I57" i="48"/>
  <c r="H57" i="48"/>
  <c r="G57" i="48"/>
  <c r="F57" i="48"/>
  <c r="E57" i="48"/>
  <c r="N56" i="48"/>
  <c r="O56" i="48" s="1"/>
  <c r="N55" i="48"/>
  <c r="O55" i="48" s="1"/>
  <c r="N54" i="48"/>
  <c r="O54" i="48"/>
  <c r="N53" i="48"/>
  <c r="O53" i="48" s="1"/>
  <c r="N52" i="48"/>
  <c r="O52" i="48"/>
  <c r="M51" i="48"/>
  <c r="L51" i="48"/>
  <c r="K51" i="48"/>
  <c r="J51" i="48"/>
  <c r="I51" i="48"/>
  <c r="H51" i="48"/>
  <c r="G51" i="48"/>
  <c r="F51" i="48"/>
  <c r="E51" i="48"/>
  <c r="D51" i="48"/>
  <c r="N50" i="48"/>
  <c r="O50" i="48"/>
  <c r="N49" i="48"/>
  <c r="O49" i="48" s="1"/>
  <c r="N48" i="48"/>
  <c r="O48" i="48" s="1"/>
  <c r="N47" i="48"/>
  <c r="O47" i="48" s="1"/>
  <c r="N46" i="48"/>
  <c r="O46" i="48"/>
  <c r="M45" i="48"/>
  <c r="L45" i="48"/>
  <c r="K45" i="48"/>
  <c r="J45" i="48"/>
  <c r="I45" i="48"/>
  <c r="H45" i="48"/>
  <c r="G45" i="48"/>
  <c r="F45" i="48"/>
  <c r="E45" i="48"/>
  <c r="D45" i="48"/>
  <c r="N44" i="48"/>
  <c r="O44" i="48"/>
  <c r="N43" i="48"/>
  <c r="O43" i="48" s="1"/>
  <c r="N42" i="48"/>
  <c r="O42" i="48"/>
  <c r="N41" i="48"/>
  <c r="O41" i="48" s="1"/>
  <c r="M40" i="48"/>
  <c r="L40" i="48"/>
  <c r="K40" i="48"/>
  <c r="J40" i="48"/>
  <c r="I40" i="48"/>
  <c r="H40" i="48"/>
  <c r="G40" i="48"/>
  <c r="F40" i="48"/>
  <c r="E40" i="48"/>
  <c r="D40" i="48"/>
  <c r="N39" i="48"/>
  <c r="O39" i="48" s="1"/>
  <c r="N38" i="48"/>
  <c r="O38" i="48" s="1"/>
  <c r="N37" i="48"/>
  <c r="O37" i="48" s="1"/>
  <c r="N36" i="48"/>
  <c r="O36" i="48"/>
  <c r="M35" i="48"/>
  <c r="L35" i="48"/>
  <c r="K35" i="48"/>
  <c r="J35" i="48"/>
  <c r="I35" i="48"/>
  <c r="H35" i="48"/>
  <c r="G35" i="48"/>
  <c r="F35" i="48"/>
  <c r="E35" i="48"/>
  <c r="D35" i="48"/>
  <c r="N34" i="48"/>
  <c r="O34" i="48"/>
  <c r="N33" i="48"/>
  <c r="O33" i="48" s="1"/>
  <c r="N32" i="48"/>
  <c r="O32" i="48"/>
  <c r="N31" i="48"/>
  <c r="O31" i="48" s="1"/>
  <c r="N30" i="48"/>
  <c r="O30" i="48" s="1"/>
  <c r="N29" i="48"/>
  <c r="O29" i="48" s="1"/>
  <c r="M28" i="48"/>
  <c r="L28" i="48"/>
  <c r="K28" i="48"/>
  <c r="J28" i="48"/>
  <c r="I28" i="48"/>
  <c r="H28" i="48"/>
  <c r="G28" i="48"/>
  <c r="F28" i="48"/>
  <c r="E28" i="48"/>
  <c r="D28" i="48"/>
  <c r="N27" i="48"/>
  <c r="O27" i="48" s="1"/>
  <c r="N26" i="48"/>
  <c r="O26" i="48"/>
  <c r="N25" i="48"/>
  <c r="O25" i="48" s="1"/>
  <c r="N24" i="48"/>
  <c r="O24" i="48"/>
  <c r="N23" i="48"/>
  <c r="O23" i="48" s="1"/>
  <c r="M22" i="48"/>
  <c r="L22" i="48"/>
  <c r="K22" i="48"/>
  <c r="J22" i="48"/>
  <c r="I22" i="48"/>
  <c r="H22" i="48"/>
  <c r="G22" i="48"/>
  <c r="F22" i="48"/>
  <c r="E22" i="48"/>
  <c r="D22" i="48"/>
  <c r="N21" i="48"/>
  <c r="O21" i="48" s="1"/>
  <c r="N20" i="48"/>
  <c r="O20" i="48" s="1"/>
  <c r="N19" i="48"/>
  <c r="O19" i="48" s="1"/>
  <c r="N18" i="48"/>
  <c r="O18" i="48"/>
  <c r="N17" i="48"/>
  <c r="O17" i="48" s="1"/>
  <c r="N16" i="48"/>
  <c r="O16" i="48"/>
  <c r="N15" i="48"/>
  <c r="O15" i="48" s="1"/>
  <c r="M14" i="48"/>
  <c r="L14" i="48"/>
  <c r="K14" i="48"/>
  <c r="J14" i="48"/>
  <c r="I14" i="48"/>
  <c r="H14" i="48"/>
  <c r="G14" i="48"/>
  <c r="F14" i="48"/>
  <c r="E14" i="48"/>
  <c r="D14" i="48"/>
  <c r="N13" i="48"/>
  <c r="O13" i="48" s="1"/>
  <c r="N12" i="48"/>
  <c r="O12" i="48" s="1"/>
  <c r="N11" i="48"/>
  <c r="O11" i="48" s="1"/>
  <c r="N10" i="48"/>
  <c r="O10" i="48"/>
  <c r="N9" i="48"/>
  <c r="O9" i="48" s="1"/>
  <c r="N8" i="48"/>
  <c r="O8" i="48"/>
  <c r="N7" i="48"/>
  <c r="O7" i="48" s="1"/>
  <c r="N6" i="48"/>
  <c r="O6" i="48" s="1"/>
  <c r="M5" i="48"/>
  <c r="L5" i="48"/>
  <c r="K5" i="48"/>
  <c r="J5" i="48"/>
  <c r="I5" i="48"/>
  <c r="H5" i="48"/>
  <c r="G5" i="48"/>
  <c r="F5" i="48"/>
  <c r="E5" i="48"/>
  <c r="D5" i="48"/>
  <c r="N87" i="47"/>
  <c r="O87" i="47" s="1"/>
  <c r="N86" i="47"/>
  <c r="O86" i="47" s="1"/>
  <c r="N85" i="47"/>
  <c r="O85" i="47"/>
  <c r="N84" i="47"/>
  <c r="O84" i="47" s="1"/>
  <c r="N83" i="47"/>
  <c r="O83" i="47"/>
  <c r="N82" i="47"/>
  <c r="O82" i="47" s="1"/>
  <c r="N81" i="47"/>
  <c r="O81" i="47" s="1"/>
  <c r="N80" i="47"/>
  <c r="O80" i="47" s="1"/>
  <c r="N79" i="47"/>
  <c r="O79" i="47"/>
  <c r="N78" i="47"/>
  <c r="O78" i="47" s="1"/>
  <c r="N77" i="47"/>
  <c r="O77" i="47"/>
  <c r="N76" i="47"/>
  <c r="O76" i="47" s="1"/>
  <c r="N75" i="47"/>
  <c r="O75" i="47" s="1"/>
  <c r="N74" i="47"/>
  <c r="O74" i="47" s="1"/>
  <c r="N73" i="47"/>
  <c r="O73" i="47"/>
  <c r="N72" i="47"/>
  <c r="O72" i="47" s="1"/>
  <c r="N71" i="47"/>
  <c r="O71" i="47"/>
  <c r="N70" i="47"/>
  <c r="O70" i="47" s="1"/>
  <c r="N69" i="47"/>
  <c r="O69" i="47" s="1"/>
  <c r="N68" i="47"/>
  <c r="O68" i="47" s="1"/>
  <c r="N67" i="47"/>
  <c r="O67" i="47"/>
  <c r="N66" i="47"/>
  <c r="O66" i="47" s="1"/>
  <c r="N65" i="47"/>
  <c r="O65" i="47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/>
  <c r="M58" i="47"/>
  <c r="L58" i="47"/>
  <c r="K58" i="47"/>
  <c r="J58" i="47"/>
  <c r="I58" i="47"/>
  <c r="H58" i="47"/>
  <c r="G58" i="47"/>
  <c r="F58" i="47"/>
  <c r="E58" i="47"/>
  <c r="D58" i="47"/>
  <c r="N57" i="47"/>
  <c r="O57" i="47"/>
  <c r="N56" i="47"/>
  <c r="O56" i="47" s="1"/>
  <c r="N55" i="47"/>
  <c r="O55" i="47" s="1"/>
  <c r="N54" i="47"/>
  <c r="O54" i="47" s="1"/>
  <c r="M53" i="47"/>
  <c r="L53" i="47"/>
  <c r="K53" i="47"/>
  <c r="J53" i="47"/>
  <c r="I53" i="47"/>
  <c r="H53" i="47"/>
  <c r="G53" i="47"/>
  <c r="F53" i="47"/>
  <c r="E53" i="47"/>
  <c r="D53" i="47"/>
  <c r="N52" i="47"/>
  <c r="O52" i="47" s="1"/>
  <c r="N51" i="47"/>
  <c r="O51" i="47"/>
  <c r="N50" i="47"/>
  <c r="O50" i="47" s="1"/>
  <c r="N49" i="47"/>
  <c r="O49" i="47"/>
  <c r="N48" i="47"/>
  <c r="O48" i="47" s="1"/>
  <c r="M47" i="47"/>
  <c r="L47" i="47"/>
  <c r="K47" i="47"/>
  <c r="J47" i="47"/>
  <c r="I47" i="47"/>
  <c r="H47" i="47"/>
  <c r="G47" i="47"/>
  <c r="F47" i="47"/>
  <c r="E47" i="47"/>
  <c r="D47" i="47"/>
  <c r="N46" i="47"/>
  <c r="O46" i="47" s="1"/>
  <c r="N45" i="47"/>
  <c r="O45" i="47" s="1"/>
  <c r="N44" i="47"/>
  <c r="O44" i="47" s="1"/>
  <c r="N43" i="47"/>
  <c r="O43" i="47"/>
  <c r="N42" i="47"/>
  <c r="O42" i="47" s="1"/>
  <c r="M41" i="47"/>
  <c r="L41" i="47"/>
  <c r="K41" i="47"/>
  <c r="J41" i="47"/>
  <c r="I41" i="47"/>
  <c r="H41" i="47"/>
  <c r="G41" i="47"/>
  <c r="F41" i="47"/>
  <c r="E41" i="47"/>
  <c r="D41" i="47"/>
  <c r="N40" i="47"/>
  <c r="O40" i="47" s="1"/>
  <c r="N39" i="47"/>
  <c r="O39" i="47"/>
  <c r="N38" i="47"/>
  <c r="O38" i="47" s="1"/>
  <c r="N37" i="47"/>
  <c r="O37" i="47" s="1"/>
  <c r="M36" i="47"/>
  <c r="L36" i="47"/>
  <c r="K36" i="47"/>
  <c r="J36" i="47"/>
  <c r="I36" i="47"/>
  <c r="H36" i="47"/>
  <c r="G36" i="47"/>
  <c r="F36" i="47"/>
  <c r="E36" i="47"/>
  <c r="D36" i="47"/>
  <c r="N35" i="47"/>
  <c r="O35" i="47" s="1"/>
  <c r="N34" i="47"/>
  <c r="O34" i="47" s="1"/>
  <c r="N33" i="47"/>
  <c r="O33" i="47"/>
  <c r="N32" i="47"/>
  <c r="O32" i="47" s="1"/>
  <c r="N31" i="47"/>
  <c r="O31" i="47"/>
  <c r="N30" i="47"/>
  <c r="O30" i="47" s="1"/>
  <c r="M29" i="47"/>
  <c r="L29" i="47"/>
  <c r="K29" i="47"/>
  <c r="J29" i="47"/>
  <c r="I29" i="47"/>
  <c r="H29" i="47"/>
  <c r="G29" i="47"/>
  <c r="F29" i="47"/>
  <c r="E29" i="47"/>
  <c r="D29" i="47"/>
  <c r="N28" i="47"/>
  <c r="O28" i="47" s="1"/>
  <c r="N27" i="47"/>
  <c r="O27" i="47" s="1"/>
  <c r="N26" i="47"/>
  <c r="O26" i="47" s="1"/>
  <c r="N25" i="47"/>
  <c r="O25" i="47"/>
  <c r="N24" i="47"/>
  <c r="O24" i="47" s="1"/>
  <c r="N23" i="47"/>
  <c r="O23" i="47"/>
  <c r="M22" i="47"/>
  <c r="L22" i="47"/>
  <c r="K22" i="47"/>
  <c r="J22" i="47"/>
  <c r="I22" i="47"/>
  <c r="H22" i="47"/>
  <c r="G22" i="47"/>
  <c r="F22" i="47"/>
  <c r="E22" i="47"/>
  <c r="D22" i="47"/>
  <c r="N21" i="47"/>
  <c r="O21" i="47"/>
  <c r="N20" i="47"/>
  <c r="O20" i="47" s="1"/>
  <c r="N19" i="47"/>
  <c r="O19" i="47" s="1"/>
  <c r="N18" i="47"/>
  <c r="O18" i="47" s="1"/>
  <c r="N17" i="47"/>
  <c r="O17" i="47"/>
  <c r="N16" i="47"/>
  <c r="O16" i="47" s="1"/>
  <c r="N15" i="47"/>
  <c r="O15" i="47"/>
  <c r="M14" i="47"/>
  <c r="L14" i="47"/>
  <c r="K14" i="47"/>
  <c r="J14" i="47"/>
  <c r="I14" i="47"/>
  <c r="H14" i="47"/>
  <c r="G14" i="47"/>
  <c r="F14" i="47"/>
  <c r="E14" i="47"/>
  <c r="D14" i="47"/>
  <c r="N13" i="47"/>
  <c r="O13" i="47"/>
  <c r="N12" i="47"/>
  <c r="O12" i="47" s="1"/>
  <c r="N11" i="47"/>
  <c r="O11" i="47" s="1"/>
  <c r="N10" i="47"/>
  <c r="O10" i="47" s="1"/>
  <c r="N9" i="47"/>
  <c r="O9" i="47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84" i="46"/>
  <c r="O84" i="46" s="1"/>
  <c r="N83" i="46"/>
  <c r="O83" i="46" s="1"/>
  <c r="N82" i="46"/>
  <c r="O82" i="46" s="1"/>
  <c r="N81" i="46"/>
  <c r="O81" i="46"/>
  <c r="N80" i="46"/>
  <c r="O80" i="46" s="1"/>
  <c r="N79" i="46"/>
  <c r="O79" i="46"/>
  <c r="N78" i="46"/>
  <c r="O78" i="46" s="1"/>
  <c r="N77" i="46"/>
  <c r="O77" i="46" s="1"/>
  <c r="N76" i="46"/>
  <c r="O76" i="46" s="1"/>
  <c r="N75" i="46"/>
  <c r="O75" i="46"/>
  <c r="N74" i="46"/>
  <c r="O74" i="46" s="1"/>
  <c r="N73" i="46"/>
  <c r="O73" i="46"/>
  <c r="N72" i="46"/>
  <c r="O72" i="46" s="1"/>
  <c r="N71" i="46"/>
  <c r="O71" i="46" s="1"/>
  <c r="N70" i="46"/>
  <c r="O70" i="46" s="1"/>
  <c r="N69" i="46"/>
  <c r="O69" i="46"/>
  <c r="N68" i="46"/>
  <c r="O68" i="46" s="1"/>
  <c r="N67" i="46"/>
  <c r="O67" i="46"/>
  <c r="N66" i="46"/>
  <c r="O66" i="46" s="1"/>
  <c r="N65" i="46"/>
  <c r="O65" i="46" s="1"/>
  <c r="N64" i="46"/>
  <c r="O64" i="46" s="1"/>
  <c r="N63" i="46"/>
  <c r="O63" i="46"/>
  <c r="N62" i="46"/>
  <c r="O62" i="46" s="1"/>
  <c r="N61" i="46"/>
  <c r="O61" i="46"/>
  <c r="N60" i="46"/>
  <c r="O60" i="46" s="1"/>
  <c r="N59" i="46"/>
  <c r="O59" i="46" s="1"/>
  <c r="N58" i="46"/>
  <c r="O58" i="46" s="1"/>
  <c r="N57" i="46"/>
  <c r="O57" i="46"/>
  <c r="M56" i="46"/>
  <c r="L56" i="46"/>
  <c r="K56" i="46"/>
  <c r="J56" i="46"/>
  <c r="I56" i="46"/>
  <c r="H56" i="46"/>
  <c r="G56" i="46"/>
  <c r="F56" i="46"/>
  <c r="E56" i="46"/>
  <c r="D56" i="46"/>
  <c r="N55" i="46"/>
  <c r="O55" i="46"/>
  <c r="N54" i="46"/>
  <c r="O54" i="46" s="1"/>
  <c r="N53" i="46"/>
  <c r="O53" i="46"/>
  <c r="N52" i="46"/>
  <c r="O52" i="46" s="1"/>
  <c r="N51" i="46"/>
  <c r="O51" i="46" s="1"/>
  <c r="M50" i="46"/>
  <c r="L50" i="46"/>
  <c r="K50" i="46"/>
  <c r="J50" i="46"/>
  <c r="I50" i="46"/>
  <c r="H50" i="46"/>
  <c r="G50" i="46"/>
  <c r="F50" i="46"/>
  <c r="E50" i="46"/>
  <c r="D50" i="46"/>
  <c r="N49" i="46"/>
  <c r="O49" i="46" s="1"/>
  <c r="N48" i="46"/>
  <c r="O48" i="46" s="1"/>
  <c r="N47" i="46"/>
  <c r="O47" i="46"/>
  <c r="N46" i="46"/>
  <c r="O46" i="46" s="1"/>
  <c r="N45" i="46"/>
  <c r="O45" i="46"/>
  <c r="M44" i="46"/>
  <c r="L44" i="46"/>
  <c r="K44" i="46"/>
  <c r="J44" i="46"/>
  <c r="I44" i="46"/>
  <c r="H44" i="46"/>
  <c r="G44" i="46"/>
  <c r="F44" i="46"/>
  <c r="E44" i="46"/>
  <c r="D44" i="46"/>
  <c r="N43" i="46"/>
  <c r="O43" i="46"/>
  <c r="N42" i="46"/>
  <c r="O42" i="46" s="1"/>
  <c r="N41" i="46"/>
  <c r="O41" i="46" s="1"/>
  <c r="N40" i="46"/>
  <c r="O40" i="46" s="1"/>
  <c r="N39" i="46"/>
  <c r="O39" i="46"/>
  <c r="M38" i="46"/>
  <c r="L38" i="46"/>
  <c r="K38" i="46"/>
  <c r="J38" i="46"/>
  <c r="I38" i="46"/>
  <c r="H38" i="46"/>
  <c r="G38" i="46"/>
  <c r="F38" i="46"/>
  <c r="E38" i="46"/>
  <c r="D38" i="46"/>
  <c r="N37" i="46"/>
  <c r="O37" i="46"/>
  <c r="N36" i="46"/>
  <c r="O36" i="46" s="1"/>
  <c r="N35" i="46"/>
  <c r="O35" i="46"/>
  <c r="N34" i="46"/>
  <c r="O34" i="46" s="1"/>
  <c r="M33" i="46"/>
  <c r="L33" i="46"/>
  <c r="K33" i="46"/>
  <c r="J33" i="46"/>
  <c r="I33" i="46"/>
  <c r="H33" i="46"/>
  <c r="G33" i="46"/>
  <c r="F33" i="46"/>
  <c r="E33" i="46"/>
  <c r="D33" i="46"/>
  <c r="N32" i="46"/>
  <c r="O32" i="46" s="1"/>
  <c r="N31" i="46"/>
  <c r="O31" i="46" s="1"/>
  <c r="N30" i="46"/>
  <c r="O30" i="46" s="1"/>
  <c r="N29" i="46"/>
  <c r="O29" i="46"/>
  <c r="M28" i="46"/>
  <c r="L28" i="46"/>
  <c r="K28" i="46"/>
  <c r="J28" i="46"/>
  <c r="I28" i="46"/>
  <c r="H28" i="46"/>
  <c r="G28" i="46"/>
  <c r="F28" i="46"/>
  <c r="E28" i="46"/>
  <c r="D28" i="46"/>
  <c r="N27" i="46"/>
  <c r="O27" i="46"/>
  <c r="N26" i="46"/>
  <c r="O26" i="46" s="1"/>
  <c r="N25" i="46"/>
  <c r="O25" i="46"/>
  <c r="N24" i="46"/>
  <c r="O24" i="46" s="1"/>
  <c r="N23" i="46"/>
  <c r="O23" i="46" s="1"/>
  <c r="M22" i="46"/>
  <c r="L22" i="46"/>
  <c r="K22" i="46"/>
  <c r="J22" i="46"/>
  <c r="I22" i="46"/>
  <c r="H22" i="46"/>
  <c r="G22" i="46"/>
  <c r="F22" i="46"/>
  <c r="E22" i="46"/>
  <c r="D22" i="46"/>
  <c r="N21" i="46"/>
  <c r="O21" i="46" s="1"/>
  <c r="N20" i="46"/>
  <c r="O20" i="46" s="1"/>
  <c r="N19" i="46"/>
  <c r="O19" i="46"/>
  <c r="N18" i="46"/>
  <c r="O18" i="46" s="1"/>
  <c r="N17" i="46"/>
  <c r="O17" i="46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 s="1"/>
  <c r="N9" i="46"/>
  <c r="O9" i="46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81" i="45"/>
  <c r="O81" i="45" s="1"/>
  <c r="N80" i="45"/>
  <c r="O80" i="45"/>
  <c r="N79" i="45"/>
  <c r="O79" i="45" s="1"/>
  <c r="N78" i="45"/>
  <c r="O78" i="45"/>
  <c r="N77" i="45"/>
  <c r="O77" i="45" s="1"/>
  <c r="N76" i="45"/>
  <c r="O76" i="45" s="1"/>
  <c r="N75" i="45"/>
  <c r="O75" i="45" s="1"/>
  <c r="N74" i="45"/>
  <c r="O74" i="45"/>
  <c r="N73" i="45"/>
  <c r="O73" i="45" s="1"/>
  <c r="N72" i="45"/>
  <c r="O72" i="45"/>
  <c r="N71" i="45"/>
  <c r="O71" i="45" s="1"/>
  <c r="N70" i="45"/>
  <c r="O70" i="45" s="1"/>
  <c r="N69" i="45"/>
  <c r="O69" i="45" s="1"/>
  <c r="N68" i="45"/>
  <c r="O68" i="45"/>
  <c r="N67" i="45"/>
  <c r="O67" i="45" s="1"/>
  <c r="N66" i="45"/>
  <c r="O66" i="45"/>
  <c r="N65" i="45"/>
  <c r="O65" i="45" s="1"/>
  <c r="N64" i="45"/>
  <c r="O64" i="45" s="1"/>
  <c r="N63" i="45"/>
  <c r="O63" i="45" s="1"/>
  <c r="N62" i="45"/>
  <c r="O62" i="45"/>
  <c r="N61" i="45"/>
  <c r="O61" i="45" s="1"/>
  <c r="N60" i="45"/>
  <c r="O60" i="45"/>
  <c r="N59" i="45"/>
  <c r="O59" i="45" s="1"/>
  <c r="N58" i="45"/>
  <c r="O58" i="45" s="1"/>
  <c r="N57" i="45"/>
  <c r="O57" i="45" s="1"/>
  <c r="N56" i="45"/>
  <c r="O56" i="45"/>
  <c r="N55" i="45"/>
  <c r="O55" i="45" s="1"/>
  <c r="M54" i="45"/>
  <c r="L54" i="45"/>
  <c r="K54" i="45"/>
  <c r="J54" i="45"/>
  <c r="I54" i="45"/>
  <c r="H54" i="45"/>
  <c r="G54" i="45"/>
  <c r="F54" i="45"/>
  <c r="E54" i="45"/>
  <c r="D54" i="45"/>
  <c r="N53" i="45"/>
  <c r="O53" i="45" s="1"/>
  <c r="N52" i="45"/>
  <c r="O52" i="45"/>
  <c r="N51" i="45"/>
  <c r="O51" i="45" s="1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7" i="45"/>
  <c r="O47" i="45" s="1"/>
  <c r="N46" i="45"/>
  <c r="O46" i="45"/>
  <c r="N45" i="45"/>
  <c r="O45" i="45" s="1"/>
  <c r="N44" i="45"/>
  <c r="O44" i="45"/>
  <c r="N43" i="45"/>
  <c r="O43" i="45" s="1"/>
  <c r="M42" i="45"/>
  <c r="L42" i="45"/>
  <c r="K42" i="45"/>
  <c r="J42" i="45"/>
  <c r="I42" i="45"/>
  <c r="H42" i="45"/>
  <c r="G42" i="45"/>
  <c r="F42" i="45"/>
  <c r="E42" i="45"/>
  <c r="D42" i="45"/>
  <c r="N41" i="45"/>
  <c r="O41" i="45" s="1"/>
  <c r="N40" i="45"/>
  <c r="O40" i="45" s="1"/>
  <c r="N39" i="45"/>
  <c r="O39" i="45" s="1"/>
  <c r="N38" i="45"/>
  <c r="O38" i="45"/>
  <c r="M37" i="45"/>
  <c r="L37" i="45"/>
  <c r="K37" i="45"/>
  <c r="J37" i="45"/>
  <c r="I37" i="45"/>
  <c r="H37" i="45"/>
  <c r="G37" i="45"/>
  <c r="F37" i="45"/>
  <c r="E37" i="45"/>
  <c r="D37" i="45"/>
  <c r="N36" i="45"/>
  <c r="O36" i="45"/>
  <c r="N35" i="45"/>
  <c r="O35" i="45" s="1"/>
  <c r="N34" i="45"/>
  <c r="O34" i="45"/>
  <c r="N33" i="45"/>
  <c r="O33" i="45" s="1"/>
  <c r="M32" i="45"/>
  <c r="L32" i="45"/>
  <c r="K32" i="45"/>
  <c r="J32" i="45"/>
  <c r="I32" i="45"/>
  <c r="H32" i="45"/>
  <c r="G32" i="45"/>
  <c r="F32" i="45"/>
  <c r="E32" i="45"/>
  <c r="D32" i="45"/>
  <c r="N31" i="45"/>
  <c r="O31" i="45" s="1"/>
  <c r="N30" i="45"/>
  <c r="O30" i="45" s="1"/>
  <c r="N29" i="45"/>
  <c r="O29" i="45" s="1"/>
  <c r="N28" i="45"/>
  <c r="O28" i="45"/>
  <c r="M27" i="45"/>
  <c r="L27" i="45"/>
  <c r="K27" i="45"/>
  <c r="J27" i="45"/>
  <c r="I27" i="45"/>
  <c r="H27" i="45"/>
  <c r="G27" i="45"/>
  <c r="F27" i="45"/>
  <c r="E27" i="45"/>
  <c r="D27" i="45"/>
  <c r="N26" i="45"/>
  <c r="O26" i="45"/>
  <c r="N25" i="45"/>
  <c r="O25" i="45" s="1"/>
  <c r="N24" i="45"/>
  <c r="O24" i="45"/>
  <c r="N23" i="45"/>
  <c r="O23" i="45" s="1"/>
  <c r="M22" i="45"/>
  <c r="L22" i="45"/>
  <c r="K22" i="45"/>
  <c r="J22" i="45"/>
  <c r="I22" i="45"/>
  <c r="H22" i="45"/>
  <c r="G22" i="45"/>
  <c r="F22" i="45"/>
  <c r="E22" i="45"/>
  <c r="D22" i="45"/>
  <c r="N21" i="45"/>
  <c r="O21" i="45" s="1"/>
  <c r="N20" i="45"/>
  <c r="O20" i="45" s="1"/>
  <c r="N19" i="45"/>
  <c r="O19" i="45" s="1"/>
  <c r="N18" i="45"/>
  <c r="O18" i="45"/>
  <c r="N17" i="45"/>
  <c r="O17" i="45" s="1"/>
  <c r="N16" i="45"/>
  <c r="O16" i="45"/>
  <c r="N15" i="45"/>
  <c r="O15" i="45" s="1"/>
  <c r="M14" i="45"/>
  <c r="L14" i="45"/>
  <c r="K14" i="45"/>
  <c r="J14" i="45"/>
  <c r="I14" i="45"/>
  <c r="H14" i="45"/>
  <c r="G14" i="45"/>
  <c r="F14" i="45"/>
  <c r="E14" i="45"/>
  <c r="D14" i="45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2" i="44"/>
  <c r="O82" i="44" s="1"/>
  <c r="N81" i="44"/>
  <c r="O81" i="44" s="1"/>
  <c r="N80" i="44"/>
  <c r="O80" i="44"/>
  <c r="N79" i="44"/>
  <c r="O79" i="44" s="1"/>
  <c r="N78" i="44"/>
  <c r="O78" i="44"/>
  <c r="N77" i="44"/>
  <c r="O77" i="44" s="1"/>
  <c r="N76" i="44"/>
  <c r="O76" i="44" s="1"/>
  <c r="N75" i="44"/>
  <c r="O75" i="44" s="1"/>
  <c r="N74" i="44"/>
  <c r="O74" i="44"/>
  <c r="N73" i="44"/>
  <c r="O73" i="44" s="1"/>
  <c r="N72" i="44"/>
  <c r="O72" i="44"/>
  <c r="N71" i="44"/>
  <c r="O71" i="44" s="1"/>
  <c r="N70" i="44"/>
  <c r="O70" i="44" s="1"/>
  <c r="N69" i="44"/>
  <c r="O69" i="44" s="1"/>
  <c r="N68" i="44"/>
  <c r="O68" i="44"/>
  <c r="N67" i="44"/>
  <c r="O67" i="44" s="1"/>
  <c r="N66" i="44"/>
  <c r="O66" i="44"/>
  <c r="N65" i="44"/>
  <c r="O65" i="44" s="1"/>
  <c r="N64" i="44"/>
  <c r="O64" i="44" s="1"/>
  <c r="N63" i="44"/>
  <c r="O63" i="44" s="1"/>
  <c r="N62" i="44"/>
  <c r="O62" i="44"/>
  <c r="N61" i="44"/>
  <c r="O61" i="44" s="1"/>
  <c r="N60" i="44"/>
  <c r="O60" i="44"/>
  <c r="N59" i="44"/>
  <c r="O59" i="44" s="1"/>
  <c r="N58" i="44"/>
  <c r="O58" i="44" s="1"/>
  <c r="N57" i="44"/>
  <c r="O57" i="44" s="1"/>
  <c r="N56" i="44"/>
  <c r="O56" i="44"/>
  <c r="N55" i="44"/>
  <c r="O55" i="44" s="1"/>
  <c r="M54" i="44"/>
  <c r="L54" i="44"/>
  <c r="K54" i="44"/>
  <c r="J54" i="44"/>
  <c r="I54" i="44"/>
  <c r="H54" i="44"/>
  <c r="G54" i="44"/>
  <c r="F54" i="44"/>
  <c r="E54" i="44"/>
  <c r="D54" i="44"/>
  <c r="N53" i="44"/>
  <c r="O53" i="44" s="1"/>
  <c r="N52" i="44"/>
  <c r="O52" i="44"/>
  <c r="N51" i="44"/>
  <c r="O51" i="44" s="1"/>
  <c r="N50" i="44"/>
  <c r="O50" i="44" s="1"/>
  <c r="M49" i="44"/>
  <c r="L49" i="44"/>
  <c r="K49" i="44"/>
  <c r="J49" i="44"/>
  <c r="I49" i="44"/>
  <c r="H49" i="44"/>
  <c r="G49" i="44"/>
  <c r="F49" i="44"/>
  <c r="E49" i="44"/>
  <c r="D49" i="44"/>
  <c r="N48" i="44"/>
  <c r="O48" i="44" s="1"/>
  <c r="N47" i="44"/>
  <c r="O47" i="44" s="1"/>
  <c r="N46" i="44"/>
  <c r="O46" i="44"/>
  <c r="N45" i="44"/>
  <c r="O45" i="44" s="1"/>
  <c r="N44" i="44"/>
  <c r="O44" i="44"/>
  <c r="M43" i="44"/>
  <c r="L43" i="44"/>
  <c r="K43" i="44"/>
  <c r="J43" i="44"/>
  <c r="I43" i="44"/>
  <c r="H43" i="44"/>
  <c r="G43" i="44"/>
  <c r="F43" i="44"/>
  <c r="E43" i="44"/>
  <c r="D43" i="44"/>
  <c r="N42" i="44"/>
  <c r="O42" i="44"/>
  <c r="N41" i="44"/>
  <c r="O41" i="44" s="1"/>
  <c r="N40" i="44"/>
  <c r="O40" i="44" s="1"/>
  <c r="N39" i="44"/>
  <c r="O39" i="44" s="1"/>
  <c r="M38" i="44"/>
  <c r="L38" i="44"/>
  <c r="K38" i="44"/>
  <c r="J38" i="44"/>
  <c r="I38" i="44"/>
  <c r="H38" i="44"/>
  <c r="G38" i="44"/>
  <c r="F38" i="44"/>
  <c r="E38" i="44"/>
  <c r="D38" i="44"/>
  <c r="N37" i="44"/>
  <c r="O37" i="44" s="1"/>
  <c r="N36" i="44"/>
  <c r="O36" i="44"/>
  <c r="N35" i="44"/>
  <c r="O35" i="44" s="1"/>
  <c r="N34" i="44"/>
  <c r="O34" i="44"/>
  <c r="M33" i="44"/>
  <c r="L33" i="44"/>
  <c r="K33" i="44"/>
  <c r="J33" i="44"/>
  <c r="I33" i="44"/>
  <c r="H33" i="44"/>
  <c r="G33" i="44"/>
  <c r="F33" i="44"/>
  <c r="E33" i="44"/>
  <c r="D33" i="44"/>
  <c r="N32" i="44"/>
  <c r="O32" i="44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D28" i="44"/>
  <c r="N27" i="44"/>
  <c r="O27" i="44" s="1"/>
  <c r="N26" i="44"/>
  <c r="O26" i="44"/>
  <c r="N25" i="44"/>
  <c r="O25" i="44" s="1"/>
  <c r="N24" i="44"/>
  <c r="O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N19" i="44"/>
  <c r="O19" i="44" s="1"/>
  <c r="N18" i="44"/>
  <c r="O18" i="44"/>
  <c r="N17" i="44"/>
  <c r="O17" i="44" s="1"/>
  <c r="N16" i="44"/>
  <c r="O16" i="44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0" i="43"/>
  <c r="O80" i="43" s="1"/>
  <c r="N79" i="43"/>
  <c r="O79" i="43" s="1"/>
  <c r="N78" i="43"/>
  <c r="O78" i="43"/>
  <c r="N77" i="43"/>
  <c r="O77" i="43" s="1"/>
  <c r="N76" i="43"/>
  <c r="O76" i="43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/>
  <c r="N57" i="43"/>
  <c r="O57" i="43" s="1"/>
  <c r="N56" i="43"/>
  <c r="O56" i="43" s="1"/>
  <c r="N55" i="43"/>
  <c r="O55" i="43" s="1"/>
  <c r="N54" i="43"/>
  <c r="O54" i="43"/>
  <c r="N53" i="43"/>
  <c r="O53" i="43" s="1"/>
  <c r="M52" i="43"/>
  <c r="L52" i="43"/>
  <c r="K52" i="43"/>
  <c r="J52" i="43"/>
  <c r="I52" i="43"/>
  <c r="H52" i="43"/>
  <c r="G52" i="43"/>
  <c r="F52" i="43"/>
  <c r="E52" i="43"/>
  <c r="D52" i="43"/>
  <c r="N52" i="43" s="1"/>
  <c r="N51" i="43"/>
  <c r="O51" i="43"/>
  <c r="N50" i="43"/>
  <c r="O50" i="43" s="1"/>
  <c r="N49" i="43"/>
  <c r="O49" i="43"/>
  <c r="M48" i="43"/>
  <c r="L48" i="43"/>
  <c r="K48" i="43"/>
  <c r="J48" i="43"/>
  <c r="I48" i="43"/>
  <c r="H48" i="43"/>
  <c r="G48" i="43"/>
  <c r="F48" i="43"/>
  <c r="E48" i="43"/>
  <c r="D48" i="43"/>
  <c r="N47" i="43"/>
  <c r="O47" i="43" s="1"/>
  <c r="N46" i="43"/>
  <c r="O46" i="43" s="1"/>
  <c r="N45" i="43"/>
  <c r="O45" i="43"/>
  <c r="N44" i="43"/>
  <c r="O44" i="43" s="1"/>
  <c r="N43" i="43"/>
  <c r="O43" i="43"/>
  <c r="M42" i="43"/>
  <c r="L42" i="43"/>
  <c r="K42" i="43"/>
  <c r="J42" i="43"/>
  <c r="I42" i="43"/>
  <c r="H42" i="43"/>
  <c r="G42" i="43"/>
  <c r="F42" i="43"/>
  <c r="E42" i="43"/>
  <c r="D42" i="43"/>
  <c r="N41" i="43"/>
  <c r="O41" i="43"/>
  <c r="N40" i="43"/>
  <c r="O40" i="43" s="1"/>
  <c r="N39" i="43"/>
  <c r="O39" i="43" s="1"/>
  <c r="N38" i="43"/>
  <c r="O38" i="43" s="1"/>
  <c r="M37" i="43"/>
  <c r="L37" i="43"/>
  <c r="K37" i="43"/>
  <c r="J37" i="43"/>
  <c r="I37" i="43"/>
  <c r="H37" i="43"/>
  <c r="G37" i="43"/>
  <c r="F37" i="43"/>
  <c r="E37" i="43"/>
  <c r="D37" i="43"/>
  <c r="N36" i="43"/>
  <c r="O36" i="43" s="1"/>
  <c r="N35" i="43"/>
  <c r="O35" i="43"/>
  <c r="N34" i="43"/>
  <c r="O34" i="43" s="1"/>
  <c r="N33" i="43"/>
  <c r="O33" i="43"/>
  <c r="M32" i="43"/>
  <c r="L32" i="43"/>
  <c r="K32" i="43"/>
  <c r="J32" i="43"/>
  <c r="I32" i="43"/>
  <c r="H32" i="43"/>
  <c r="G32" i="43"/>
  <c r="F32" i="43"/>
  <c r="E32" i="43"/>
  <c r="D32" i="43"/>
  <c r="N31" i="43"/>
  <c r="O31" i="43"/>
  <c r="N30" i="43"/>
  <c r="O30" i="43" s="1"/>
  <c r="N29" i="43"/>
  <c r="O29" i="43" s="1"/>
  <c r="N28" i="43"/>
  <c r="O28" i="43" s="1"/>
  <c r="M27" i="43"/>
  <c r="L27" i="43"/>
  <c r="K27" i="43"/>
  <c r="J27" i="43"/>
  <c r="I27" i="43"/>
  <c r="H27" i="43"/>
  <c r="G27" i="43"/>
  <c r="F27" i="43"/>
  <c r="E27" i="43"/>
  <c r="D27" i="43"/>
  <c r="N26" i="43"/>
  <c r="O26" i="43" s="1"/>
  <c r="N25" i="43"/>
  <c r="O25" i="43"/>
  <c r="N24" i="43"/>
  <c r="O24" i="43" s="1"/>
  <c r="N23" i="43"/>
  <c r="O23" i="43"/>
  <c r="M22" i="43"/>
  <c r="L22" i="43"/>
  <c r="K22" i="43"/>
  <c r="J22" i="43"/>
  <c r="I22" i="43"/>
  <c r="H22" i="43"/>
  <c r="G22" i="43"/>
  <c r="F22" i="43"/>
  <c r="E22" i="43"/>
  <c r="D22" i="43"/>
  <c r="N21" i="43"/>
  <c r="O21" i="43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/>
  <c r="N6" i="43"/>
  <c r="O6" i="43" s="1"/>
  <c r="M5" i="43"/>
  <c r="M81" i="43" s="1"/>
  <c r="L5" i="43"/>
  <c r="K5" i="43"/>
  <c r="J5" i="43"/>
  <c r="I5" i="43"/>
  <c r="H5" i="43"/>
  <c r="G5" i="43"/>
  <c r="G81" i="43" s="1"/>
  <c r="F5" i="43"/>
  <c r="E5" i="43"/>
  <c r="D5" i="43"/>
  <c r="N81" i="42"/>
  <c r="O81" i="42" s="1"/>
  <c r="N80" i="42"/>
  <c r="O80" i="42" s="1"/>
  <c r="N79" i="42"/>
  <c r="O79" i="42"/>
  <c r="N78" i="42"/>
  <c r="O78" i="42" s="1"/>
  <c r="N77" i="42"/>
  <c r="O77" i="42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/>
  <c r="N70" i="42"/>
  <c r="O70" i="42" s="1"/>
  <c r="N69" i="42"/>
  <c r="O69" i="42" s="1"/>
  <c r="N68" i="42"/>
  <c r="O68" i="42" s="1"/>
  <c r="N67" i="42"/>
  <c r="O67" i="42"/>
  <c r="N66" i="42"/>
  <c r="O66" i="42" s="1"/>
  <c r="N65" i="42"/>
  <c r="O65" i="42"/>
  <c r="N64" i="42"/>
  <c r="O64" i="42" s="1"/>
  <c r="N63" i="42"/>
  <c r="O63" i="42" s="1"/>
  <c r="N62" i="42"/>
  <c r="O62" i="42" s="1"/>
  <c r="N61" i="42"/>
  <c r="O61" i="42"/>
  <c r="N60" i="42"/>
  <c r="O60" i="42" s="1"/>
  <c r="N59" i="42"/>
  <c r="O59" i="42"/>
  <c r="N58" i="42"/>
  <c r="O58" i="42" s="1"/>
  <c r="N57" i="42"/>
  <c r="O57" i="42" s="1"/>
  <c r="N56" i="42"/>
  <c r="O56" i="42" s="1"/>
  <c r="N55" i="42"/>
  <c r="O55" i="42"/>
  <c r="N54" i="42"/>
  <c r="O54" i="42" s="1"/>
  <c r="M53" i="42"/>
  <c r="L53" i="42"/>
  <c r="K53" i="42"/>
  <c r="J53" i="42"/>
  <c r="I53" i="42"/>
  <c r="H53" i="42"/>
  <c r="G53" i="42"/>
  <c r="F53" i="42"/>
  <c r="E53" i="42"/>
  <c r="D53" i="42"/>
  <c r="N52" i="42"/>
  <c r="O52" i="42" s="1"/>
  <c r="N51" i="42"/>
  <c r="O51" i="42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N45" i="42"/>
  <c r="O45" i="42"/>
  <c r="N44" i="42"/>
  <c r="O44" i="42" s="1"/>
  <c r="M43" i="42"/>
  <c r="L43" i="42"/>
  <c r="K43" i="42"/>
  <c r="J43" i="42"/>
  <c r="I43" i="42"/>
  <c r="H43" i="42"/>
  <c r="G43" i="42"/>
  <c r="F43" i="42"/>
  <c r="E43" i="42"/>
  <c r="D43" i="42"/>
  <c r="N42" i="42"/>
  <c r="O42" i="42" s="1"/>
  <c r="N41" i="42"/>
  <c r="O41" i="42"/>
  <c r="N40" i="42"/>
  <c r="O40" i="42" s="1"/>
  <c r="N39" i="42"/>
  <c r="O39" i="42" s="1"/>
  <c r="M38" i="42"/>
  <c r="L38" i="42"/>
  <c r="K38" i="42"/>
  <c r="J38" i="42"/>
  <c r="I38" i="42"/>
  <c r="H38" i="42"/>
  <c r="G38" i="42"/>
  <c r="F38" i="42"/>
  <c r="E38" i="42"/>
  <c r="D38" i="42"/>
  <c r="N37" i="42"/>
  <c r="O37" i="42" s="1"/>
  <c r="N36" i="42"/>
  <c r="O36" i="42" s="1"/>
  <c r="N35" i="42"/>
  <c r="O35" i="42"/>
  <c r="N34" i="42"/>
  <c r="O34" i="42" s="1"/>
  <c r="M33" i="42"/>
  <c r="L33" i="42"/>
  <c r="K33" i="42"/>
  <c r="J33" i="42"/>
  <c r="I33" i="42"/>
  <c r="H33" i="42"/>
  <c r="G33" i="42"/>
  <c r="F33" i="42"/>
  <c r="E33" i="42"/>
  <c r="D33" i="42"/>
  <c r="N32" i="42"/>
  <c r="O32" i="42"/>
  <c r="N31" i="42"/>
  <c r="O31" i="42" s="1"/>
  <c r="N30" i="42"/>
  <c r="O30" i="42" s="1"/>
  <c r="N29" i="42"/>
  <c r="O29" i="42" s="1"/>
  <c r="M28" i="42"/>
  <c r="M82" i="42"/>
  <c r="L28" i="42"/>
  <c r="K28" i="42"/>
  <c r="J28" i="42"/>
  <c r="I28" i="42"/>
  <c r="H28" i="42"/>
  <c r="G28" i="42"/>
  <c r="F28" i="42"/>
  <c r="E28" i="42"/>
  <c r="D28" i="42"/>
  <c r="N27" i="42"/>
  <c r="O27" i="42" s="1"/>
  <c r="N26" i="42"/>
  <c r="O26" i="42"/>
  <c r="N25" i="42"/>
  <c r="O25" i="42"/>
  <c r="N24" i="42"/>
  <c r="O24" i="42"/>
  <c r="N23" i="42"/>
  <c r="O23" i="42"/>
  <c r="M22" i="42"/>
  <c r="L22" i="42"/>
  <c r="K22" i="42"/>
  <c r="J22" i="42"/>
  <c r="I22" i="42"/>
  <c r="H22" i="42"/>
  <c r="G22" i="42"/>
  <c r="F22" i="42"/>
  <c r="E22" i="42"/>
  <c r="D22" i="42"/>
  <c r="N21" i="42"/>
  <c r="O21" i="42"/>
  <c r="N20" i="42"/>
  <c r="O20" i="42" s="1"/>
  <c r="N19" i="42"/>
  <c r="O19" i="42" s="1"/>
  <c r="N18" i="42"/>
  <c r="O18" i="42" s="1"/>
  <c r="N17" i="42"/>
  <c r="O17" i="42" s="1"/>
  <c r="N16" i="42"/>
  <c r="O16" i="42"/>
  <c r="N15" i="42"/>
  <c r="O15" i="42" s="1"/>
  <c r="M14" i="42"/>
  <c r="L14" i="42"/>
  <c r="K14" i="42"/>
  <c r="J14" i="42"/>
  <c r="I14" i="42"/>
  <c r="H14" i="42"/>
  <c r="G14" i="42"/>
  <c r="F14" i="42"/>
  <c r="E14" i="42"/>
  <c r="D14" i="42"/>
  <c r="N13" i="42"/>
  <c r="O13" i="42" s="1"/>
  <c r="N12" i="42"/>
  <c r="O12" i="42" s="1"/>
  <c r="N11" i="42"/>
  <c r="O11" i="42" s="1"/>
  <c r="N10" i="42"/>
  <c r="O10" i="42" s="1"/>
  <c r="N9" i="42"/>
  <c r="O9" i="42" s="1"/>
  <c r="N8" i="42"/>
  <c r="O8" i="42"/>
  <c r="N7" i="42"/>
  <c r="O7" i="42" s="1"/>
  <c r="N6" i="42"/>
  <c r="O6" i="42" s="1"/>
  <c r="M5" i="42"/>
  <c r="L5" i="42"/>
  <c r="K5" i="42"/>
  <c r="J5" i="42"/>
  <c r="I5" i="42"/>
  <c r="I82" i="42" s="1"/>
  <c r="H5" i="42"/>
  <c r="G5" i="42"/>
  <c r="F5" i="42"/>
  <c r="E5" i="42"/>
  <c r="D5" i="42"/>
  <c r="N89" i="41"/>
  <c r="O89" i="41"/>
  <c r="N88" i="41"/>
  <c r="O88" i="41"/>
  <c r="N87" i="41"/>
  <c r="O87" i="41"/>
  <c r="N86" i="41"/>
  <c r="O86" i="41" s="1"/>
  <c r="N85" i="41"/>
  <c r="O85" i="41"/>
  <c r="N84" i="41"/>
  <c r="O84" i="41"/>
  <c r="N83" i="41"/>
  <c r="O83" i="41"/>
  <c r="N82" i="41"/>
  <c r="O82" i="41"/>
  <c r="N81" i="41"/>
  <c r="O81" i="41"/>
  <c r="N80" i="41"/>
  <c r="O80" i="41" s="1"/>
  <c r="N79" i="41"/>
  <c r="O79" i="41"/>
  <c r="N78" i="41"/>
  <c r="O78" i="41"/>
  <c r="N77" i="41"/>
  <c r="O77" i="41"/>
  <c r="N76" i="41"/>
  <c r="O76" i="41"/>
  <c r="N75" i="41"/>
  <c r="O75" i="41"/>
  <c r="N74" i="41"/>
  <c r="O74" i="41" s="1"/>
  <c r="N73" i="41"/>
  <c r="O73" i="41"/>
  <c r="N72" i="41"/>
  <c r="O72" i="41"/>
  <c r="N71" i="41"/>
  <c r="O71" i="41"/>
  <c r="N70" i="41"/>
  <c r="O70" i="41"/>
  <c r="N69" i="41"/>
  <c r="O69" i="41"/>
  <c r="N68" i="41"/>
  <c r="O68" i="41" s="1"/>
  <c r="N67" i="41"/>
  <c r="O67" i="41"/>
  <c r="N66" i="41"/>
  <c r="O66" i="41"/>
  <c r="N65" i="41"/>
  <c r="O65" i="41"/>
  <c r="N64" i="41"/>
  <c r="O64" i="41"/>
  <c r="N63" i="41"/>
  <c r="O63" i="41"/>
  <c r="N62" i="41"/>
  <c r="O62" i="41" s="1"/>
  <c r="N61" i="41"/>
  <c r="O61" i="41"/>
  <c r="N60" i="41"/>
  <c r="O60" i="41"/>
  <c r="N59" i="41"/>
  <c r="O59" i="41"/>
  <c r="N58" i="41"/>
  <c r="O58" i="41"/>
  <c r="N57" i="41"/>
  <c r="O57" i="41"/>
  <c r="N56" i="41"/>
  <c r="O56" i="41" s="1"/>
  <c r="M55" i="41"/>
  <c r="L55" i="41"/>
  <c r="K55" i="41"/>
  <c r="J55" i="41"/>
  <c r="I55" i="41"/>
  <c r="H55" i="41"/>
  <c r="G55" i="41"/>
  <c r="F55" i="41"/>
  <c r="E55" i="41"/>
  <c r="D55" i="41"/>
  <c r="N54" i="41"/>
  <c r="O54" i="41" s="1"/>
  <c r="N53" i="41"/>
  <c r="O53" i="41"/>
  <c r="M52" i="41"/>
  <c r="L52" i="41"/>
  <c r="K52" i="41"/>
  <c r="J52" i="41"/>
  <c r="I52" i="41"/>
  <c r="H52" i="41"/>
  <c r="G52" i="41"/>
  <c r="F52" i="41"/>
  <c r="N52" i="41" s="1"/>
  <c r="O52" i="41" s="1"/>
  <c r="E52" i="41"/>
  <c r="D52" i="41"/>
  <c r="N51" i="41"/>
  <c r="O51" i="41"/>
  <c r="N50" i="41"/>
  <c r="O50" i="41"/>
  <c r="N49" i="41"/>
  <c r="O49" i="41"/>
  <c r="N48" i="41"/>
  <c r="O48" i="4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/>
  <c r="N43" i="41"/>
  <c r="O43" i="41" s="1"/>
  <c r="N42" i="41"/>
  <c r="O42" i="41" s="1"/>
  <c r="M41" i="41"/>
  <c r="L41" i="41"/>
  <c r="K41" i="41"/>
  <c r="J41" i="41"/>
  <c r="I41" i="41"/>
  <c r="H41" i="41"/>
  <c r="G41" i="41"/>
  <c r="F41" i="41"/>
  <c r="E41" i="41"/>
  <c r="D41" i="41"/>
  <c r="N40" i="41"/>
  <c r="O40" i="41"/>
  <c r="N39" i="41"/>
  <c r="O39" i="41"/>
  <c r="N38" i="41"/>
  <c r="O38" i="41"/>
  <c r="N37" i="41"/>
  <c r="O37" i="41" s="1"/>
  <c r="N36" i="41"/>
  <c r="O36" i="41"/>
  <c r="M35" i="41"/>
  <c r="L35" i="41"/>
  <c r="K35" i="41"/>
  <c r="J35" i="41"/>
  <c r="I35" i="41"/>
  <c r="H35" i="41"/>
  <c r="G35" i="41"/>
  <c r="F35" i="41"/>
  <c r="F90" i="41" s="1"/>
  <c r="E35" i="41"/>
  <c r="D35" i="41"/>
  <c r="N34" i="41"/>
  <c r="O34" i="41"/>
  <c r="N33" i="41"/>
  <c r="O33" i="41"/>
  <c r="N32" i="41"/>
  <c r="O32" i="41"/>
  <c r="N31" i="41"/>
  <c r="O31" i="41"/>
  <c r="N30" i="41"/>
  <c r="O30" i="41" s="1"/>
  <c r="M29" i="41"/>
  <c r="L29" i="41"/>
  <c r="K29" i="41"/>
  <c r="J29" i="41"/>
  <c r="I29" i="41"/>
  <c r="H29" i="41"/>
  <c r="G29" i="41"/>
  <c r="F29" i="41"/>
  <c r="E29" i="41"/>
  <c r="D29" i="41"/>
  <c r="N28" i="41"/>
  <c r="O28" i="41"/>
  <c r="N27" i="41"/>
  <c r="O27" i="41" s="1"/>
  <c r="N26" i="41"/>
  <c r="O26" i="41" s="1"/>
  <c r="N25" i="41"/>
  <c r="O25" i="41" s="1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2" i="41"/>
  <c r="O22" i="41" s="1"/>
  <c r="N21" i="41"/>
  <c r="O21" i="41"/>
  <c r="N20" i="41"/>
  <c r="O20" i="41"/>
  <c r="N19" i="41"/>
  <c r="O19" i="41"/>
  <c r="N18" i="41"/>
  <c r="O18" i="41"/>
  <c r="N17" i="41"/>
  <c r="O17" i="41"/>
  <c r="N16" i="41"/>
  <c r="O16" i="41" s="1"/>
  <c r="N15" i="41"/>
  <c r="O15" i="41" s="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N12" i="41"/>
  <c r="O12" i="41" s="1"/>
  <c r="N11" i="41"/>
  <c r="O11" i="41" s="1"/>
  <c r="N10" i="41"/>
  <c r="O10" i="41" s="1"/>
  <c r="N9" i="41"/>
  <c r="O9" i="41"/>
  <c r="N8" i="41"/>
  <c r="O8" i="41"/>
  <c r="N7" i="41"/>
  <c r="O7" i="41" s="1"/>
  <c r="N6" i="41"/>
  <c r="O6" i="41" s="1"/>
  <c r="M5" i="41"/>
  <c r="L5" i="41"/>
  <c r="K5" i="41"/>
  <c r="J5" i="41"/>
  <c r="J90" i="41" s="1"/>
  <c r="I5" i="41"/>
  <c r="H5" i="41"/>
  <c r="G5" i="41"/>
  <c r="F5" i="41"/>
  <c r="E5" i="41"/>
  <c r="D5" i="41"/>
  <c r="N89" i="40"/>
  <c r="O89" i="40" s="1"/>
  <c r="N88" i="40"/>
  <c r="O88" i="40" s="1"/>
  <c r="N87" i="40"/>
  <c r="O87" i="40" s="1"/>
  <c r="N86" i="40"/>
  <c r="O86" i="40"/>
  <c r="N85" i="40"/>
  <c r="O85" i="40"/>
  <c r="N84" i="40"/>
  <c r="O84" i="40" s="1"/>
  <c r="N83" i="40"/>
  <c r="O83" i="40" s="1"/>
  <c r="N82" i="40"/>
  <c r="O82" i="40" s="1"/>
  <c r="N81" i="40"/>
  <c r="O81" i="40" s="1"/>
  <c r="N80" i="40"/>
  <c r="O80" i="40"/>
  <c r="N79" i="40"/>
  <c r="O79" i="40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/>
  <c r="N72" i="40"/>
  <c r="O72" i="40" s="1"/>
  <c r="N71" i="40"/>
  <c r="O71" i="40" s="1"/>
  <c r="N70" i="40"/>
  <c r="O70" i="40" s="1"/>
  <c r="N69" i="40"/>
  <c r="O69" i="40" s="1"/>
  <c r="N68" i="40"/>
  <c r="O68" i="40"/>
  <c r="N67" i="40"/>
  <c r="O67" i="40"/>
  <c r="N66" i="40"/>
  <c r="O66" i="40" s="1"/>
  <c r="N65" i="40"/>
  <c r="O65" i="40" s="1"/>
  <c r="N64" i="40"/>
  <c r="O64" i="40" s="1"/>
  <c r="N63" i="40"/>
  <c r="O63" i="40" s="1"/>
  <c r="N62" i="40"/>
  <c r="O62" i="40"/>
  <c r="N61" i="40"/>
  <c r="O61" i="40" s="1"/>
  <c r="N60" i="40"/>
  <c r="O60" i="40" s="1"/>
  <c r="N59" i="40"/>
  <c r="O59" i="40" s="1"/>
  <c r="N58" i="40"/>
  <c r="O58" i="40" s="1"/>
  <c r="N57" i="40"/>
  <c r="O57" i="40" s="1"/>
  <c r="N56" i="40"/>
  <c r="O56" i="40"/>
  <c r="N55" i="40"/>
  <c r="O55" i="40" s="1"/>
  <c r="M54" i="40"/>
  <c r="L54" i="40"/>
  <c r="K54" i="40"/>
  <c r="J54" i="40"/>
  <c r="I54" i="40"/>
  <c r="H54" i="40"/>
  <c r="G54" i="40"/>
  <c r="F54" i="40"/>
  <c r="E54" i="40"/>
  <c r="D54" i="40"/>
  <c r="N53" i="40"/>
  <c r="O53" i="40" s="1"/>
  <c r="N52" i="40"/>
  <c r="O52" i="40" s="1"/>
  <c r="N51" i="40"/>
  <c r="O51" i="40" s="1"/>
  <c r="M50" i="40"/>
  <c r="L50" i="40"/>
  <c r="K50" i="40"/>
  <c r="J50" i="40"/>
  <c r="N50" i="40" s="1"/>
  <c r="I50" i="40"/>
  <c r="H50" i="40"/>
  <c r="G50" i="40"/>
  <c r="F50" i="40"/>
  <c r="E50" i="40"/>
  <c r="D50" i="40"/>
  <c r="N49" i="40"/>
  <c r="O49" i="40"/>
  <c r="N48" i="40"/>
  <c r="O48" i="40"/>
  <c r="N47" i="40"/>
  <c r="O47" i="40" s="1"/>
  <c r="N46" i="40"/>
  <c r="O46" i="40"/>
  <c r="N45" i="40"/>
  <c r="O45" i="40"/>
  <c r="M44" i="40"/>
  <c r="L44" i="40"/>
  <c r="K44" i="40"/>
  <c r="J44" i="40"/>
  <c r="I44" i="40"/>
  <c r="H44" i="40"/>
  <c r="G44" i="40"/>
  <c r="F44" i="40"/>
  <c r="E44" i="40"/>
  <c r="D44" i="40"/>
  <c r="N44" i="40" s="1"/>
  <c r="O44" i="40" s="1"/>
  <c r="N43" i="40"/>
  <c r="O43" i="40"/>
  <c r="N42" i="40"/>
  <c r="O42" i="40"/>
  <c r="N41" i="40"/>
  <c r="O41" i="40"/>
  <c r="N40" i="40"/>
  <c r="O40" i="40" s="1"/>
  <c r="M39" i="40"/>
  <c r="L39" i="40"/>
  <c r="K39" i="40"/>
  <c r="J39" i="40"/>
  <c r="I39" i="40"/>
  <c r="H39" i="40"/>
  <c r="G39" i="40"/>
  <c r="F39" i="40"/>
  <c r="E39" i="40"/>
  <c r="D39" i="40"/>
  <c r="N39" i="40" s="1"/>
  <c r="O39" i="40" s="1"/>
  <c r="N38" i="40"/>
  <c r="O38" i="40"/>
  <c r="N37" i="40"/>
  <c r="O37" i="40"/>
  <c r="N36" i="40"/>
  <c r="O36" i="40"/>
  <c r="N35" i="40"/>
  <c r="O35" i="40"/>
  <c r="M34" i="40"/>
  <c r="L34" i="40"/>
  <c r="K34" i="40"/>
  <c r="N34" i="40" s="1"/>
  <c r="O34" i="40" s="1"/>
  <c r="J34" i="40"/>
  <c r="I34" i="40"/>
  <c r="H34" i="40"/>
  <c r="G34" i="40"/>
  <c r="F34" i="40"/>
  <c r="E34" i="40"/>
  <c r="D34" i="40"/>
  <c r="N33" i="40"/>
  <c r="O33" i="40"/>
  <c r="N32" i="40"/>
  <c r="O32" i="40"/>
  <c r="N31" i="40"/>
  <c r="O31" i="40" s="1"/>
  <c r="N30" i="40"/>
  <c r="O30" i="40"/>
  <c r="N29" i="40"/>
  <c r="O29" i="40"/>
  <c r="M28" i="40"/>
  <c r="L28" i="40"/>
  <c r="K28" i="40"/>
  <c r="J28" i="40"/>
  <c r="I28" i="40"/>
  <c r="H28" i="40"/>
  <c r="G28" i="40"/>
  <c r="F28" i="40"/>
  <c r="E28" i="40"/>
  <c r="D28" i="40"/>
  <c r="N27" i="40"/>
  <c r="O27" i="40" s="1"/>
  <c r="N26" i="40"/>
  <c r="O26" i="40" s="1"/>
  <c r="N25" i="40"/>
  <c r="O25" i="40" s="1"/>
  <c r="N24" i="40"/>
  <c r="O24" i="40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N20" i="40"/>
  <c r="O20" i="40" s="1"/>
  <c r="N19" i="40"/>
  <c r="O19" i="40" s="1"/>
  <c r="N18" i="40"/>
  <c r="O18" i="40" s="1"/>
  <c r="N17" i="40"/>
  <c r="O17" i="40"/>
  <c r="N16" i="40"/>
  <c r="O16" i="40" s="1"/>
  <c r="N15" i="40"/>
  <c r="O15" i="40" s="1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90" i="40" s="1"/>
  <c r="L5" i="40"/>
  <c r="K5" i="40"/>
  <c r="K90" i="40" s="1"/>
  <c r="J5" i="40"/>
  <c r="I5" i="40"/>
  <c r="H5" i="40"/>
  <c r="G5" i="40"/>
  <c r="F5" i="40"/>
  <c r="E5" i="40"/>
  <c r="E90" i="40" s="1"/>
  <c r="D5" i="40"/>
  <c r="N81" i="39"/>
  <c r="O81" i="39" s="1"/>
  <c r="N80" i="39"/>
  <c r="O80" i="39" s="1"/>
  <c r="N79" i="39"/>
  <c r="O79" i="39"/>
  <c r="N78" i="39"/>
  <c r="O78" i="39" s="1"/>
  <c r="N77" i="39"/>
  <c r="O77" i="39" s="1"/>
  <c r="N76" i="39"/>
  <c r="O76" i="39" s="1"/>
  <c r="N75" i="39"/>
  <c r="O75" i="39" s="1"/>
  <c r="N74" i="39"/>
  <c r="O74" i="39" s="1"/>
  <c r="N73" i="39"/>
  <c r="O73" i="39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/>
  <c r="N66" i="39"/>
  <c r="O66" i="39" s="1"/>
  <c r="N65" i="39"/>
  <c r="O65" i="39" s="1"/>
  <c r="N64" i="39"/>
  <c r="O64" i="39" s="1"/>
  <c r="N63" i="39"/>
  <c r="O63" i="39" s="1"/>
  <c r="N62" i="39"/>
  <c r="O62" i="39" s="1"/>
  <c r="N61" i="39"/>
  <c r="O61" i="39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M53" i="39"/>
  <c r="L53" i="39"/>
  <c r="K53" i="39"/>
  <c r="J53" i="39"/>
  <c r="I53" i="39"/>
  <c r="H53" i="39"/>
  <c r="G53" i="39"/>
  <c r="F53" i="39"/>
  <c r="E53" i="39"/>
  <c r="D53" i="39"/>
  <c r="N52" i="39"/>
  <c r="O52" i="39" s="1"/>
  <c r="N51" i="39"/>
  <c r="O51" i="39" s="1"/>
  <c r="N50" i="39"/>
  <c r="O50" i="39" s="1"/>
  <c r="M49" i="39"/>
  <c r="L49" i="39"/>
  <c r="K49" i="39"/>
  <c r="J49" i="39"/>
  <c r="I49" i="39"/>
  <c r="H49" i="39"/>
  <c r="N49" i="39" s="1"/>
  <c r="O49" i="39" s="1"/>
  <c r="G49" i="39"/>
  <c r="F49" i="39"/>
  <c r="E49" i="39"/>
  <c r="D49" i="39"/>
  <c r="N48" i="39"/>
  <c r="O48" i="39" s="1"/>
  <c r="N47" i="39"/>
  <c r="O47" i="39" s="1"/>
  <c r="N46" i="39"/>
  <c r="O46" i="39" s="1"/>
  <c r="N45" i="39"/>
  <c r="O45" i="39" s="1"/>
  <c r="N44" i="39"/>
  <c r="O44" i="39" s="1"/>
  <c r="M43" i="39"/>
  <c r="L43" i="39"/>
  <c r="K43" i="39"/>
  <c r="J43" i="39"/>
  <c r="I43" i="39"/>
  <c r="H43" i="39"/>
  <c r="G43" i="39"/>
  <c r="G82" i="39" s="1"/>
  <c r="F43" i="39"/>
  <c r="E43" i="39"/>
  <c r="D43" i="39"/>
  <c r="N42" i="39"/>
  <c r="O42" i="39" s="1"/>
  <c r="N41" i="39"/>
  <c r="O41" i="39" s="1"/>
  <c r="N40" i="39"/>
  <c r="O40" i="39" s="1"/>
  <c r="N39" i="39"/>
  <c r="O39" i="39" s="1"/>
  <c r="M38" i="39"/>
  <c r="L38" i="39"/>
  <c r="K38" i="39"/>
  <c r="J38" i="39"/>
  <c r="I38" i="39"/>
  <c r="H38" i="39"/>
  <c r="G38" i="39"/>
  <c r="F38" i="39"/>
  <c r="E38" i="39"/>
  <c r="N38" i="39" s="1"/>
  <c r="O38" i="39" s="1"/>
  <c r="D38" i="39"/>
  <c r="N37" i="39"/>
  <c r="O37" i="39"/>
  <c r="N36" i="39"/>
  <c r="O36" i="39" s="1"/>
  <c r="N35" i="39"/>
  <c r="O35" i="39" s="1"/>
  <c r="N34" i="39"/>
  <c r="O34" i="39" s="1"/>
  <c r="M33" i="39"/>
  <c r="L33" i="39"/>
  <c r="K33" i="39"/>
  <c r="J33" i="39"/>
  <c r="I33" i="39"/>
  <c r="H33" i="39"/>
  <c r="G33" i="39"/>
  <c r="F33" i="39"/>
  <c r="E33" i="39"/>
  <c r="D33" i="39"/>
  <c r="N32" i="39"/>
  <c r="O32" i="39" s="1"/>
  <c r="N31" i="39"/>
  <c r="O31" i="39" s="1"/>
  <c r="N30" i="39"/>
  <c r="O30" i="39" s="1"/>
  <c r="N29" i="39"/>
  <c r="O29" i="39"/>
  <c r="M28" i="39"/>
  <c r="L28" i="39"/>
  <c r="K28" i="39"/>
  <c r="J28" i="39"/>
  <c r="I28" i="39"/>
  <c r="H28" i="39"/>
  <c r="G28" i="39"/>
  <c r="F28" i="39"/>
  <c r="E28" i="39"/>
  <c r="D28" i="39"/>
  <c r="N28" i="39" s="1"/>
  <c r="N27" i="39"/>
  <c r="O27" i="39" s="1"/>
  <c r="N26" i="39"/>
  <c r="O26" i="39"/>
  <c r="N25" i="39"/>
  <c r="O25" i="39"/>
  <c r="N24" i="39"/>
  <c r="O24" i="39"/>
  <c r="N23" i="39"/>
  <c r="O23" i="39"/>
  <c r="M22" i="39"/>
  <c r="L22" i="39"/>
  <c r="L82" i="39" s="1"/>
  <c r="K22" i="39"/>
  <c r="J22" i="39"/>
  <c r="I22" i="39"/>
  <c r="H22" i="39"/>
  <c r="G22" i="39"/>
  <c r="F22" i="39"/>
  <c r="E22" i="39"/>
  <c r="D22" i="39"/>
  <c r="N21" i="39"/>
  <c r="O21" i="39"/>
  <c r="N20" i="39"/>
  <c r="O20" i="39" s="1"/>
  <c r="N19" i="39"/>
  <c r="O19" i="39"/>
  <c r="N18" i="39"/>
  <c r="O18" i="39"/>
  <c r="N17" i="39"/>
  <c r="O17" i="39"/>
  <c r="N16" i="39"/>
  <c r="O16" i="39"/>
  <c r="N15" i="39"/>
  <c r="O15" i="39"/>
  <c r="M14" i="39"/>
  <c r="L14" i="39"/>
  <c r="K14" i="39"/>
  <c r="J14" i="39"/>
  <c r="J82" i="39"/>
  <c r="I14" i="39"/>
  <c r="H14" i="39"/>
  <c r="G14" i="39"/>
  <c r="F14" i="39"/>
  <c r="E14" i="39"/>
  <c r="E82" i="39" s="1"/>
  <c r="D14" i="39"/>
  <c r="N13" i="39"/>
  <c r="O13" i="39" s="1"/>
  <c r="N12" i="39"/>
  <c r="O12" i="39" s="1"/>
  <c r="N11" i="39"/>
  <c r="O11" i="39" s="1"/>
  <c r="N10" i="39"/>
  <c r="O10" i="39" s="1"/>
  <c r="N9" i="39"/>
  <c r="O9" i="39" s="1"/>
  <c r="N8" i="39"/>
  <c r="O8" i="39"/>
  <c r="N7" i="39"/>
  <c r="O7" i="39" s="1"/>
  <c r="N6" i="39"/>
  <c r="O6" i="39" s="1"/>
  <c r="M5" i="39"/>
  <c r="M82" i="39" s="1"/>
  <c r="L5" i="39"/>
  <c r="K5" i="39"/>
  <c r="K82" i="39" s="1"/>
  <c r="J5" i="39"/>
  <c r="I5" i="39"/>
  <c r="H5" i="39"/>
  <c r="G5" i="39"/>
  <c r="F5" i="39"/>
  <c r="E5" i="39"/>
  <c r="D5" i="39"/>
  <c r="N84" i="38"/>
  <c r="O84" i="38"/>
  <c r="N83" i="38"/>
  <c r="O83" i="38" s="1"/>
  <c r="N82" i="38"/>
  <c r="O82" i="38" s="1"/>
  <c r="N81" i="38"/>
  <c r="O81" i="38" s="1"/>
  <c r="N80" i="38"/>
  <c r="O80" i="38" s="1"/>
  <c r="N79" i="38"/>
  <c r="O79" i="38" s="1"/>
  <c r="N78" i="38"/>
  <c r="O78" i="38"/>
  <c r="N77" i="38"/>
  <c r="O77" i="38" s="1"/>
  <c r="N76" i="38"/>
  <c r="O76" i="38"/>
  <c r="N75" i="38"/>
  <c r="O75" i="38" s="1"/>
  <c r="N74" i="38"/>
  <c r="O74" i="38" s="1"/>
  <c r="N73" i="38"/>
  <c r="O73" i="38" s="1"/>
  <c r="N72" i="38"/>
  <c r="O72" i="38" s="1"/>
  <c r="N71" i="38"/>
  <c r="O71" i="38" s="1"/>
  <c r="N70" i="38"/>
  <c r="O70" i="38"/>
  <c r="N69" i="38"/>
  <c r="O69" i="38" s="1"/>
  <c r="N68" i="38"/>
  <c r="O68" i="38" s="1"/>
  <c r="N67" i="38"/>
  <c r="O67" i="38" s="1"/>
  <c r="N66" i="38"/>
  <c r="O66" i="38" s="1"/>
  <c r="N65" i="38"/>
  <c r="O65" i="38" s="1"/>
  <c r="N64" i="38"/>
  <c r="O64" i="38"/>
  <c r="N63" i="38"/>
  <c r="O63" i="38" s="1"/>
  <c r="N62" i="38"/>
  <c r="O62" i="38" s="1"/>
  <c r="N61" i="38"/>
  <c r="O61" i="38" s="1"/>
  <c r="N60" i="38"/>
  <c r="O60" i="38" s="1"/>
  <c r="N59" i="38"/>
  <c r="O59" i="38" s="1"/>
  <c r="N58" i="38"/>
  <c r="O58" i="38" s="1"/>
  <c r="N57" i="38"/>
  <c r="O57" i="38" s="1"/>
  <c r="N56" i="38"/>
  <c r="O56" i="38" s="1"/>
  <c r="M55" i="38"/>
  <c r="L55" i="38"/>
  <c r="K55" i="38"/>
  <c r="J55" i="38"/>
  <c r="I55" i="38"/>
  <c r="H55" i="38"/>
  <c r="G55" i="38"/>
  <c r="F55" i="38"/>
  <c r="N55" i="38" s="1"/>
  <c r="O55" i="38" s="1"/>
  <c r="E55" i="38"/>
  <c r="D55" i="38"/>
  <c r="N54" i="38"/>
  <c r="O54" i="38" s="1"/>
  <c r="N53" i="38"/>
  <c r="O53" i="38" s="1"/>
  <c r="N52" i="38"/>
  <c r="O52" i="38" s="1"/>
  <c r="N51" i="38"/>
  <c r="O51" i="38"/>
  <c r="M50" i="38"/>
  <c r="L50" i="38"/>
  <c r="K50" i="38"/>
  <c r="J50" i="38"/>
  <c r="I50" i="38"/>
  <c r="H50" i="38"/>
  <c r="G50" i="38"/>
  <c r="F50" i="38"/>
  <c r="E50" i="38"/>
  <c r="D50" i="38"/>
  <c r="N50" i="38"/>
  <c r="O50" i="38"/>
  <c r="N49" i="38"/>
  <c r="O49" i="38" s="1"/>
  <c r="N48" i="38"/>
  <c r="O48" i="38" s="1"/>
  <c r="N47" i="38"/>
  <c r="O47" i="38" s="1"/>
  <c r="N46" i="38"/>
  <c r="O46" i="38" s="1"/>
  <c r="N45" i="38"/>
  <c r="O45" i="38" s="1"/>
  <c r="M44" i="38"/>
  <c r="L44" i="38"/>
  <c r="K44" i="38"/>
  <c r="J44" i="38"/>
  <c r="I44" i="38"/>
  <c r="H44" i="38"/>
  <c r="G44" i="38"/>
  <c r="F44" i="38"/>
  <c r="E44" i="38"/>
  <c r="D44" i="38"/>
  <c r="N43" i="38"/>
  <c r="O43" i="38"/>
  <c r="N42" i="38"/>
  <c r="O42" i="38" s="1"/>
  <c r="N41" i="38"/>
  <c r="O41" i="38"/>
  <c r="N40" i="38"/>
  <c r="O40" i="38"/>
  <c r="M39" i="38"/>
  <c r="L39" i="38"/>
  <c r="K39" i="38"/>
  <c r="J39" i="38"/>
  <c r="I39" i="38"/>
  <c r="H39" i="38"/>
  <c r="G39" i="38"/>
  <c r="F39" i="38"/>
  <c r="E39" i="38"/>
  <c r="D39" i="38"/>
  <c r="N38" i="38"/>
  <c r="O38" i="38" s="1"/>
  <c r="N37" i="38"/>
  <c r="O37" i="38" s="1"/>
  <c r="N36" i="38"/>
  <c r="O36" i="38" s="1"/>
  <c r="N35" i="38"/>
  <c r="O35" i="38" s="1"/>
  <c r="M34" i="38"/>
  <c r="L34" i="38"/>
  <c r="K34" i="38"/>
  <c r="J34" i="38"/>
  <c r="I34" i="38"/>
  <c r="H34" i="38"/>
  <c r="G34" i="38"/>
  <c r="F34" i="38"/>
  <c r="E34" i="38"/>
  <c r="D34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 s="1"/>
  <c r="M28" i="38"/>
  <c r="L28" i="38"/>
  <c r="N28" i="38" s="1"/>
  <c r="K28" i="38"/>
  <c r="J28" i="38"/>
  <c r="I28" i="38"/>
  <c r="H28" i="38"/>
  <c r="G28" i="38"/>
  <c r="F28" i="38"/>
  <c r="E28" i="38"/>
  <c r="D28" i="38"/>
  <c r="N27" i="38"/>
  <c r="O27" i="38"/>
  <c r="N26" i="38"/>
  <c r="O26" i="38" s="1"/>
  <c r="N25" i="38"/>
  <c r="O25" i="38"/>
  <c r="N24" i="38"/>
  <c r="O24" i="38"/>
  <c r="N23" i="38"/>
  <c r="O23" i="38" s="1"/>
  <c r="M22" i="38"/>
  <c r="L22" i="38"/>
  <c r="K22" i="38"/>
  <c r="J22" i="38"/>
  <c r="I22" i="38"/>
  <c r="H22" i="38"/>
  <c r="G22" i="38"/>
  <c r="F22" i="38"/>
  <c r="E22" i="38"/>
  <c r="D22" i="38"/>
  <c r="N22" i="38" s="1"/>
  <c r="O22" i="38" s="1"/>
  <c r="N21" i="38"/>
  <c r="O21" i="38"/>
  <c r="N20" i="38"/>
  <c r="O20" i="38"/>
  <c r="N19" i="38"/>
  <c r="O19" i="38" s="1"/>
  <c r="N18" i="38"/>
  <c r="O18" i="38"/>
  <c r="N17" i="38"/>
  <c r="O17" i="38"/>
  <c r="N16" i="38"/>
  <c r="O16" i="38" s="1"/>
  <c r="N15" i="38"/>
  <c r="O15" i="38"/>
  <c r="M14" i="38"/>
  <c r="M85" i="38"/>
  <c r="L14" i="38"/>
  <c r="K14" i="38"/>
  <c r="J14" i="38"/>
  <c r="I14" i="38"/>
  <c r="H14" i="38"/>
  <c r="H85" i="38" s="1"/>
  <c r="G14" i="38"/>
  <c r="F14" i="38"/>
  <c r="E14" i="38"/>
  <c r="D14" i="38"/>
  <c r="N13" i="38"/>
  <c r="O13" i="38" s="1"/>
  <c r="N12" i="38"/>
  <c r="O12" i="38"/>
  <c r="N11" i="38"/>
  <c r="O11" i="38"/>
  <c r="N10" i="38"/>
  <c r="O10" i="38" s="1"/>
  <c r="N9" i="38"/>
  <c r="O9" i="38"/>
  <c r="N8" i="38"/>
  <c r="O8" i="38"/>
  <c r="N7" i="38"/>
  <c r="O7" i="38" s="1"/>
  <c r="N6" i="38"/>
  <c r="O6" i="38"/>
  <c r="M5" i="38"/>
  <c r="L5" i="38"/>
  <c r="L85" i="38" s="1"/>
  <c r="K5" i="38"/>
  <c r="J5" i="38"/>
  <c r="I5" i="38"/>
  <c r="H5" i="38"/>
  <c r="G5" i="38"/>
  <c r="F5" i="38"/>
  <c r="E5" i="38"/>
  <c r="E85" i="38" s="1"/>
  <c r="D5" i="38"/>
  <c r="N88" i="37"/>
  <c r="O88" i="37" s="1"/>
  <c r="N87" i="37"/>
  <c r="O87" i="37" s="1"/>
  <c r="N86" i="37"/>
  <c r="O86" i="37" s="1"/>
  <c r="N85" i="37"/>
  <c r="O85" i="37" s="1"/>
  <c r="N84" i="37"/>
  <c r="O84" i="37" s="1"/>
  <c r="N83" i="37"/>
  <c r="O83" i="37" s="1"/>
  <c r="N82" i="37"/>
  <c r="O82" i="37" s="1"/>
  <c r="N81" i="37"/>
  <c r="O81" i="37" s="1"/>
  <c r="N80" i="37"/>
  <c r="O80" i="37" s="1"/>
  <c r="N79" i="37"/>
  <c r="O79" i="37" s="1"/>
  <c r="N78" i="37"/>
  <c r="O78" i="37"/>
  <c r="N77" i="37"/>
  <c r="O77" i="37" s="1"/>
  <c r="N76" i="37"/>
  <c r="O76" i="37" s="1"/>
  <c r="N75" i="37"/>
  <c r="O75" i="37" s="1"/>
  <c r="N74" i="37"/>
  <c r="O74" i="37" s="1"/>
  <c r="N73" i="37"/>
  <c r="O73" i="37" s="1"/>
  <c r="N72" i="37"/>
  <c r="O72" i="37" s="1"/>
  <c r="N71" i="37"/>
  <c r="O71" i="37" s="1"/>
  <c r="N70" i="37"/>
  <c r="O70" i="37" s="1"/>
  <c r="N69" i="37"/>
  <c r="O69" i="37" s="1"/>
  <c r="N68" i="37"/>
  <c r="O68" i="37" s="1"/>
  <c r="N67" i="37"/>
  <c r="O67" i="37" s="1"/>
  <c r="N66" i="37"/>
  <c r="O66" i="37" s="1"/>
  <c r="N65" i="37"/>
  <c r="O65" i="37" s="1"/>
  <c r="N64" i="37"/>
  <c r="O64" i="37" s="1"/>
  <c r="N63" i="37"/>
  <c r="O63" i="37" s="1"/>
  <c r="N62" i="37"/>
  <c r="O62" i="37" s="1"/>
  <c r="N61" i="37"/>
  <c r="O61" i="37" s="1"/>
  <c r="N60" i="37"/>
  <c r="O60" i="37" s="1"/>
  <c r="N59" i="37"/>
  <c r="O59" i="37" s="1"/>
  <c r="N58" i="37"/>
  <c r="O58" i="37" s="1"/>
  <c r="N57" i="37"/>
  <c r="O57" i="37" s="1"/>
  <c r="N56" i="37"/>
  <c r="O56" i="37" s="1"/>
  <c r="M55" i="37"/>
  <c r="L55" i="37"/>
  <c r="K55" i="37"/>
  <c r="J55" i="37"/>
  <c r="I55" i="37"/>
  <c r="H55" i="37"/>
  <c r="G55" i="37"/>
  <c r="F55" i="37"/>
  <c r="E55" i="37"/>
  <c r="D55" i="37"/>
  <c r="N54" i="37"/>
  <c r="O54" i="37" s="1"/>
  <c r="N53" i="37"/>
  <c r="O53" i="37" s="1"/>
  <c r="N52" i="37"/>
  <c r="O52" i="37"/>
  <c r="N51" i="37"/>
  <c r="O51" i="37" s="1"/>
  <c r="M50" i="37"/>
  <c r="L50" i="37"/>
  <c r="K50" i="37"/>
  <c r="J50" i="37"/>
  <c r="I50" i="37"/>
  <c r="H50" i="37"/>
  <c r="G50" i="37"/>
  <c r="F50" i="37"/>
  <c r="E50" i="37"/>
  <c r="D50" i="37"/>
  <c r="N49" i="37"/>
  <c r="O49" i="37"/>
  <c r="N48" i="37"/>
  <c r="O48" i="37"/>
  <c r="N47" i="37"/>
  <c r="O47" i="37" s="1"/>
  <c r="N46" i="37"/>
  <c r="O46" i="37"/>
  <c r="N45" i="37"/>
  <c r="O45" i="37"/>
  <c r="M44" i="37"/>
  <c r="L44" i="37"/>
  <c r="K44" i="37"/>
  <c r="J44" i="37"/>
  <c r="I44" i="37"/>
  <c r="H44" i="37"/>
  <c r="G44" i="37"/>
  <c r="F44" i="37"/>
  <c r="E44" i="37"/>
  <c r="D44" i="37"/>
  <c r="N43" i="37"/>
  <c r="O43" i="37" s="1"/>
  <c r="N42" i="37"/>
  <c r="O42" i="37"/>
  <c r="N41" i="37"/>
  <c r="O41" i="37"/>
  <c r="N40" i="37"/>
  <c r="O40" i="37" s="1"/>
  <c r="M39" i="37"/>
  <c r="L39" i="37"/>
  <c r="K39" i="37"/>
  <c r="J39" i="37"/>
  <c r="I39" i="37"/>
  <c r="H39" i="37"/>
  <c r="G39" i="37"/>
  <c r="F39" i="37"/>
  <c r="E39" i="37"/>
  <c r="D39" i="37"/>
  <c r="N39" i="37" s="1"/>
  <c r="O39" i="37" s="1"/>
  <c r="N38" i="37"/>
  <c r="O38" i="37" s="1"/>
  <c r="N37" i="37"/>
  <c r="O37" i="37" s="1"/>
  <c r="N36" i="37"/>
  <c r="O36" i="37"/>
  <c r="N35" i="37"/>
  <c r="O35" i="37" s="1"/>
  <c r="N34" i="37"/>
  <c r="O34" i="37" s="1"/>
  <c r="M33" i="37"/>
  <c r="L33" i="37"/>
  <c r="K33" i="37"/>
  <c r="J33" i="37"/>
  <c r="I33" i="37"/>
  <c r="H33" i="37"/>
  <c r="G33" i="37"/>
  <c r="G89" i="37" s="1"/>
  <c r="F33" i="37"/>
  <c r="E33" i="37"/>
  <c r="D33" i="37"/>
  <c r="N32" i="37"/>
  <c r="O32" i="37" s="1"/>
  <c r="N31" i="37"/>
  <c r="O31" i="37" s="1"/>
  <c r="N30" i="37"/>
  <c r="O30" i="37" s="1"/>
  <c r="N29" i="37"/>
  <c r="O29" i="37"/>
  <c r="N28" i="37"/>
  <c r="O28" i="37" s="1"/>
  <c r="M27" i="37"/>
  <c r="L27" i="37"/>
  <c r="K27" i="37"/>
  <c r="J27" i="37"/>
  <c r="I27" i="37"/>
  <c r="H27" i="37"/>
  <c r="G27" i="37"/>
  <c r="F27" i="37"/>
  <c r="E27" i="37"/>
  <c r="D27" i="37"/>
  <c r="N26" i="37"/>
  <c r="O26" i="37" s="1"/>
  <c r="N25" i="37"/>
  <c r="O25" i="37" s="1"/>
  <c r="N24" i="37"/>
  <c r="O24" i="37" s="1"/>
  <c r="N23" i="37"/>
  <c r="O23" i="37" s="1"/>
  <c r="N22" i="37"/>
  <c r="O22" i="37" s="1"/>
  <c r="N21" i="37"/>
  <c r="O21" i="37" s="1"/>
  <c r="M20" i="37"/>
  <c r="L20" i="37"/>
  <c r="K20" i="37"/>
  <c r="J20" i="37"/>
  <c r="I20" i="37"/>
  <c r="H20" i="37"/>
  <c r="G20" i="37"/>
  <c r="F20" i="37"/>
  <c r="E20" i="37"/>
  <c r="E89" i="37" s="1"/>
  <c r="D20" i="37"/>
  <c r="N19" i="37"/>
  <c r="O19" i="37" s="1"/>
  <c r="N18" i="37"/>
  <c r="O18" i="37" s="1"/>
  <c r="N17" i="37"/>
  <c r="O17" i="37" s="1"/>
  <c r="N16" i="37"/>
  <c r="O16" i="37" s="1"/>
  <c r="N15" i="37"/>
  <c r="O15" i="37" s="1"/>
  <c r="N14" i="37"/>
  <c r="O14" i="37"/>
  <c r="N13" i="37"/>
  <c r="O13" i="37" s="1"/>
  <c r="M12" i="37"/>
  <c r="L12" i="37"/>
  <c r="L89" i="37" s="1"/>
  <c r="K12" i="37"/>
  <c r="J12" i="37"/>
  <c r="I12" i="37"/>
  <c r="H12" i="37"/>
  <c r="N12" i="37" s="1"/>
  <c r="O12" i="37" s="1"/>
  <c r="G12" i="37"/>
  <c r="F12" i="37"/>
  <c r="E12" i="37"/>
  <c r="D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 s="1"/>
  <c r="M5" i="37"/>
  <c r="L5" i="37"/>
  <c r="K5" i="37"/>
  <c r="J5" i="37"/>
  <c r="J89" i="37"/>
  <c r="I5" i="37"/>
  <c r="I89" i="37" s="1"/>
  <c r="H5" i="37"/>
  <c r="G5" i="37"/>
  <c r="F5" i="37"/>
  <c r="F89" i="37" s="1"/>
  <c r="E5" i="37"/>
  <c r="D5" i="37"/>
  <c r="N84" i="36"/>
  <c r="O84" i="36" s="1"/>
  <c r="N83" i="36"/>
  <c r="O83" i="36" s="1"/>
  <c r="N82" i="36"/>
  <c r="O82" i="36" s="1"/>
  <c r="N81" i="36"/>
  <c r="O81" i="36" s="1"/>
  <c r="N80" i="36"/>
  <c r="O80" i="36" s="1"/>
  <c r="N79" i="36"/>
  <c r="O79" i="36" s="1"/>
  <c r="N78" i="36"/>
  <c r="O78" i="36" s="1"/>
  <c r="N77" i="36"/>
  <c r="O77" i="36" s="1"/>
  <c r="N76" i="36"/>
  <c r="O76" i="36" s="1"/>
  <c r="N75" i="36"/>
  <c r="O75" i="36" s="1"/>
  <c r="N74" i="36"/>
  <c r="O74" i="36" s="1"/>
  <c r="N73" i="36"/>
  <c r="O73" i="36" s="1"/>
  <c r="N72" i="36"/>
  <c r="O72" i="36" s="1"/>
  <c r="N71" i="36"/>
  <c r="O71" i="36" s="1"/>
  <c r="N70" i="36"/>
  <c r="O70" i="36"/>
  <c r="N69" i="36"/>
  <c r="O69" i="36" s="1"/>
  <c r="N68" i="36"/>
  <c r="O68" i="36" s="1"/>
  <c r="N67" i="36"/>
  <c r="O67" i="36" s="1"/>
  <c r="N66" i="36"/>
  <c r="O66" i="36" s="1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 s="1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 s="1"/>
  <c r="N53" i="36"/>
  <c r="O53" i="36" s="1"/>
  <c r="M52" i="36"/>
  <c r="L52" i="36"/>
  <c r="K52" i="36"/>
  <c r="J52" i="36"/>
  <c r="I52" i="36"/>
  <c r="H52" i="36"/>
  <c r="G52" i="36"/>
  <c r="F52" i="36"/>
  <c r="E52" i="36"/>
  <c r="D52" i="36"/>
  <c r="N51" i="36"/>
  <c r="O51" i="36" s="1"/>
  <c r="N50" i="36"/>
  <c r="O50" i="36" s="1"/>
  <c r="M49" i="36"/>
  <c r="L49" i="36"/>
  <c r="K49" i="36"/>
  <c r="J49" i="36"/>
  <c r="I49" i="36"/>
  <c r="H49" i="36"/>
  <c r="G49" i="36"/>
  <c r="F49" i="36"/>
  <c r="E49" i="36"/>
  <c r="D49" i="36"/>
  <c r="N48" i="36"/>
  <c r="O48" i="36" s="1"/>
  <c r="N47" i="36"/>
  <c r="O47" i="36" s="1"/>
  <c r="N46" i="36"/>
  <c r="O46" i="36" s="1"/>
  <c r="N45" i="36"/>
  <c r="O45" i="36" s="1"/>
  <c r="N44" i="36"/>
  <c r="O44" i="36" s="1"/>
  <c r="M43" i="36"/>
  <c r="L43" i="36"/>
  <c r="K43" i="36"/>
  <c r="J43" i="36"/>
  <c r="N43" i="36" s="1"/>
  <c r="O43" i="36" s="1"/>
  <c r="I43" i="36"/>
  <c r="H43" i="36"/>
  <c r="G43" i="36"/>
  <c r="F43" i="36"/>
  <c r="E43" i="36"/>
  <c r="D43" i="36"/>
  <c r="N42" i="36"/>
  <c r="O42" i="36" s="1"/>
  <c r="N41" i="36"/>
  <c r="O41" i="36"/>
  <c r="N40" i="36"/>
  <c r="O40" i="36" s="1"/>
  <c r="N39" i="36"/>
  <c r="O39" i="36" s="1"/>
  <c r="M38" i="36"/>
  <c r="L38" i="36"/>
  <c r="K38" i="36"/>
  <c r="J38" i="36"/>
  <c r="I38" i="36"/>
  <c r="H38" i="36"/>
  <c r="G38" i="36"/>
  <c r="F38" i="36"/>
  <c r="E38" i="36"/>
  <c r="D38" i="36"/>
  <c r="N37" i="36"/>
  <c r="O37" i="36" s="1"/>
  <c r="N36" i="36"/>
  <c r="O36" i="36" s="1"/>
  <c r="N35" i="36"/>
  <c r="O35" i="36" s="1"/>
  <c r="N34" i="36"/>
  <c r="O34" i="36" s="1"/>
  <c r="M33" i="36"/>
  <c r="L33" i="36"/>
  <c r="N33" i="36" s="1"/>
  <c r="O33" i="36" s="1"/>
  <c r="K33" i="36"/>
  <c r="J33" i="36"/>
  <c r="I33" i="36"/>
  <c r="H33" i="36"/>
  <c r="G33" i="36"/>
  <c r="F33" i="36"/>
  <c r="E33" i="36"/>
  <c r="D33" i="36"/>
  <c r="N32" i="36"/>
  <c r="O32" i="36" s="1"/>
  <c r="N31" i="36"/>
  <c r="O31" i="36" s="1"/>
  <c r="N30" i="36"/>
  <c r="O30" i="36" s="1"/>
  <c r="N29" i="36"/>
  <c r="O29" i="36" s="1"/>
  <c r="N28" i="36"/>
  <c r="O28" i="36" s="1"/>
  <c r="M27" i="36"/>
  <c r="L27" i="36"/>
  <c r="K27" i="36"/>
  <c r="J27" i="36"/>
  <c r="I27" i="36"/>
  <c r="H27" i="36"/>
  <c r="G27" i="36"/>
  <c r="F27" i="36"/>
  <c r="E27" i="36"/>
  <c r="D27" i="36"/>
  <c r="N26" i="36"/>
  <c r="O26" i="36" s="1"/>
  <c r="N25" i="36"/>
  <c r="O25" i="36" s="1"/>
  <c r="N24" i="36"/>
  <c r="O24" i="36" s="1"/>
  <c r="N23" i="36"/>
  <c r="O23" i="36"/>
  <c r="N22" i="36"/>
  <c r="O22" i="36" s="1"/>
  <c r="M21" i="36"/>
  <c r="L21" i="36"/>
  <c r="K21" i="36"/>
  <c r="J21" i="36"/>
  <c r="I21" i="36"/>
  <c r="H21" i="36"/>
  <c r="G21" i="36"/>
  <c r="F21" i="36"/>
  <c r="E21" i="36"/>
  <c r="D21" i="36"/>
  <c r="N20" i="36"/>
  <c r="O20" i="36"/>
  <c r="N19" i="36"/>
  <c r="O19" i="36"/>
  <c r="N18" i="36"/>
  <c r="O18" i="36" s="1"/>
  <c r="N17" i="36"/>
  <c r="O17" i="36"/>
  <c r="N16" i="36"/>
  <c r="O16" i="36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F85" i="36" s="1"/>
  <c r="E13" i="36"/>
  <c r="D13" i="36"/>
  <c r="N12" i="36"/>
  <c r="O12" i="36" s="1"/>
  <c r="N11" i="36"/>
  <c r="O11" i="36" s="1"/>
  <c r="N10" i="36"/>
  <c r="O10" i="36" s="1"/>
  <c r="N9" i="36"/>
  <c r="O9" i="36" s="1"/>
  <c r="N8" i="36"/>
  <c r="O8" i="36" s="1"/>
  <c r="N7" i="36"/>
  <c r="O7" i="36" s="1"/>
  <c r="N6" i="36"/>
  <c r="O6" i="36" s="1"/>
  <c r="M5" i="36"/>
  <c r="L5" i="36"/>
  <c r="L85" i="36" s="1"/>
  <c r="K5" i="36"/>
  <c r="J5" i="36"/>
  <c r="I5" i="36"/>
  <c r="H5" i="36"/>
  <c r="G5" i="36"/>
  <c r="F5" i="36"/>
  <c r="E5" i="36"/>
  <c r="D5" i="36"/>
  <c r="N82" i="35"/>
  <c r="O82" i="35" s="1"/>
  <c r="N81" i="35"/>
  <c r="O81" i="35"/>
  <c r="N80" i="35"/>
  <c r="O80" i="35"/>
  <c r="N79" i="35"/>
  <c r="O79" i="35" s="1"/>
  <c r="N78" i="35"/>
  <c r="O78" i="35"/>
  <c r="N77" i="35"/>
  <c r="O77" i="35"/>
  <c r="N76" i="35"/>
  <c r="O76" i="35" s="1"/>
  <c r="N75" i="35"/>
  <c r="O75" i="35"/>
  <c r="N74" i="35"/>
  <c r="O74" i="35"/>
  <c r="N73" i="35"/>
  <c r="O73" i="35" s="1"/>
  <c r="N72" i="35"/>
  <c r="O72" i="35"/>
  <c r="N71" i="35"/>
  <c r="O71" i="35"/>
  <c r="N70" i="35"/>
  <c r="O70" i="35" s="1"/>
  <c r="N69" i="35"/>
  <c r="O69" i="35"/>
  <c r="N68" i="35"/>
  <c r="O68" i="35"/>
  <c r="N67" i="35"/>
  <c r="O67" i="35" s="1"/>
  <c r="N66" i="35"/>
  <c r="O66" i="35"/>
  <c r="N65" i="35"/>
  <c r="O65" i="35"/>
  <c r="N64" i="35"/>
  <c r="O64" i="35" s="1"/>
  <c r="N63" i="35"/>
  <c r="O63" i="35"/>
  <c r="N62" i="35"/>
  <c r="O62" i="35"/>
  <c r="N61" i="35"/>
  <c r="O61" i="35" s="1"/>
  <c r="N60" i="35"/>
  <c r="O60" i="35"/>
  <c r="N59" i="35"/>
  <c r="O59" i="35"/>
  <c r="N58" i="35"/>
  <c r="O58" i="35" s="1"/>
  <c r="N57" i="35"/>
  <c r="O57" i="35"/>
  <c r="N56" i="35"/>
  <c r="O56" i="35"/>
  <c r="N55" i="35"/>
  <c r="O55" i="35" s="1"/>
  <c r="M54" i="35"/>
  <c r="L54" i="35"/>
  <c r="K54" i="35"/>
  <c r="J54" i="35"/>
  <c r="I54" i="35"/>
  <c r="H54" i="35"/>
  <c r="G54" i="35"/>
  <c r="F54" i="35"/>
  <c r="E54" i="35"/>
  <c r="D54" i="35"/>
  <c r="N53" i="35"/>
  <c r="O53" i="35"/>
  <c r="N52" i="35"/>
  <c r="O52" i="35"/>
  <c r="N51" i="35"/>
  <c r="O51" i="35" s="1"/>
  <c r="M50" i="35"/>
  <c r="L50" i="35"/>
  <c r="K50" i="35"/>
  <c r="J50" i="35"/>
  <c r="N50" i="35" s="1"/>
  <c r="O50" i="35" s="1"/>
  <c r="J83" i="35"/>
  <c r="I50" i="35"/>
  <c r="H50" i="35"/>
  <c r="G50" i="35"/>
  <c r="F50" i="35"/>
  <c r="E50" i="35"/>
  <c r="D50" i="35"/>
  <c r="N49" i="35"/>
  <c r="O49" i="35" s="1"/>
  <c r="N48" i="35"/>
  <c r="O48" i="35" s="1"/>
  <c r="N47" i="35"/>
  <c r="O47" i="35"/>
  <c r="N46" i="35"/>
  <c r="O46" i="35" s="1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3" i="35"/>
  <c r="O43" i="35" s="1"/>
  <c r="N42" i="35"/>
  <c r="O42" i="35" s="1"/>
  <c r="N41" i="35"/>
  <c r="O41" i="35"/>
  <c r="N40" i="35"/>
  <c r="O40" i="35" s="1"/>
  <c r="M39" i="35"/>
  <c r="L39" i="35"/>
  <c r="K39" i="35"/>
  <c r="J39" i="35"/>
  <c r="I39" i="35"/>
  <c r="H39" i="35"/>
  <c r="G39" i="35"/>
  <c r="F39" i="35"/>
  <c r="N39" i="35" s="1"/>
  <c r="O39" i="35" s="1"/>
  <c r="E39" i="35"/>
  <c r="D39" i="35"/>
  <c r="N38" i="35"/>
  <c r="O38" i="35" s="1"/>
  <c r="N37" i="35"/>
  <c r="O37" i="35" s="1"/>
  <c r="N36" i="35"/>
  <c r="O36" i="35" s="1"/>
  <c r="N35" i="35"/>
  <c r="O35" i="35" s="1"/>
  <c r="M34" i="35"/>
  <c r="L34" i="35"/>
  <c r="K34" i="35"/>
  <c r="J34" i="35"/>
  <c r="I34" i="35"/>
  <c r="H34" i="35"/>
  <c r="G34" i="35"/>
  <c r="F34" i="35"/>
  <c r="E34" i="35"/>
  <c r="D34" i="35"/>
  <c r="N33" i="35"/>
  <c r="O33" i="35" s="1"/>
  <c r="N32" i="35"/>
  <c r="O32" i="35" s="1"/>
  <c r="N31" i="35"/>
  <c r="O31" i="35" s="1"/>
  <c r="N30" i="35"/>
  <c r="O30" i="35" s="1"/>
  <c r="N29" i="35"/>
  <c r="O29" i="35" s="1"/>
  <c r="M28" i="35"/>
  <c r="L28" i="35"/>
  <c r="K28" i="35"/>
  <c r="J28" i="35"/>
  <c r="I28" i="35"/>
  <c r="H28" i="35"/>
  <c r="H83" i="35" s="1"/>
  <c r="G28" i="35"/>
  <c r="F28" i="35"/>
  <c r="E28" i="35"/>
  <c r="D28" i="35"/>
  <c r="N27" i="35"/>
  <c r="O27" i="35" s="1"/>
  <c r="N26" i="35"/>
  <c r="O26" i="35" s="1"/>
  <c r="N25" i="35"/>
  <c r="O25" i="35" s="1"/>
  <c r="N24" i="35"/>
  <c r="O24" i="35" s="1"/>
  <c r="N23" i="35"/>
  <c r="O23" i="35" s="1"/>
  <c r="M22" i="35"/>
  <c r="L22" i="35"/>
  <c r="K22" i="35"/>
  <c r="J22" i="35"/>
  <c r="I22" i="35"/>
  <c r="H22" i="35"/>
  <c r="G22" i="35"/>
  <c r="N22" i="35" s="1"/>
  <c r="O22" i="35" s="1"/>
  <c r="F22" i="35"/>
  <c r="E22" i="35"/>
  <c r="D22" i="35"/>
  <c r="N21" i="35"/>
  <c r="O21" i="35" s="1"/>
  <c r="N20" i="35"/>
  <c r="O20" i="35" s="1"/>
  <c r="N19" i="35"/>
  <c r="O19" i="35" s="1"/>
  <c r="N18" i="35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 s="1"/>
  <c r="N10" i="35"/>
  <c r="O10" i="35"/>
  <c r="N9" i="35"/>
  <c r="O9" i="35" s="1"/>
  <c r="N8" i="35"/>
  <c r="O8" i="35" s="1"/>
  <c r="N7" i="35"/>
  <c r="O7" i="35" s="1"/>
  <c r="N6" i="35"/>
  <c r="O6" i="35" s="1"/>
  <c r="M5" i="35"/>
  <c r="M83" i="35" s="1"/>
  <c r="L5" i="35"/>
  <c r="L83" i="35" s="1"/>
  <c r="K5" i="35"/>
  <c r="K83" i="35" s="1"/>
  <c r="J5" i="35"/>
  <c r="I5" i="35"/>
  <c r="H5" i="35"/>
  <c r="G5" i="35"/>
  <c r="F5" i="35"/>
  <c r="E5" i="35"/>
  <c r="D5" i="35"/>
  <c r="N82" i="34"/>
  <c r="O82" i="34"/>
  <c r="N81" i="34"/>
  <c r="O81" i="34" s="1"/>
  <c r="N80" i="34"/>
  <c r="O80" i="34" s="1"/>
  <c r="N79" i="34"/>
  <c r="O79" i="34" s="1"/>
  <c r="N78" i="34"/>
  <c r="O78" i="34" s="1"/>
  <c r="N77" i="34"/>
  <c r="O77" i="34" s="1"/>
  <c r="N76" i="34"/>
  <c r="O76" i="34" s="1"/>
  <c r="N75" i="34"/>
  <c r="O75" i="34" s="1"/>
  <c r="N74" i="34"/>
  <c r="O74" i="34" s="1"/>
  <c r="N73" i="34"/>
  <c r="O73" i="34" s="1"/>
  <c r="N72" i="34"/>
  <c r="O72" i="34" s="1"/>
  <c r="N71" i="34"/>
  <c r="O71" i="34" s="1"/>
  <c r="O70" i="34"/>
  <c r="N69" i="34"/>
  <c r="O69" i="34" s="1"/>
  <c r="N68" i="34"/>
  <c r="O68" i="34"/>
  <c r="N67" i="34"/>
  <c r="O67" i="34"/>
  <c r="N66" i="34"/>
  <c r="O66" i="34"/>
  <c r="N65" i="34"/>
  <c r="O65" i="34"/>
  <c r="N64" i="34"/>
  <c r="O64" i="34"/>
  <c r="N63" i="34"/>
  <c r="O63" i="34" s="1"/>
  <c r="N62" i="34"/>
  <c r="O62" i="34"/>
  <c r="N61" i="34"/>
  <c r="O61" i="34"/>
  <c r="N60" i="34"/>
  <c r="O60" i="34"/>
  <c r="N59" i="34"/>
  <c r="O59" i="34"/>
  <c r="N58" i="34"/>
  <c r="O58" i="34"/>
  <c r="N57" i="34"/>
  <c r="O57" i="34" s="1"/>
  <c r="N56" i="34"/>
  <c r="O56" i="34"/>
  <c r="N55" i="34"/>
  <c r="O55" i="34"/>
  <c r="M54" i="34"/>
  <c r="L54" i="34"/>
  <c r="K54" i="34"/>
  <c r="J54" i="34"/>
  <c r="I54" i="34"/>
  <c r="H54" i="34"/>
  <c r="G54" i="34"/>
  <c r="F54" i="34"/>
  <c r="E54" i="34"/>
  <c r="D54" i="34"/>
  <c r="N54" i="34" s="1"/>
  <c r="O54" i="34" s="1"/>
  <c r="N53" i="34"/>
  <c r="O53" i="34"/>
  <c r="N52" i="34"/>
  <c r="O52" i="34"/>
  <c r="N51" i="34"/>
  <c r="O51" i="34"/>
  <c r="M50" i="34"/>
  <c r="L50" i="34"/>
  <c r="K50" i="34"/>
  <c r="J50" i="34"/>
  <c r="I50" i="34"/>
  <c r="H50" i="34"/>
  <c r="G50" i="34"/>
  <c r="F50" i="34"/>
  <c r="E50" i="34"/>
  <c r="D50" i="34"/>
  <c r="N50" i="34" s="1"/>
  <c r="O50" i="34" s="1"/>
  <c r="N49" i="34"/>
  <c r="O49" i="34" s="1"/>
  <c r="N48" i="34"/>
  <c r="O48" i="34"/>
  <c r="N47" i="34"/>
  <c r="O47" i="34"/>
  <c r="N46" i="34"/>
  <c r="O46" i="34"/>
  <c r="N45" i="34"/>
  <c r="O45" i="34"/>
  <c r="M44" i="34"/>
  <c r="L44" i="34"/>
  <c r="N44" i="34" s="1"/>
  <c r="O44" i="34" s="1"/>
  <c r="K44" i="34"/>
  <c r="J44" i="34"/>
  <c r="I44" i="34"/>
  <c r="H44" i="34"/>
  <c r="G44" i="34"/>
  <c r="F44" i="34"/>
  <c r="E44" i="34"/>
  <c r="D44" i="34"/>
  <c r="N43" i="34"/>
  <c r="O43" i="34"/>
  <c r="N42" i="34"/>
  <c r="O42" i="34"/>
  <c r="N41" i="34"/>
  <c r="O41" i="34" s="1"/>
  <c r="N40" i="34"/>
  <c r="O40" i="34"/>
  <c r="M39" i="34"/>
  <c r="L39" i="34"/>
  <c r="K39" i="34"/>
  <c r="J39" i="34"/>
  <c r="I39" i="34"/>
  <c r="H39" i="34"/>
  <c r="G39" i="34"/>
  <c r="F39" i="34"/>
  <c r="E39" i="34"/>
  <c r="D39" i="34"/>
  <c r="N38" i="34"/>
  <c r="O38" i="34"/>
  <c r="N37" i="34"/>
  <c r="O37" i="34"/>
  <c r="N36" i="34"/>
  <c r="O36" i="34" s="1"/>
  <c r="N35" i="34"/>
  <c r="O35" i="34"/>
  <c r="M34" i="34"/>
  <c r="L34" i="34"/>
  <c r="K34" i="34"/>
  <c r="J34" i="34"/>
  <c r="I34" i="34"/>
  <c r="H34" i="34"/>
  <c r="G34" i="34"/>
  <c r="F34" i="34"/>
  <c r="E34" i="34"/>
  <c r="D34" i="34"/>
  <c r="N33" i="34"/>
  <c r="O33" i="34"/>
  <c r="N32" i="34"/>
  <c r="O32" i="34"/>
  <c r="N31" i="34"/>
  <c r="O31" i="34" s="1"/>
  <c r="N30" i="34"/>
  <c r="O30" i="34" s="1"/>
  <c r="N29" i="34"/>
  <c r="O29" i="34"/>
  <c r="M28" i="34"/>
  <c r="L28" i="34"/>
  <c r="K28" i="34"/>
  <c r="J28" i="34"/>
  <c r="I28" i="34"/>
  <c r="H28" i="34"/>
  <c r="G28" i="34"/>
  <c r="G83" i="34" s="1"/>
  <c r="F28" i="34"/>
  <c r="E28" i="34"/>
  <c r="D28" i="34"/>
  <c r="N27" i="34"/>
  <c r="O27" i="34" s="1"/>
  <c r="N26" i="34"/>
  <c r="O26" i="34"/>
  <c r="N25" i="34"/>
  <c r="O25" i="34"/>
  <c r="N24" i="34"/>
  <c r="O24" i="34" s="1"/>
  <c r="N23" i="34"/>
  <c r="O23" i="34" s="1"/>
  <c r="M22" i="34"/>
  <c r="L22" i="34"/>
  <c r="K22" i="34"/>
  <c r="J22" i="34"/>
  <c r="I22" i="34"/>
  <c r="H22" i="34"/>
  <c r="G22" i="34"/>
  <c r="F22" i="34"/>
  <c r="F83" i="34" s="1"/>
  <c r="E22" i="34"/>
  <c r="D22" i="34"/>
  <c r="N21" i="34"/>
  <c r="O21" i="34" s="1"/>
  <c r="N20" i="34"/>
  <c r="O20" i="34" s="1"/>
  <c r="N19" i="34"/>
  <c r="O19" i="34"/>
  <c r="N18" i="34"/>
  <c r="O18" i="34" s="1"/>
  <c r="N17" i="34"/>
  <c r="O17" i="34"/>
  <c r="N16" i="34"/>
  <c r="O16" i="34"/>
  <c r="N15" i="34"/>
  <c r="O15" i="34" s="1"/>
  <c r="M14" i="34"/>
  <c r="L14" i="34"/>
  <c r="K14" i="34"/>
  <c r="J14" i="34"/>
  <c r="I14" i="34"/>
  <c r="H14" i="34"/>
  <c r="H83" i="34" s="1"/>
  <c r="G14" i="34"/>
  <c r="F14" i="34"/>
  <c r="E14" i="34"/>
  <c r="D14" i="34"/>
  <c r="N13" i="34"/>
  <c r="O13" i="34"/>
  <c r="N12" i="34"/>
  <c r="O12" i="34"/>
  <c r="N11" i="34"/>
  <c r="O11" i="34"/>
  <c r="N10" i="34"/>
  <c r="O10" i="34" s="1"/>
  <c r="N9" i="34"/>
  <c r="O9" i="34" s="1"/>
  <c r="N8" i="34"/>
  <c r="O8" i="34" s="1"/>
  <c r="N7" i="34"/>
  <c r="O7" i="34" s="1"/>
  <c r="N6" i="34"/>
  <c r="O6" i="34"/>
  <c r="M5" i="34"/>
  <c r="L5" i="34"/>
  <c r="K5" i="34"/>
  <c r="J5" i="34"/>
  <c r="I5" i="34"/>
  <c r="H5" i="34"/>
  <c r="G5" i="34"/>
  <c r="F5" i="34"/>
  <c r="E5" i="34"/>
  <c r="D5" i="34"/>
  <c r="E51" i="33"/>
  <c r="F51" i="33"/>
  <c r="G51" i="33"/>
  <c r="H51" i="33"/>
  <c r="I51" i="33"/>
  <c r="J51" i="33"/>
  <c r="K51" i="33"/>
  <c r="L51" i="33"/>
  <c r="M51" i="33"/>
  <c r="D51" i="33"/>
  <c r="N51" i="33" s="1"/>
  <c r="O51" i="33" s="1"/>
  <c r="N77" i="33"/>
  <c r="O77" i="33" s="1"/>
  <c r="N78" i="33"/>
  <c r="O78" i="33" s="1"/>
  <c r="N79" i="33"/>
  <c r="O79" i="33" s="1"/>
  <c r="E48" i="33"/>
  <c r="F48" i="33"/>
  <c r="G48" i="33"/>
  <c r="H48" i="33"/>
  <c r="I48" i="33"/>
  <c r="J48" i="33"/>
  <c r="K48" i="33"/>
  <c r="N48" i="33" s="1"/>
  <c r="O48" i="33" s="1"/>
  <c r="L48" i="33"/>
  <c r="M48" i="33"/>
  <c r="D48" i="33"/>
  <c r="N72" i="33"/>
  <c r="O72" i="33" s="1"/>
  <c r="N73" i="33"/>
  <c r="O73" i="33" s="1"/>
  <c r="N74" i="33"/>
  <c r="O74" i="33" s="1"/>
  <c r="N75" i="33"/>
  <c r="O75" i="33" s="1"/>
  <c r="N76" i="33"/>
  <c r="O76" i="33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/>
  <c r="N66" i="33"/>
  <c r="O66" i="33"/>
  <c r="N67" i="33"/>
  <c r="O67" i="33"/>
  <c r="N68" i="33"/>
  <c r="O68" i="33" s="1"/>
  <c r="N69" i="33"/>
  <c r="O69" i="33" s="1"/>
  <c r="N70" i="33"/>
  <c r="O70" i="33"/>
  <c r="N71" i="33"/>
  <c r="O71" i="33" s="1"/>
  <c r="E42" i="33"/>
  <c r="F42" i="33"/>
  <c r="G42" i="33"/>
  <c r="H42" i="33"/>
  <c r="I42" i="33"/>
  <c r="I80" i="33" s="1"/>
  <c r="J42" i="33"/>
  <c r="K42" i="33"/>
  <c r="L42" i="33"/>
  <c r="M42" i="33"/>
  <c r="E37" i="33"/>
  <c r="F37" i="33"/>
  <c r="G37" i="33"/>
  <c r="H37" i="33"/>
  <c r="I37" i="33"/>
  <c r="J37" i="33"/>
  <c r="K37" i="33"/>
  <c r="L37" i="33"/>
  <c r="M37" i="33"/>
  <c r="E32" i="33"/>
  <c r="F32" i="33"/>
  <c r="G32" i="33"/>
  <c r="H32" i="33"/>
  <c r="I32" i="33"/>
  <c r="J32" i="33"/>
  <c r="J80" i="33" s="1"/>
  <c r="K32" i="33"/>
  <c r="L32" i="33"/>
  <c r="M32" i="33"/>
  <c r="E26" i="33"/>
  <c r="F26" i="33"/>
  <c r="G26" i="33"/>
  <c r="H26" i="33"/>
  <c r="I26" i="33"/>
  <c r="J26" i="33"/>
  <c r="K26" i="33"/>
  <c r="L26" i="33"/>
  <c r="M26" i="33"/>
  <c r="M80" i="33" s="1"/>
  <c r="E20" i="33"/>
  <c r="N20" i="33" s="1"/>
  <c r="O20" i="33" s="1"/>
  <c r="F20" i="33"/>
  <c r="G20" i="33"/>
  <c r="H20" i="33"/>
  <c r="I20" i="33"/>
  <c r="J20" i="33"/>
  <c r="K20" i="33"/>
  <c r="L20" i="33"/>
  <c r="M20" i="33"/>
  <c r="E13" i="33"/>
  <c r="F13" i="33"/>
  <c r="G13" i="33"/>
  <c r="G80" i="33" s="1"/>
  <c r="H13" i="33"/>
  <c r="I13" i="33"/>
  <c r="J13" i="33"/>
  <c r="K13" i="33"/>
  <c r="L13" i="33"/>
  <c r="M13" i="33"/>
  <c r="E5" i="33"/>
  <c r="E80" i="33" s="1"/>
  <c r="F5" i="33"/>
  <c r="F80" i="33" s="1"/>
  <c r="G5" i="33"/>
  <c r="H5" i="33"/>
  <c r="H80" i="33" s="1"/>
  <c r="I5" i="33"/>
  <c r="J5" i="33"/>
  <c r="K5" i="33"/>
  <c r="K80" i="33" s="1"/>
  <c r="L5" i="33"/>
  <c r="L80" i="33" s="1"/>
  <c r="M5" i="33"/>
  <c r="D42" i="33"/>
  <c r="D37" i="33"/>
  <c r="D26" i="33"/>
  <c r="N26" i="33" s="1"/>
  <c r="O26" i="33" s="1"/>
  <c r="D20" i="33"/>
  <c r="D13" i="33"/>
  <c r="N13" i="33" s="1"/>
  <c r="O13" i="33" s="1"/>
  <c r="D5" i="33"/>
  <c r="D80" i="33" s="1"/>
  <c r="N54" i="33"/>
  <c r="O54" i="33" s="1"/>
  <c r="N55" i="33"/>
  <c r="O55" i="33"/>
  <c r="N56" i="33"/>
  <c r="O56" i="33"/>
  <c r="N57" i="33"/>
  <c r="O57" i="33" s="1"/>
  <c r="N58" i="33"/>
  <c r="O58" i="33"/>
  <c r="N50" i="33"/>
  <c r="O50" i="33" s="1"/>
  <c r="N52" i="33"/>
  <c r="O52" i="33" s="1"/>
  <c r="N53" i="33"/>
  <c r="O53" i="33"/>
  <c r="N49" i="33"/>
  <c r="O49" i="33"/>
  <c r="N38" i="33"/>
  <c r="O38" i="33" s="1"/>
  <c r="N39" i="33"/>
  <c r="O39" i="33" s="1"/>
  <c r="N40" i="33"/>
  <c r="O40" i="33"/>
  <c r="N41" i="33"/>
  <c r="O41" i="33"/>
  <c r="N43" i="33"/>
  <c r="N44" i="33"/>
  <c r="O44" i="33"/>
  <c r="N45" i="33"/>
  <c r="O45" i="33"/>
  <c r="N46" i="33"/>
  <c r="O46" i="33" s="1"/>
  <c r="N47" i="33"/>
  <c r="O47" i="33"/>
  <c r="D32" i="33"/>
  <c r="N32" i="33" s="1"/>
  <c r="O32" i="33" s="1"/>
  <c r="N34" i="33"/>
  <c r="O34" i="33"/>
  <c r="N35" i="33"/>
  <c r="O35" i="33" s="1"/>
  <c r="N36" i="33"/>
  <c r="O36" i="33" s="1"/>
  <c r="N33" i="33"/>
  <c r="O33" i="33" s="1"/>
  <c r="N28" i="33"/>
  <c r="O28" i="33"/>
  <c r="N29" i="33"/>
  <c r="O29" i="33"/>
  <c r="N30" i="33"/>
  <c r="O30" i="33"/>
  <c r="N31" i="33"/>
  <c r="O31" i="33" s="1"/>
  <c r="N27" i="33"/>
  <c r="O27" i="33" s="1"/>
  <c r="O43" i="33"/>
  <c r="N15" i="33"/>
  <c r="O15" i="33"/>
  <c r="N16" i="33"/>
  <c r="O16" i="33"/>
  <c r="N17" i="33"/>
  <c r="O17" i="33"/>
  <c r="N18" i="33"/>
  <c r="O18" i="33" s="1"/>
  <c r="N19" i="33"/>
  <c r="O19" i="33" s="1"/>
  <c r="N7" i="33"/>
  <c r="O7" i="33" s="1"/>
  <c r="N8" i="33"/>
  <c r="O8" i="33"/>
  <c r="N9" i="33"/>
  <c r="O9" i="33"/>
  <c r="N10" i="33"/>
  <c r="O10" i="33"/>
  <c r="N11" i="33"/>
  <c r="O11" i="33" s="1"/>
  <c r="N12" i="33"/>
  <c r="O12" i="33" s="1"/>
  <c r="N6" i="33"/>
  <c r="O6" i="33" s="1"/>
  <c r="N21" i="33"/>
  <c r="O21" i="33"/>
  <c r="N22" i="33"/>
  <c r="O22" i="33"/>
  <c r="N23" i="33"/>
  <c r="O23" i="33"/>
  <c r="N24" i="33"/>
  <c r="O24" i="33" s="1"/>
  <c r="N25" i="33"/>
  <c r="O25" i="33" s="1"/>
  <c r="N14" i="33"/>
  <c r="O14" i="33" s="1"/>
  <c r="N49" i="36"/>
  <c r="O49" i="36"/>
  <c r="N52" i="36"/>
  <c r="O52" i="36" s="1"/>
  <c r="N38" i="36"/>
  <c r="O38" i="36" s="1"/>
  <c r="N5" i="36"/>
  <c r="O5" i="36"/>
  <c r="N55" i="37"/>
  <c r="O55" i="37"/>
  <c r="D89" i="37"/>
  <c r="N20" i="37"/>
  <c r="O20" i="37" s="1"/>
  <c r="K89" i="37"/>
  <c r="N5" i="37"/>
  <c r="O5" i="37" s="1"/>
  <c r="K85" i="38"/>
  <c r="I85" i="38"/>
  <c r="O28" i="38"/>
  <c r="G85" i="38"/>
  <c r="N5" i="40"/>
  <c r="O5" i="40"/>
  <c r="I90" i="40"/>
  <c r="O50" i="40"/>
  <c r="N13" i="40"/>
  <c r="O13" i="40" s="1"/>
  <c r="F82" i="39"/>
  <c r="N53" i="39"/>
  <c r="O53" i="39" s="1"/>
  <c r="N43" i="39"/>
  <c r="O43" i="39"/>
  <c r="N33" i="39"/>
  <c r="O33" i="39" s="1"/>
  <c r="O28" i="39"/>
  <c r="I82" i="39"/>
  <c r="N14" i="39"/>
  <c r="O14" i="39"/>
  <c r="D82" i="39"/>
  <c r="K90" i="41"/>
  <c r="O13" i="41"/>
  <c r="N55" i="41"/>
  <c r="O55" i="41" s="1"/>
  <c r="G90" i="41"/>
  <c r="N29" i="41"/>
  <c r="O29" i="41" s="1"/>
  <c r="L82" i="42"/>
  <c r="H82" i="42"/>
  <c r="K82" i="42"/>
  <c r="J82" i="42"/>
  <c r="N53" i="42"/>
  <c r="O53" i="42"/>
  <c r="N49" i="42"/>
  <c r="O49" i="42" s="1"/>
  <c r="N43" i="42"/>
  <c r="O43" i="42" s="1"/>
  <c r="N38" i="42"/>
  <c r="O38" i="42" s="1"/>
  <c r="N28" i="42"/>
  <c r="O28" i="42"/>
  <c r="G82" i="42"/>
  <c r="N22" i="42"/>
  <c r="O22" i="42" s="1"/>
  <c r="D82" i="42"/>
  <c r="N14" i="42"/>
  <c r="O14" i="42" s="1"/>
  <c r="N5" i="42"/>
  <c r="O5" i="42" s="1"/>
  <c r="K81" i="43"/>
  <c r="H81" i="43"/>
  <c r="L81" i="43"/>
  <c r="F81" i="43"/>
  <c r="J81" i="43"/>
  <c r="O52" i="43"/>
  <c r="N48" i="43"/>
  <c r="O48" i="43"/>
  <c r="N42" i="43"/>
  <c r="O42" i="43" s="1"/>
  <c r="N37" i="43"/>
  <c r="O37" i="43" s="1"/>
  <c r="N32" i="43"/>
  <c r="O32" i="43" s="1"/>
  <c r="N27" i="43"/>
  <c r="O27" i="43"/>
  <c r="N22" i="43"/>
  <c r="O22" i="43"/>
  <c r="D81" i="43"/>
  <c r="N14" i="43"/>
  <c r="O14" i="43" s="1"/>
  <c r="N42" i="33"/>
  <c r="O42" i="33" s="1"/>
  <c r="D83" i="35"/>
  <c r="N37" i="33"/>
  <c r="O37" i="33" s="1"/>
  <c r="K85" i="36"/>
  <c r="N21" i="36"/>
  <c r="O21" i="36" s="1"/>
  <c r="N27" i="36"/>
  <c r="O27" i="36" s="1"/>
  <c r="I83" i="34"/>
  <c r="M83" i="34"/>
  <c r="F83" i="35"/>
  <c r="D85" i="36"/>
  <c r="N13" i="36"/>
  <c r="O13" i="36" s="1"/>
  <c r="N22" i="40"/>
  <c r="O22" i="40"/>
  <c r="H90" i="40"/>
  <c r="L90" i="40"/>
  <c r="N28" i="40"/>
  <c r="O28" i="40" s="1"/>
  <c r="D90" i="41"/>
  <c r="N5" i="41"/>
  <c r="O5" i="41" s="1"/>
  <c r="H90" i="41"/>
  <c r="N46" i="41"/>
  <c r="O46" i="41" s="1"/>
  <c r="G85" i="36"/>
  <c r="E90" i="41"/>
  <c r="N5" i="34"/>
  <c r="O5" i="34" s="1"/>
  <c r="J83" i="34"/>
  <c r="N34" i="34"/>
  <c r="O34" i="34" s="1"/>
  <c r="N39" i="34"/>
  <c r="O39" i="34" s="1"/>
  <c r="E83" i="35"/>
  <c r="N34" i="35"/>
  <c r="O34" i="35" s="1"/>
  <c r="I85" i="36"/>
  <c r="E85" i="36"/>
  <c r="F85" i="38"/>
  <c r="N5" i="38"/>
  <c r="O5" i="38" s="1"/>
  <c r="N14" i="38"/>
  <c r="O14" i="38"/>
  <c r="D85" i="38"/>
  <c r="N5" i="39"/>
  <c r="O5" i="39"/>
  <c r="G90" i="40"/>
  <c r="M90" i="41"/>
  <c r="E81" i="43"/>
  <c r="N5" i="43"/>
  <c r="O5" i="43" s="1"/>
  <c r="N22" i="34"/>
  <c r="O22" i="34"/>
  <c r="N5" i="44"/>
  <c r="O5" i="44" s="1"/>
  <c r="K83" i="44"/>
  <c r="M83" i="44"/>
  <c r="L83" i="44"/>
  <c r="N54" i="44"/>
  <c r="O54" i="44" s="1"/>
  <c r="N49" i="44"/>
  <c r="O49" i="44" s="1"/>
  <c r="J83" i="44"/>
  <c r="N43" i="44"/>
  <c r="O43" i="44"/>
  <c r="N38" i="44"/>
  <c r="O38" i="44" s="1"/>
  <c r="N33" i="44"/>
  <c r="O33" i="44" s="1"/>
  <c r="N28" i="44"/>
  <c r="O28" i="44"/>
  <c r="F83" i="44"/>
  <c r="N22" i="44"/>
  <c r="O22" i="44" s="1"/>
  <c r="I83" i="44"/>
  <c r="H83" i="44"/>
  <c r="G83" i="44"/>
  <c r="E83" i="44"/>
  <c r="N14" i="44"/>
  <c r="O14" i="44"/>
  <c r="D83" i="44"/>
  <c r="N83" i="44" s="1"/>
  <c r="O83" i="44" s="1"/>
  <c r="N54" i="45"/>
  <c r="O54" i="45"/>
  <c r="N48" i="45"/>
  <c r="O48" i="45" s="1"/>
  <c r="N42" i="45"/>
  <c r="O42" i="45"/>
  <c r="N37" i="45"/>
  <c r="O37" i="45" s="1"/>
  <c r="N32" i="45"/>
  <c r="O32" i="45" s="1"/>
  <c r="N27" i="45"/>
  <c r="O27" i="45"/>
  <c r="N22" i="45"/>
  <c r="O22" i="45"/>
  <c r="I82" i="45"/>
  <c r="E82" i="45"/>
  <c r="G82" i="45"/>
  <c r="K82" i="45"/>
  <c r="D82" i="45"/>
  <c r="N82" i="45" s="1"/>
  <c r="O82" i="45" s="1"/>
  <c r="N14" i="45"/>
  <c r="O14" i="45"/>
  <c r="L82" i="45"/>
  <c r="F82" i="45"/>
  <c r="H82" i="45"/>
  <c r="J82" i="45"/>
  <c r="M82" i="45"/>
  <c r="N5" i="45"/>
  <c r="O5" i="45" s="1"/>
  <c r="N56" i="46"/>
  <c r="O56" i="46" s="1"/>
  <c r="N50" i="46"/>
  <c r="O50" i="46" s="1"/>
  <c r="N44" i="46"/>
  <c r="O44" i="46"/>
  <c r="N38" i="46"/>
  <c r="O38" i="46"/>
  <c r="N33" i="46"/>
  <c r="O33" i="46" s="1"/>
  <c r="N28" i="46"/>
  <c r="O28" i="46"/>
  <c r="F85" i="46"/>
  <c r="N22" i="46"/>
  <c r="O22" i="46"/>
  <c r="I85" i="46"/>
  <c r="K85" i="46"/>
  <c r="E85" i="46"/>
  <c r="N14" i="46"/>
  <c r="O14" i="46"/>
  <c r="J85" i="46"/>
  <c r="G85" i="46"/>
  <c r="H85" i="46"/>
  <c r="L85" i="46"/>
  <c r="M85" i="46"/>
  <c r="N5" i="46"/>
  <c r="O5" i="46"/>
  <c r="D85" i="46"/>
  <c r="N85" i="46" s="1"/>
  <c r="O85" i="46" s="1"/>
  <c r="N58" i="47"/>
  <c r="O58" i="47"/>
  <c r="N53" i="47"/>
  <c r="O53" i="47" s="1"/>
  <c r="N47" i="47"/>
  <c r="O47" i="47"/>
  <c r="N41" i="47"/>
  <c r="O41" i="47" s="1"/>
  <c r="N36" i="47"/>
  <c r="O36" i="47" s="1"/>
  <c r="N29" i="47"/>
  <c r="O29" i="47"/>
  <c r="L88" i="47"/>
  <c r="M88" i="47"/>
  <c r="N22" i="47"/>
  <c r="O22" i="47" s="1"/>
  <c r="F88" i="47"/>
  <c r="G88" i="47"/>
  <c r="I88" i="47"/>
  <c r="N14" i="47"/>
  <c r="O14" i="47"/>
  <c r="D88" i="47"/>
  <c r="N88" i="47" s="1"/>
  <c r="O88" i="47" s="1"/>
  <c r="E88" i="47"/>
  <c r="H88" i="47"/>
  <c r="J88" i="47"/>
  <c r="K88" i="47"/>
  <c r="N5" i="47"/>
  <c r="O5" i="47" s="1"/>
  <c r="D57" i="48"/>
  <c r="N57" i="48" s="1"/>
  <c r="O57" i="48" s="1"/>
  <c r="N51" i="48"/>
  <c r="O51" i="48" s="1"/>
  <c r="N35" i="48"/>
  <c r="O35" i="48"/>
  <c r="N45" i="48"/>
  <c r="O45" i="48"/>
  <c r="N40" i="48"/>
  <c r="O40" i="48" s="1"/>
  <c r="N28" i="48"/>
  <c r="O28" i="48"/>
  <c r="N22" i="48"/>
  <c r="O22" i="48" s="1"/>
  <c r="I87" i="48"/>
  <c r="J87" i="48"/>
  <c r="K87" i="48"/>
  <c r="N14" i="48"/>
  <c r="O14" i="48" s="1"/>
  <c r="H87" i="48"/>
  <c r="L87" i="48"/>
  <c r="F87" i="48"/>
  <c r="M87" i="48"/>
  <c r="E87" i="48"/>
  <c r="G87" i="48"/>
  <c r="N5" i="48"/>
  <c r="O5" i="48"/>
  <c r="O54" i="50"/>
  <c r="P54" i="50" s="1"/>
  <c r="O49" i="50"/>
  <c r="P49" i="50"/>
  <c r="O43" i="50"/>
  <c r="P43" i="50"/>
  <c r="O38" i="50"/>
  <c r="P38" i="50"/>
  <c r="O32" i="50"/>
  <c r="P32" i="50" s="1"/>
  <c r="O27" i="50"/>
  <c r="P27" i="50" s="1"/>
  <c r="O21" i="50"/>
  <c r="P21" i="50" s="1"/>
  <c r="G79" i="50"/>
  <c r="I79" i="50"/>
  <c r="M79" i="50"/>
  <c r="E79" i="50"/>
  <c r="O79" i="50" s="1"/>
  <c r="P79" i="50" s="1"/>
  <c r="H79" i="50"/>
  <c r="K79" i="50"/>
  <c r="N79" i="50"/>
  <c r="O14" i="50"/>
  <c r="P14" i="50"/>
  <c r="L79" i="50"/>
  <c r="D79" i="50"/>
  <c r="F79" i="50"/>
  <c r="J79" i="50"/>
  <c r="O5" i="50"/>
  <c r="P5" i="50"/>
  <c r="O80" i="51" l="1"/>
  <c r="P80" i="51" s="1"/>
  <c r="N89" i="37"/>
  <c r="O89" i="37" s="1"/>
  <c r="N80" i="33"/>
  <c r="O80" i="33" s="1"/>
  <c r="D87" i="48"/>
  <c r="N87" i="48" s="1"/>
  <c r="O87" i="48" s="1"/>
  <c r="N50" i="37"/>
  <c r="O50" i="37" s="1"/>
  <c r="L90" i="41"/>
  <c r="N23" i="41"/>
  <c r="O23" i="41" s="1"/>
  <c r="N35" i="41"/>
  <c r="O35" i="41" s="1"/>
  <c r="G83" i="35"/>
  <c r="N83" i="35" s="1"/>
  <c r="O83" i="35" s="1"/>
  <c r="F90" i="40"/>
  <c r="N5" i="33"/>
  <c r="O5" i="33" s="1"/>
  <c r="D90" i="40"/>
  <c r="K83" i="34"/>
  <c r="N54" i="35"/>
  <c r="O54" i="35" s="1"/>
  <c r="H85" i="36"/>
  <c r="N85" i="36" s="1"/>
  <c r="O85" i="36" s="1"/>
  <c r="N27" i="37"/>
  <c r="O27" i="37" s="1"/>
  <c r="N39" i="38"/>
  <c r="O39" i="38" s="1"/>
  <c r="N44" i="38"/>
  <c r="O44" i="38" s="1"/>
  <c r="L83" i="34"/>
  <c r="N44" i="37"/>
  <c r="O44" i="37" s="1"/>
  <c r="F82" i="42"/>
  <c r="N5" i="35"/>
  <c r="O5" i="35" s="1"/>
  <c r="J85" i="36"/>
  <c r="H82" i="39"/>
  <c r="N82" i="39" s="1"/>
  <c r="O82" i="39" s="1"/>
  <c r="J90" i="40"/>
  <c r="N41" i="41"/>
  <c r="O41" i="41" s="1"/>
  <c r="N14" i="34"/>
  <c r="O14" i="34" s="1"/>
  <c r="N44" i="35"/>
  <c r="O44" i="35" s="1"/>
  <c r="M89" i="37"/>
  <c r="H89" i="37"/>
  <c r="N28" i="34"/>
  <c r="O28" i="34" s="1"/>
  <c r="D83" i="34"/>
  <c r="N83" i="34" s="1"/>
  <c r="O83" i="34" s="1"/>
  <c r="I83" i="35"/>
  <c r="M85" i="36"/>
  <c r="N33" i="37"/>
  <c r="O33" i="37" s="1"/>
  <c r="J85" i="38"/>
  <c r="N85" i="38" s="1"/>
  <c r="O85" i="38" s="1"/>
  <c r="N22" i="39"/>
  <c r="O22" i="39" s="1"/>
  <c r="N54" i="40"/>
  <c r="O54" i="40" s="1"/>
  <c r="I90" i="41"/>
  <c r="N90" i="41" s="1"/>
  <c r="O90" i="41" s="1"/>
  <c r="E83" i="34"/>
  <c r="N28" i="35"/>
  <c r="O28" i="35" s="1"/>
  <c r="N14" i="35"/>
  <c r="O14" i="35" s="1"/>
  <c r="I81" i="43"/>
  <c r="N81" i="43" s="1"/>
  <c r="O81" i="43" s="1"/>
  <c r="E82" i="42"/>
  <c r="N82" i="42" s="1"/>
  <c r="O82" i="42" s="1"/>
  <c r="N33" i="42"/>
  <c r="O33" i="42" s="1"/>
  <c r="N90" i="40" l="1"/>
  <c r="O90" i="40" s="1"/>
</calcChain>
</file>

<file path=xl/sharedStrings.xml><?xml version="1.0" encoding="utf-8"?>
<sst xmlns="http://schemas.openxmlformats.org/spreadsheetml/2006/main" count="1901" uniqueCount="210">
  <si>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</si>
  <si>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</si>
  <si>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</si>
  <si>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</si>
  <si>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</si>
  <si>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</si>
  <si>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</si>
  <si>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</si>
  <si>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</si>
  <si>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</si>
  <si>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</si>
  <si>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</si>
  <si>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</si>
  <si>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</si>
  <si>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</si>
  <si>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</si>
  <si>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</si>
  <si>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</si>
  <si>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</si>
  <si>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General Government Services (Not Court-Related)</t>
  </si>
  <si>
    <t>Legislative</t>
  </si>
  <si>
    <t>Executive</t>
  </si>
  <si>
    <t>Financial and Administrative</t>
  </si>
  <si>
    <t>Legal Counsel</t>
  </si>
  <si>
    <t>Comprehensive Planning</t>
  </si>
  <si>
    <t>Debt Service Payments</t>
  </si>
  <si>
    <t>Other General Government Services</t>
  </si>
  <si>
    <t>Public Safety</t>
  </si>
  <si>
    <t>Law Enforcement</t>
  </si>
  <si>
    <t>Fire Control</t>
  </si>
  <si>
    <t>Detention and/or Correction</t>
  </si>
  <si>
    <t>Emergency and Disaster Relief Services</t>
  </si>
  <si>
    <t>Medical Examiners</t>
  </si>
  <si>
    <t>Other Public Safety</t>
  </si>
  <si>
    <t>Physical Environment</t>
  </si>
  <si>
    <t>Garbage / Solid Waste Control Services</t>
  </si>
  <si>
    <t>Water-Sewer Combination Services</t>
  </si>
  <si>
    <t>Conservation and Resource Management</t>
  </si>
  <si>
    <t>Flood Control / Stormwater Management</t>
  </si>
  <si>
    <t>Other Physical Environment</t>
  </si>
  <si>
    <t>Transportation</t>
  </si>
  <si>
    <t>Road and Street Facilities</t>
  </si>
  <si>
    <t>Airports</t>
  </si>
  <si>
    <t>Water Transportation Systems</t>
  </si>
  <si>
    <t>Mass Transit Systems</t>
  </si>
  <si>
    <t>Other Transportation Systems / Services</t>
  </si>
  <si>
    <t>Economic Environment</t>
  </si>
  <si>
    <t>Employment Opportunity and Development</t>
  </si>
  <si>
    <t>Industry Development</t>
  </si>
  <si>
    <t>Veteran's Services</t>
  </si>
  <si>
    <t>Housing and Urban Development</t>
  </si>
  <si>
    <t>Human Services</t>
  </si>
  <si>
    <t>Health Services</t>
  </si>
  <si>
    <t>Mental Health Services</t>
  </si>
  <si>
    <t>Public Assistance Services</t>
  </si>
  <si>
    <t>Other Human Services</t>
  </si>
  <si>
    <t>Culture / Recreation</t>
  </si>
  <si>
    <t>Libraries</t>
  </si>
  <si>
    <t>Parks and Recreation</t>
  </si>
  <si>
    <t>Cultural Services</t>
  </si>
  <si>
    <t>Special Recreation Facilities</t>
  </si>
  <si>
    <t>Other Culture / Recreation</t>
  </si>
  <si>
    <t>Inter-Fund Group Transfers Out</t>
  </si>
  <si>
    <t>Intragovernmental Transfers Out from Constitutional Fee Officers</t>
  </si>
  <si>
    <t>Court-Related Expenditures</t>
  </si>
  <si>
    <t>General Administration - Court Administration</t>
  </si>
  <si>
    <t>General Administration - State Attorney Administration</t>
  </si>
  <si>
    <t>General Administration - Public Defender Administration</t>
  </si>
  <si>
    <t>General Administration - Clerk of Court Administration</t>
  </si>
  <si>
    <t>General Administration - Judicial Support</t>
  </si>
  <si>
    <t>General Administration - Appeals</t>
  </si>
  <si>
    <t>General Administration - Jury Management</t>
  </si>
  <si>
    <t>Circuit Court - Criminal - Clerk of Court Administration</t>
  </si>
  <si>
    <t>Circuit Court - Criminal - Court Interpreters</t>
  </si>
  <si>
    <t>Circuit Court - Criminal - Community Service Programs</t>
  </si>
  <si>
    <t>Circuit Court - Civil - Clerk of Court Administration</t>
  </si>
  <si>
    <t>Circuit Court - Family (Excluding Juvenile) - Clerk of Court Administration</t>
  </si>
  <si>
    <t>Circuit Court - Family (Excluding Juvenile) - Clinical Evaluations</t>
  </si>
  <si>
    <t>Circuit Court - Family (Excluding Juvenile) - Masters / Hearing Officers</t>
  </si>
  <si>
    <t>Circuit Court - Juvenile - Court Administration</t>
  </si>
  <si>
    <t>Circuit Court - Juvenile - Clerk of Court Administration</t>
  </si>
  <si>
    <t>Circuit Court - Juvenile - Court Reporter Services</t>
  </si>
  <si>
    <t>Circuit Court - Juvenile - Alternative Dispute Resolution</t>
  </si>
  <si>
    <t>Circuit Court - Juvenile - Guardian Ad Litem</t>
  </si>
  <si>
    <t>Circuit Court - Probate - Clerk of Court Administration</t>
  </si>
  <si>
    <t>General Court-Related Operations - Courthouse Facilities</t>
  </si>
  <si>
    <t>General Court-Related Operations - Information Systems</t>
  </si>
  <si>
    <t>General Court-Related Operations - Public Law Library</t>
  </si>
  <si>
    <t>County Court - Criminal - Clerk of Court Administration</t>
  </si>
  <si>
    <t>Other Uses and Non-Operating</t>
  </si>
  <si>
    <t>County Court - Civil - Clerk of Court Administration</t>
  </si>
  <si>
    <t>County Court - Civil - Alternative Dispute Resolution</t>
  </si>
  <si>
    <t>County Court - Traffic - Clerk of Court Administration</t>
  </si>
  <si>
    <t>County Court - Traffic - Other Costs</t>
  </si>
  <si>
    <t>Broward County Government Expenditures Reported by Account Code and Fund Type</t>
  </si>
  <si>
    <t>Local Fiscal Year Ended September 30, 2010</t>
  </si>
  <si>
    <t>Non-Court Information Systems</t>
  </si>
  <si>
    <t>Consumer Affairs</t>
  </si>
  <si>
    <t>Proprietary - Other Non-Operating Disbursements</t>
  </si>
  <si>
    <t>Proprietary - Non-Operating Interest Expense</t>
  </si>
  <si>
    <t>2010 Countywide Census Population:</t>
  </si>
  <si>
    <t>Local Fiscal Year Ended September 30, 2011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</si>
  <si>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</si>
  <si>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</si>
  <si>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</si>
  <si>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Circuit Court - Criminal - State Attorney Administration</t>
  </si>
  <si>
    <t>Circuit Court - Criminal - Public Defender Conflicts</t>
  </si>
  <si>
    <t>Circuit Court - Juvenile - Public Defender Conflicts</t>
  </si>
  <si>
    <t>Circuit Court - Probate - Court Administration</t>
  </si>
  <si>
    <t>2008 Countywide Population:</t>
  </si>
  <si>
    <t>Local Fiscal Year Ended September 30, 2007</t>
  </si>
  <si>
    <t>Sewer / Wastewater Services</t>
  </si>
  <si>
    <t>Other Economic Environment</t>
  </si>
  <si>
    <t>Payment to Refunded Bond Escrow Agent</t>
  </si>
  <si>
    <t>Special Items (Loss)</t>
  </si>
  <si>
    <t>County Court - Criminal - Public Defender Conflicts</t>
  </si>
  <si>
    <t>2007 Countywide Population:</t>
  </si>
  <si>
    <t>Local Fiscal Year Ended September 30, 2012</t>
  </si>
  <si>
    <t>Parking Facilities</t>
  </si>
  <si>
    <t>General Court-Related Operations - Courthouse Security</t>
  </si>
  <si>
    <t>2012 Countywide Population:</t>
  </si>
  <si>
    <t>Local Fiscal Year Ended September 30, 2013</t>
  </si>
  <si>
    <t>Detention and/or Corrections</t>
  </si>
  <si>
    <t>Ambulance and Rescue Services</t>
  </si>
  <si>
    <t>Circuit Court - Criminal - Clinical Evaluations</t>
  </si>
  <si>
    <t>Circuit Court - Criminal - Other Costs</t>
  </si>
  <si>
    <t>Circuit Court - Family - Clerk of Court Administration</t>
  </si>
  <si>
    <t>Circuit Court - Family - Masters / Hearing Officers</t>
  </si>
  <si>
    <t>General Court Operations - Courthouse Security</t>
  </si>
  <si>
    <t>General Court Operations - Courthouse Facilities</t>
  </si>
  <si>
    <t>General Court Operations - Information Systems and Technology</t>
  </si>
  <si>
    <t>General Court Operations - Public Law Library</t>
  </si>
  <si>
    <t>2013 Countywide Population:</t>
  </si>
  <si>
    <t>Local Fiscal Year Ended September 30, 2006</t>
  </si>
  <si>
    <t>2006 Countywide Population:</t>
  </si>
  <si>
    <t>Local Fiscal Year Ended September 30, 2005</t>
  </si>
  <si>
    <t>Protective Inspections</t>
  </si>
  <si>
    <t>Circuit Court - Criminal - Court Reporter Services</t>
  </si>
  <si>
    <t>Circuit Court - Criminal - Witness Coordination / Management</t>
  </si>
  <si>
    <t>Circuit Court - Criminal - Expert Witness Fees</t>
  </si>
  <si>
    <t>Circuit Court - Family (Excluding Juvenile) - Alternative Dispute Resolution</t>
  </si>
  <si>
    <t>2005 Countywide Population:</t>
  </si>
  <si>
    <t>Local Fiscal Year Ended September 30, 2014</t>
  </si>
  <si>
    <t>Other General Government</t>
  </si>
  <si>
    <t>Detention / Corrections</t>
  </si>
  <si>
    <t>Garbage / Solid Waste</t>
  </si>
  <si>
    <t>Water / Sewer Services</t>
  </si>
  <si>
    <t>Conservation / Resource Management</t>
  </si>
  <si>
    <t>Flood Control / Stormwater Control</t>
  </si>
  <si>
    <t>Road / Street Facilities</t>
  </si>
  <si>
    <t>Water</t>
  </si>
  <si>
    <t>Mass Transit</t>
  </si>
  <si>
    <t>Employment Development</t>
  </si>
  <si>
    <t>Veterans Services</t>
  </si>
  <si>
    <t>Health</t>
  </si>
  <si>
    <t>Mental Health</t>
  </si>
  <si>
    <t>Public Assistance</t>
  </si>
  <si>
    <t>Parks / Recreation</t>
  </si>
  <si>
    <t>Special Facilities</t>
  </si>
  <si>
    <t>Other Uses</t>
  </si>
  <si>
    <t>Interfund Transfers Out</t>
  </si>
  <si>
    <t>Other Non-Operating Disbursements</t>
  </si>
  <si>
    <t>Non-Operating Interest Expense</t>
  </si>
  <si>
    <t>General Court Administration - Court Administration</t>
  </si>
  <si>
    <t>General Court Administration - State Attorney Administration</t>
  </si>
  <si>
    <t>General Court Administration - Public Defender Administration</t>
  </si>
  <si>
    <t>General Court Administration - Clerk of Court Administration</t>
  </si>
  <si>
    <t>General Court Administration - Judicial Support</t>
  </si>
  <si>
    <t>General Court Administration - Appeals</t>
  </si>
  <si>
    <t>General Court Administration - Jury Management</t>
  </si>
  <si>
    <t>Circuit Court - Criminal - Clerk of Court</t>
  </si>
  <si>
    <t>Circuit Court - Civil - Clerk of Court</t>
  </si>
  <si>
    <t>Circuit Court - Family - Clerk of Court</t>
  </si>
  <si>
    <t>Circuit Court - Juvenile - Clerk of Court</t>
  </si>
  <si>
    <t>Circuit Court - Juvenile - Alternative Dispute Resolutions</t>
  </si>
  <si>
    <t>Circuit Court - Probate - Clerk of Court</t>
  </si>
  <si>
    <t>General Court Operations - Information Systems</t>
  </si>
  <si>
    <t>County Court - Criminal - Clerk of Court</t>
  </si>
  <si>
    <t>County Court - Civil - Clerk of Court</t>
  </si>
  <si>
    <t>County Court - Civil - Alternative Dispute Resolutions</t>
  </si>
  <si>
    <t>County Court - Traffic - Clerk of Court</t>
  </si>
  <si>
    <t>2014 Countywide Population:</t>
  </si>
  <si>
    <t>Local Fiscal Year Ended September 30, 2015</t>
  </si>
  <si>
    <t>General Court Operations - Other Costs</t>
  </si>
  <si>
    <t>2015 Countywide Population:</t>
  </si>
  <si>
    <t>Local Fiscal Year Ended September 30, 2016</t>
  </si>
  <si>
    <t>Capital Lease Acquisitions</t>
  </si>
  <si>
    <t>2016 Countywide Population:</t>
  </si>
  <si>
    <t>Local Fiscal Year Ended September 30, 2017</t>
  </si>
  <si>
    <t>2017 Countywide Population:</t>
  </si>
  <si>
    <t>Local Fiscal Year Ended September 30, 2018</t>
  </si>
  <si>
    <t>Hospitals</t>
  </si>
  <si>
    <t>2018 Countywide Population:</t>
  </si>
  <si>
    <t>Local Fiscal Year Ended September 30, 2019</t>
  </si>
  <si>
    <t>Water Utility Services</t>
  </si>
  <si>
    <t>Other Transportation</t>
  </si>
  <si>
    <t>2019 Countywide Population:</t>
  </si>
  <si>
    <t>Local Fiscal Year Ended September 30, 2020</t>
  </si>
  <si>
    <t>2020 Countywide Population:</t>
  </si>
  <si>
    <t>Local Fiscal Year Ended September 30, 2021</t>
  </si>
  <si>
    <t>2021 Countywide Population:</t>
  </si>
  <si>
    <t>Per Capita Account</t>
  </si>
  <si>
    <t>Custodial</t>
  </si>
  <si>
    <t>Total Account</t>
  </si>
  <si>
    <t>Inter-fund Group Transfers Out</t>
  </si>
  <si>
    <t>Lease Acquisitions</t>
  </si>
  <si>
    <t>Local Fiscal Year Ended September 30, 2022</t>
  </si>
  <si>
    <t>2022 Countywide Population:</t>
  </si>
  <si>
    <t>Local Fiscal Year Ended September 30, 2023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</si>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</sst>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0" fontId="1" fillId="2" borderId="8" xfId="0" applyFont="1" applyFill="1" applyBorder="1" applyAlignment="1" applyProtection="1">
      <alignment vertical="center"/>
    </xf>
    <xf numFmtId="42" fontId="1" fillId="2" borderId="9" xfId="0" applyNumberFormat="1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1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1" fillId="2" borderId="16" xfId="0" applyNumberFormat="1" applyFont="1" applyFill="1" applyBorder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0" borderId="18" xfId="0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vertical="center"/>
    </xf>
    <xf numFmtId="41" fontId="3" fillId="0" borderId="19" xfId="0" applyNumberFormat="1" applyFont="1" applyBorder="1" applyAlignment="1" applyProtection="1">
      <alignment vertical="center"/>
    </xf>
    <xf numFmtId="42" fontId="1" fillId="2" borderId="20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1" fontId="3" fillId="0" borderId="20" xfId="0" applyNumberFormat="1" applyFont="1" applyBorder="1" applyAlignment="1" applyProtection="1">
      <alignment horizontal="center" vertical="center"/>
    </xf>
    <xf numFmtId="1" fontId="7" fillId="0" borderId="20" xfId="0" applyNumberFormat="1" applyFont="1" applyBorder="1" applyAlignment="1" applyProtection="1">
      <alignment horizontal="center" vertical="center"/>
    </xf>
    <xf numFmtId="42" fontId="3" fillId="0" borderId="11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8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5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202</v>
      </c>
      <c r="N4" s="34" t="s">
        <v>5</v>
      </c>
      <c r="O4" s="34" t="s">
        <v>203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345391302</v>
      </c>
      <c r="E5" s="26">
        <f t="shared" si="0"/>
        <v>2238901</v>
      </c>
      <c r="F5" s="26">
        <f t="shared" si="0"/>
        <v>104417408</v>
      </c>
      <c r="G5" s="26">
        <f t="shared" si="0"/>
        <v>364194930</v>
      </c>
      <c r="H5" s="26">
        <f t="shared" si="0"/>
        <v>0</v>
      </c>
      <c r="I5" s="26">
        <f t="shared" si="0"/>
        <v>0</v>
      </c>
      <c r="J5" s="26">
        <f t="shared" si="0"/>
        <v>163205129</v>
      </c>
      <c r="K5" s="26">
        <f t="shared" si="0"/>
        <v>0</v>
      </c>
      <c r="L5" s="26">
        <f t="shared" si="0"/>
        <v>0</v>
      </c>
      <c r="M5" s="26">
        <f t="shared" si="0"/>
        <v>4307590730</v>
      </c>
      <c r="N5" s="26">
        <f t="shared" si="0"/>
        <v>2020000</v>
      </c>
      <c r="O5" s="27">
        <f>SUM(D5:N5)</f>
        <v>5289058400</v>
      </c>
      <c r="P5" s="32">
        <f t="shared" ref="P5:P36" si="1">(O5/P$82)</f>
        <v>2679.9324475990065</v>
      </c>
      <c r="Q5" s="6"/>
    </row>
    <row r="6" spans="1:134">
      <c r="A6" s="12"/>
      <c r="B6" s="44">
        <v>511</v>
      </c>
      <c r="C6" s="20" t="s">
        <v>20</v>
      </c>
      <c r="D6" s="46">
        <v>5188528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5188528</v>
      </c>
      <c r="P6" s="47">
        <f t="shared" si="1"/>
        <v>2.6289943295910629</v>
      </c>
      <c r="Q6" s="9"/>
    </row>
    <row r="7" spans="1:134">
      <c r="A7" s="12"/>
      <c r="B7" s="44">
        <v>512</v>
      </c>
      <c r="C7" s="20" t="s">
        <v>21</v>
      </c>
      <c r="D7" s="46">
        <v>12709143</v>
      </c>
      <c r="E7" s="46">
        <v>220275</v>
      </c>
      <c r="F7" s="46">
        <v>0</v>
      </c>
      <c r="G7" s="46">
        <v>10560900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23490318</v>
      </c>
      <c r="P7" s="47">
        <f t="shared" si="1"/>
        <v>11.902395597034626</v>
      </c>
      <c r="Q7" s="9"/>
    </row>
    <row r="8" spans="1:134">
      <c r="A8" s="12"/>
      <c r="B8" s="44">
        <v>513</v>
      </c>
      <c r="C8" s="20" t="s">
        <v>22</v>
      </c>
      <c r="D8" s="46">
        <v>128882048</v>
      </c>
      <c r="E8" s="46">
        <v>1469127</v>
      </c>
      <c r="F8" s="46">
        <v>0</v>
      </c>
      <c r="G8" s="46">
        <v>2147160</v>
      </c>
      <c r="H8" s="46">
        <v>0</v>
      </c>
      <c r="I8" s="46">
        <v>0</v>
      </c>
      <c r="J8" s="46">
        <v>1130013</v>
      </c>
      <c r="K8" s="46">
        <v>0</v>
      </c>
      <c r="L8" s="46">
        <v>0</v>
      </c>
      <c r="M8" s="46">
        <v>4270718424</v>
      </c>
      <c r="N8" s="46">
        <v>0</v>
      </c>
      <c r="O8" s="46">
        <f t="shared" si="2"/>
        <v>4404346772</v>
      </c>
      <c r="P8" s="47">
        <f t="shared" si="1"/>
        <v>2231.6546598844029</v>
      </c>
      <c r="Q8" s="9"/>
    </row>
    <row r="9" spans="1:134">
      <c r="A9" s="12"/>
      <c r="B9" s="44">
        <v>514</v>
      </c>
      <c r="C9" s="20" t="s">
        <v>23</v>
      </c>
      <c r="D9" s="46">
        <v>15956997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15956997</v>
      </c>
      <c r="P9" s="47">
        <f t="shared" si="1"/>
        <v>8.0853094808973953</v>
      </c>
      <c r="Q9" s="9"/>
    </row>
    <row r="10" spans="1:134">
      <c r="A10" s="12"/>
      <c r="B10" s="44">
        <v>515</v>
      </c>
      <c r="C10" s="20" t="s">
        <v>24</v>
      </c>
      <c r="D10" s="46">
        <v>11922832</v>
      </c>
      <c r="E10" s="46">
        <v>0</v>
      </c>
      <c r="F10" s="46">
        <v>0</v>
      </c>
      <c r="G10" s="46">
        <v>237093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12159925</v>
      </c>
      <c r="P10" s="47">
        <f t="shared" si="1"/>
        <v>6.161357108076241</v>
      </c>
      <c r="Q10" s="9"/>
    </row>
    <row r="11" spans="1:134">
      <c r="A11" s="12"/>
      <c r="B11" s="44">
        <v>516</v>
      </c>
      <c r="C11" s="20" t="s">
        <v>96</v>
      </c>
      <c r="D11" s="46">
        <v>30922620</v>
      </c>
      <c r="E11" s="46">
        <v>0</v>
      </c>
      <c r="F11" s="46">
        <v>0</v>
      </c>
      <c r="G11" s="46">
        <v>5546964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36469584</v>
      </c>
      <c r="P11" s="47">
        <f t="shared" si="1"/>
        <v>18.478907608968274</v>
      </c>
      <c r="Q11" s="9"/>
    </row>
    <row r="12" spans="1:134">
      <c r="A12" s="12"/>
      <c r="B12" s="44">
        <v>517</v>
      </c>
      <c r="C12" s="20" t="s">
        <v>25</v>
      </c>
      <c r="D12" s="46">
        <v>9884288</v>
      </c>
      <c r="E12" s="46">
        <v>549499</v>
      </c>
      <c r="F12" s="46">
        <v>104417408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114851195</v>
      </c>
      <c r="P12" s="47">
        <f t="shared" si="1"/>
        <v>58.194374281445029</v>
      </c>
      <c r="Q12" s="9"/>
    </row>
    <row r="13" spans="1:134">
      <c r="A13" s="12"/>
      <c r="B13" s="44">
        <v>519</v>
      </c>
      <c r="C13" s="20" t="s">
        <v>26</v>
      </c>
      <c r="D13" s="46">
        <v>129924846</v>
      </c>
      <c r="E13" s="46">
        <v>0</v>
      </c>
      <c r="F13" s="46">
        <v>0</v>
      </c>
      <c r="G13" s="46">
        <v>345702813</v>
      </c>
      <c r="H13" s="46">
        <v>0</v>
      </c>
      <c r="I13" s="46">
        <v>0</v>
      </c>
      <c r="J13" s="46">
        <v>162075116</v>
      </c>
      <c r="K13" s="46">
        <v>0</v>
      </c>
      <c r="L13" s="46">
        <v>0</v>
      </c>
      <c r="M13" s="46">
        <v>36872306</v>
      </c>
      <c r="N13" s="46">
        <v>2020000</v>
      </c>
      <c r="O13" s="46">
        <f t="shared" si="2"/>
        <v>676595081</v>
      </c>
      <c r="P13" s="47">
        <f t="shared" si="1"/>
        <v>342.82644930859112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740085342</v>
      </c>
      <c r="E14" s="31">
        <f t="shared" si="3"/>
        <v>466373235</v>
      </c>
      <c r="F14" s="31">
        <f t="shared" si="3"/>
        <v>0</v>
      </c>
      <c r="G14" s="31">
        <f t="shared" si="3"/>
        <v>989737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31">
        <f t="shared" si="3"/>
        <v>0</v>
      </c>
      <c r="O14" s="42">
        <f>SUM(D14:N14)</f>
        <v>1207448314</v>
      </c>
      <c r="P14" s="43">
        <f t="shared" si="1"/>
        <v>611.80642578787069</v>
      </c>
      <c r="Q14" s="10"/>
    </row>
    <row r="15" spans="1:134">
      <c r="A15" s="12"/>
      <c r="B15" s="44">
        <v>521</v>
      </c>
      <c r="C15" s="20" t="s">
        <v>28</v>
      </c>
      <c r="D15" s="46">
        <v>381553744</v>
      </c>
      <c r="E15" s="46">
        <v>305034902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686588646</v>
      </c>
      <c r="P15" s="47">
        <f t="shared" si="1"/>
        <v>347.89012550295683</v>
      </c>
      <c r="Q15" s="9"/>
    </row>
    <row r="16" spans="1:134">
      <c r="A16" s="12"/>
      <c r="B16" s="44">
        <v>522</v>
      </c>
      <c r="C16" s="20" t="s">
        <v>29</v>
      </c>
      <c r="D16" s="46">
        <v>35327099</v>
      </c>
      <c r="E16" s="46">
        <v>160611532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195938631</v>
      </c>
      <c r="P16" s="47">
        <f t="shared" si="1"/>
        <v>99.280865371996768</v>
      </c>
      <c r="Q16" s="9"/>
    </row>
    <row r="17" spans="1:17">
      <c r="A17" s="12"/>
      <c r="B17" s="44">
        <v>523</v>
      </c>
      <c r="C17" s="20" t="s">
        <v>30</v>
      </c>
      <c r="D17" s="46">
        <v>298645011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298645011</v>
      </c>
      <c r="P17" s="47">
        <f t="shared" si="1"/>
        <v>151.32153868682227</v>
      </c>
      <c r="Q17" s="9"/>
    </row>
    <row r="18" spans="1:17">
      <c r="A18" s="12"/>
      <c r="B18" s="44">
        <v>525</v>
      </c>
      <c r="C18" s="20" t="s">
        <v>31</v>
      </c>
      <c r="D18" s="46">
        <v>8618801</v>
      </c>
      <c r="E18" s="46">
        <v>668973</v>
      </c>
      <c r="F18" s="46">
        <v>0</v>
      </c>
      <c r="G18" s="46">
        <v>929340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10217114</v>
      </c>
      <c r="P18" s="47">
        <f t="shared" si="1"/>
        <v>5.176947059124565</v>
      </c>
      <c r="Q18" s="9"/>
    </row>
    <row r="19" spans="1:17">
      <c r="A19" s="12"/>
      <c r="B19" s="44">
        <v>527</v>
      </c>
      <c r="C19" s="20" t="s">
        <v>32</v>
      </c>
      <c r="D19" s="46">
        <v>9618296</v>
      </c>
      <c r="E19" s="46">
        <v>57828</v>
      </c>
      <c r="F19" s="46">
        <v>0</v>
      </c>
      <c r="G19" s="46">
        <v>60397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9736521</v>
      </c>
      <c r="P19" s="47">
        <f t="shared" si="1"/>
        <v>4.933433624901765</v>
      </c>
      <c r="Q19" s="9"/>
    </row>
    <row r="20" spans="1:17">
      <c r="A20" s="12"/>
      <c r="B20" s="44">
        <v>528</v>
      </c>
      <c r="C20" s="20" t="s">
        <v>97</v>
      </c>
      <c r="D20" s="46">
        <v>5657384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5657384</v>
      </c>
      <c r="P20" s="47">
        <f t="shared" si="1"/>
        <v>2.866560700129055</v>
      </c>
      <c r="Q20" s="9"/>
    </row>
    <row r="21" spans="1:17">
      <c r="A21" s="12"/>
      <c r="B21" s="44">
        <v>529</v>
      </c>
      <c r="C21" s="20" t="s">
        <v>33</v>
      </c>
      <c r="D21" s="46">
        <v>665007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665007</v>
      </c>
      <c r="P21" s="47">
        <f t="shared" si="1"/>
        <v>0.33695484193944097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SUM(D23:D27)</f>
        <v>23648008</v>
      </c>
      <c r="E22" s="31">
        <f t="shared" si="5"/>
        <v>3844727</v>
      </c>
      <c r="F22" s="31">
        <f t="shared" si="5"/>
        <v>0</v>
      </c>
      <c r="G22" s="31">
        <f t="shared" si="5"/>
        <v>5872018</v>
      </c>
      <c r="H22" s="31">
        <f t="shared" si="5"/>
        <v>0</v>
      </c>
      <c r="I22" s="31">
        <f t="shared" si="5"/>
        <v>160224922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193589675</v>
      </c>
      <c r="P22" s="43">
        <f t="shared" si="1"/>
        <v>98.090664219673997</v>
      </c>
      <c r="Q22" s="10"/>
    </row>
    <row r="23" spans="1:17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22945922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49" si="6">SUM(D23:N23)</f>
        <v>22945922</v>
      </c>
      <c r="P23" s="47">
        <f t="shared" si="1"/>
        <v>11.626553586149832</v>
      </c>
      <c r="Q23" s="9"/>
    </row>
    <row r="24" spans="1:17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137279000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137279000</v>
      </c>
      <c r="P24" s="47">
        <f t="shared" si="1"/>
        <v>69.558401259843151</v>
      </c>
      <c r="Q24" s="9"/>
    </row>
    <row r="25" spans="1:17">
      <c r="A25" s="12"/>
      <c r="B25" s="44">
        <v>537</v>
      </c>
      <c r="C25" s="20" t="s">
        <v>37</v>
      </c>
      <c r="D25" s="46">
        <v>20886263</v>
      </c>
      <c r="E25" s="46">
        <v>1611262</v>
      </c>
      <c r="F25" s="46">
        <v>0</v>
      </c>
      <c r="G25" s="46">
        <v>5846278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28343803</v>
      </c>
      <c r="P25" s="47">
        <f t="shared" si="1"/>
        <v>14.36162575706369</v>
      </c>
      <c r="Q25" s="9"/>
    </row>
    <row r="26" spans="1:17">
      <c r="A26" s="12"/>
      <c r="B26" s="44">
        <v>538</v>
      </c>
      <c r="C26" s="20" t="s">
        <v>38</v>
      </c>
      <c r="D26" s="46">
        <v>1976254</v>
      </c>
      <c r="E26" s="46">
        <v>2233465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4209719</v>
      </c>
      <c r="P26" s="47">
        <f t="shared" si="1"/>
        <v>2.1330379984789056</v>
      </c>
      <c r="Q26" s="9"/>
    </row>
    <row r="27" spans="1:17">
      <c r="A27" s="12"/>
      <c r="B27" s="44">
        <v>539</v>
      </c>
      <c r="C27" s="20" t="s">
        <v>39</v>
      </c>
      <c r="D27" s="46">
        <v>785491</v>
      </c>
      <c r="E27" s="46">
        <v>0</v>
      </c>
      <c r="F27" s="46">
        <v>0</v>
      </c>
      <c r="G27" s="46">
        <v>25740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811231</v>
      </c>
      <c r="P27" s="47">
        <f t="shared" si="1"/>
        <v>0.41104561813841756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SUM(D29:D33)</f>
        <v>65971224</v>
      </c>
      <c r="E28" s="31">
        <f t="shared" si="7"/>
        <v>136905994</v>
      </c>
      <c r="F28" s="31">
        <f t="shared" si="7"/>
        <v>0</v>
      </c>
      <c r="G28" s="31">
        <f t="shared" si="7"/>
        <v>188411626</v>
      </c>
      <c r="H28" s="31">
        <f t="shared" si="7"/>
        <v>0</v>
      </c>
      <c r="I28" s="31">
        <f t="shared" si="7"/>
        <v>568523000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959811844</v>
      </c>
      <c r="P28" s="43">
        <f t="shared" si="1"/>
        <v>486.33059228943966</v>
      </c>
      <c r="Q28" s="10"/>
    </row>
    <row r="29" spans="1:17">
      <c r="A29" s="12"/>
      <c r="B29" s="44">
        <v>541</v>
      </c>
      <c r="C29" s="20" t="s">
        <v>41</v>
      </c>
      <c r="D29" s="46">
        <v>208900</v>
      </c>
      <c r="E29" s="46">
        <v>32857923</v>
      </c>
      <c r="F29" s="46">
        <v>0</v>
      </c>
      <c r="G29" s="46">
        <v>79623692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112690515</v>
      </c>
      <c r="P29" s="47">
        <f t="shared" si="1"/>
        <v>57.099571387818777</v>
      </c>
      <c r="Q29" s="9"/>
    </row>
    <row r="30" spans="1:17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420262000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420262000</v>
      </c>
      <c r="P30" s="47">
        <f t="shared" si="1"/>
        <v>212.94409800671775</v>
      </c>
      <c r="Q30" s="9"/>
    </row>
    <row r="31" spans="1:17">
      <c r="A31" s="12"/>
      <c r="B31" s="44">
        <v>543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148261000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148261000</v>
      </c>
      <c r="P31" s="47">
        <f t="shared" si="1"/>
        <v>75.122911218654025</v>
      </c>
      <c r="Q31" s="9"/>
    </row>
    <row r="32" spans="1:17">
      <c r="A32" s="12"/>
      <c r="B32" s="44">
        <v>544</v>
      </c>
      <c r="C32" s="20" t="s">
        <v>44</v>
      </c>
      <c r="D32" s="46">
        <v>65742123</v>
      </c>
      <c r="E32" s="46">
        <v>94635704</v>
      </c>
      <c r="F32" s="46">
        <v>0</v>
      </c>
      <c r="G32" s="46">
        <v>108787934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269165761</v>
      </c>
      <c r="P32" s="47">
        <f t="shared" si="1"/>
        <v>136.38458911449706</v>
      </c>
      <c r="Q32" s="9"/>
    </row>
    <row r="33" spans="1:17">
      <c r="A33" s="12"/>
      <c r="B33" s="44">
        <v>549</v>
      </c>
      <c r="C33" s="20" t="s">
        <v>45</v>
      </c>
      <c r="D33" s="46">
        <v>20201</v>
      </c>
      <c r="E33" s="46">
        <v>9412367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9432568</v>
      </c>
      <c r="P33" s="47">
        <f t="shared" si="1"/>
        <v>4.7794225617520247</v>
      </c>
      <c r="Q33" s="9"/>
    </row>
    <row r="34" spans="1:17" ht="15.75">
      <c r="A34" s="28" t="s">
        <v>46</v>
      </c>
      <c r="B34" s="29"/>
      <c r="C34" s="30"/>
      <c r="D34" s="31">
        <f t="shared" ref="D34:N34" si="8">SUM(D35:D38)</f>
        <v>8221426</v>
      </c>
      <c r="E34" s="31">
        <f t="shared" si="8"/>
        <v>59614138</v>
      </c>
      <c r="F34" s="31">
        <f t="shared" si="8"/>
        <v>0</v>
      </c>
      <c r="G34" s="31">
        <f t="shared" si="8"/>
        <v>769864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 t="shared" si="8"/>
        <v>0</v>
      </c>
      <c r="M34" s="31">
        <f t="shared" si="8"/>
        <v>0</v>
      </c>
      <c r="N34" s="31">
        <f t="shared" si="8"/>
        <v>1401000</v>
      </c>
      <c r="O34" s="31">
        <f t="shared" si="6"/>
        <v>70006428</v>
      </c>
      <c r="P34" s="43">
        <f t="shared" si="1"/>
        <v>35.471814404186503</v>
      </c>
      <c r="Q34" s="10"/>
    </row>
    <row r="35" spans="1:17">
      <c r="A35" s="13"/>
      <c r="B35" s="45">
        <v>551</v>
      </c>
      <c r="C35" s="21" t="s">
        <v>47</v>
      </c>
      <c r="D35" s="46">
        <v>203118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203118</v>
      </c>
      <c r="P35" s="47">
        <f t="shared" si="1"/>
        <v>0.10291860624783705</v>
      </c>
      <c r="Q35" s="9"/>
    </row>
    <row r="36" spans="1:17">
      <c r="A36" s="13"/>
      <c r="B36" s="45">
        <v>552</v>
      </c>
      <c r="C36" s="21" t="s">
        <v>48</v>
      </c>
      <c r="D36" s="46">
        <v>6535087</v>
      </c>
      <c r="E36" s="46">
        <v>149975</v>
      </c>
      <c r="F36" s="46">
        <v>0</v>
      </c>
      <c r="G36" s="46">
        <v>13000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6698062</v>
      </c>
      <c r="P36" s="47">
        <f t="shared" si="1"/>
        <v>3.3938656623322401</v>
      </c>
      <c r="Q36" s="9"/>
    </row>
    <row r="37" spans="1:17">
      <c r="A37" s="13"/>
      <c r="B37" s="45">
        <v>553</v>
      </c>
      <c r="C37" s="21" t="s">
        <v>49</v>
      </c>
      <c r="D37" s="46">
        <v>913010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913010</v>
      </c>
      <c r="P37" s="47">
        <f t="shared" ref="P37:P68" si="9">(O37/P$82)</f>
        <v>0.46261639387123599</v>
      </c>
      <c r="Q37" s="9"/>
    </row>
    <row r="38" spans="1:17">
      <c r="A38" s="13"/>
      <c r="B38" s="45">
        <v>554</v>
      </c>
      <c r="C38" s="21" t="s">
        <v>50</v>
      </c>
      <c r="D38" s="46">
        <v>570211</v>
      </c>
      <c r="E38" s="46">
        <v>59464163</v>
      </c>
      <c r="F38" s="46">
        <v>0</v>
      </c>
      <c r="G38" s="46">
        <v>756864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1401000</v>
      </c>
      <c r="O38" s="46">
        <f t="shared" si="6"/>
        <v>62192238</v>
      </c>
      <c r="P38" s="47">
        <f t="shared" si="9"/>
        <v>31.512413741735191</v>
      </c>
      <c r="Q38" s="9"/>
    </row>
    <row r="39" spans="1:17" ht="15.75">
      <c r="A39" s="28" t="s">
        <v>51</v>
      </c>
      <c r="B39" s="29"/>
      <c r="C39" s="30"/>
      <c r="D39" s="31">
        <f t="shared" ref="D39:N39" si="10">SUM(D40:D43)</f>
        <v>127388729</v>
      </c>
      <c r="E39" s="31">
        <f t="shared" si="10"/>
        <v>110507341</v>
      </c>
      <c r="F39" s="31">
        <f t="shared" si="10"/>
        <v>0</v>
      </c>
      <c r="G39" s="31">
        <f t="shared" si="10"/>
        <v>601937</v>
      </c>
      <c r="H39" s="31">
        <f t="shared" si="10"/>
        <v>0</v>
      </c>
      <c r="I39" s="31">
        <f t="shared" si="10"/>
        <v>0</v>
      </c>
      <c r="J39" s="31">
        <f t="shared" si="10"/>
        <v>0</v>
      </c>
      <c r="K39" s="31">
        <f t="shared" si="10"/>
        <v>0</v>
      </c>
      <c r="L39" s="31">
        <f t="shared" si="10"/>
        <v>0</v>
      </c>
      <c r="M39" s="31">
        <f t="shared" si="10"/>
        <v>0</v>
      </c>
      <c r="N39" s="31">
        <f t="shared" si="10"/>
        <v>6000</v>
      </c>
      <c r="O39" s="31">
        <f t="shared" si="6"/>
        <v>238504007</v>
      </c>
      <c r="P39" s="43">
        <f t="shared" si="9"/>
        <v>120.84847224256035</v>
      </c>
      <c r="Q39" s="10"/>
    </row>
    <row r="40" spans="1:17">
      <c r="A40" s="12"/>
      <c r="B40" s="44">
        <v>562</v>
      </c>
      <c r="C40" s="20" t="s">
        <v>52</v>
      </c>
      <c r="D40" s="46">
        <v>63783333</v>
      </c>
      <c r="E40" s="46">
        <v>53767032</v>
      </c>
      <c r="F40" s="46">
        <v>0</v>
      </c>
      <c r="G40" s="46">
        <v>454252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118004617</v>
      </c>
      <c r="P40" s="47">
        <f t="shared" si="9"/>
        <v>59.792193269182533</v>
      </c>
      <c r="Q40" s="9"/>
    </row>
    <row r="41" spans="1:17">
      <c r="A41" s="12"/>
      <c r="B41" s="44">
        <v>563</v>
      </c>
      <c r="C41" s="20" t="s">
        <v>53</v>
      </c>
      <c r="D41" s="46">
        <v>7409953</v>
      </c>
      <c r="E41" s="46">
        <v>1564472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8974425</v>
      </c>
      <c r="P41" s="47">
        <f t="shared" si="9"/>
        <v>4.5472844005737798</v>
      </c>
      <c r="Q41" s="9"/>
    </row>
    <row r="42" spans="1:17">
      <c r="A42" s="12"/>
      <c r="B42" s="44">
        <v>564</v>
      </c>
      <c r="C42" s="20" t="s">
        <v>54</v>
      </c>
      <c r="D42" s="46">
        <v>53290495</v>
      </c>
      <c r="E42" s="46">
        <v>55033144</v>
      </c>
      <c r="F42" s="46">
        <v>0</v>
      </c>
      <c r="G42" s="46">
        <v>147685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6000</v>
      </c>
      <c r="O42" s="46">
        <f t="shared" si="6"/>
        <v>108477324</v>
      </c>
      <c r="P42" s="47">
        <f t="shared" si="9"/>
        <v>54.964774148893966</v>
      </c>
      <c r="Q42" s="9"/>
    </row>
    <row r="43" spans="1:17">
      <c r="A43" s="12"/>
      <c r="B43" s="44">
        <v>569</v>
      </c>
      <c r="C43" s="20" t="s">
        <v>55</v>
      </c>
      <c r="D43" s="46">
        <v>2904948</v>
      </c>
      <c r="E43" s="46">
        <v>142693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3047641</v>
      </c>
      <c r="P43" s="47">
        <f t="shared" si="9"/>
        <v>1.5442204239100639</v>
      </c>
      <c r="Q43" s="9"/>
    </row>
    <row r="44" spans="1:17" ht="15.75">
      <c r="A44" s="28" t="s">
        <v>56</v>
      </c>
      <c r="B44" s="29"/>
      <c r="C44" s="30"/>
      <c r="D44" s="31">
        <f t="shared" ref="D44:N44" si="11">SUM(D45:D49)</f>
        <v>136240273</v>
      </c>
      <c r="E44" s="31">
        <f t="shared" si="11"/>
        <v>48536365</v>
      </c>
      <c r="F44" s="31">
        <f t="shared" si="11"/>
        <v>0</v>
      </c>
      <c r="G44" s="31">
        <f t="shared" si="11"/>
        <v>9719205</v>
      </c>
      <c r="H44" s="31">
        <f t="shared" si="11"/>
        <v>0</v>
      </c>
      <c r="I44" s="31">
        <f t="shared" si="11"/>
        <v>0</v>
      </c>
      <c r="J44" s="31">
        <f t="shared" si="11"/>
        <v>0</v>
      </c>
      <c r="K44" s="31">
        <f t="shared" si="11"/>
        <v>0</v>
      </c>
      <c r="L44" s="31">
        <f t="shared" si="11"/>
        <v>0</v>
      </c>
      <c r="M44" s="31">
        <f t="shared" si="11"/>
        <v>0</v>
      </c>
      <c r="N44" s="31">
        <f t="shared" si="11"/>
        <v>0</v>
      </c>
      <c r="O44" s="31">
        <f>SUM(D44:N44)</f>
        <v>194495843</v>
      </c>
      <c r="P44" s="43">
        <f t="shared" si="9"/>
        <v>98.549813815408456</v>
      </c>
      <c r="Q44" s="9"/>
    </row>
    <row r="45" spans="1:17">
      <c r="A45" s="12"/>
      <c r="B45" s="44">
        <v>571</v>
      </c>
      <c r="C45" s="20" t="s">
        <v>57</v>
      </c>
      <c r="D45" s="46">
        <v>71916490</v>
      </c>
      <c r="E45" s="46">
        <v>28480</v>
      </c>
      <c r="F45" s="46">
        <v>0</v>
      </c>
      <c r="G45" s="46">
        <v>717259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72662229</v>
      </c>
      <c r="P45" s="47">
        <f t="shared" si="9"/>
        <v>36.817491977772363</v>
      </c>
      <c r="Q45" s="9"/>
    </row>
    <row r="46" spans="1:17">
      <c r="A46" s="12"/>
      <c r="B46" s="44">
        <v>572</v>
      </c>
      <c r="C46" s="20" t="s">
        <v>58</v>
      </c>
      <c r="D46" s="46">
        <v>56497230</v>
      </c>
      <c r="E46" s="46">
        <v>1233797</v>
      </c>
      <c r="F46" s="46">
        <v>0</v>
      </c>
      <c r="G46" s="46">
        <v>8866209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66597236</v>
      </c>
      <c r="P46" s="47">
        <f t="shared" si="9"/>
        <v>33.744398374729364</v>
      </c>
      <c r="Q46" s="9"/>
    </row>
    <row r="47" spans="1:17">
      <c r="A47" s="12"/>
      <c r="B47" s="44">
        <v>573</v>
      </c>
      <c r="C47" s="20" t="s">
        <v>59</v>
      </c>
      <c r="D47" s="46">
        <v>7826553</v>
      </c>
      <c r="E47" s="46">
        <v>285042</v>
      </c>
      <c r="F47" s="46">
        <v>0</v>
      </c>
      <c r="G47" s="46">
        <v>135737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8247332</v>
      </c>
      <c r="P47" s="47">
        <f t="shared" si="9"/>
        <v>4.1788709750154416</v>
      </c>
      <c r="Q47" s="9"/>
    </row>
    <row r="48" spans="1:17">
      <c r="A48" s="12"/>
      <c r="B48" s="44">
        <v>575</v>
      </c>
      <c r="C48" s="20" t="s">
        <v>60</v>
      </c>
      <c r="D48" s="46">
        <v>0</v>
      </c>
      <c r="E48" s="46">
        <v>19002997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19002997</v>
      </c>
      <c r="P48" s="47">
        <f t="shared" si="9"/>
        <v>9.6286984204838006</v>
      </c>
      <c r="Q48" s="9"/>
    </row>
    <row r="49" spans="1:17">
      <c r="A49" s="12"/>
      <c r="B49" s="44">
        <v>579</v>
      </c>
      <c r="C49" s="20" t="s">
        <v>61</v>
      </c>
      <c r="D49" s="46">
        <v>0</v>
      </c>
      <c r="E49" s="46">
        <v>27986049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27986049</v>
      </c>
      <c r="P49" s="47">
        <f t="shared" si="9"/>
        <v>14.180354067407487</v>
      </c>
      <c r="Q49" s="9"/>
    </row>
    <row r="50" spans="1:17" ht="15.75">
      <c r="A50" s="28" t="s">
        <v>89</v>
      </c>
      <c r="B50" s="29"/>
      <c r="C50" s="30"/>
      <c r="D50" s="31">
        <f t="shared" ref="D50:N50" si="12">SUM(D51:D54)</f>
        <v>241980840</v>
      </c>
      <c r="E50" s="31">
        <f t="shared" si="12"/>
        <v>482973654</v>
      </c>
      <c r="F50" s="31">
        <f t="shared" si="12"/>
        <v>36840933</v>
      </c>
      <c r="G50" s="31">
        <f t="shared" si="12"/>
        <v>40864</v>
      </c>
      <c r="H50" s="31">
        <f t="shared" si="12"/>
        <v>0</v>
      </c>
      <c r="I50" s="31">
        <f t="shared" si="12"/>
        <v>136512000</v>
      </c>
      <c r="J50" s="31">
        <f t="shared" si="12"/>
        <v>0</v>
      </c>
      <c r="K50" s="31">
        <f t="shared" si="12"/>
        <v>0</v>
      </c>
      <c r="L50" s="31">
        <f t="shared" si="12"/>
        <v>0</v>
      </c>
      <c r="M50" s="31">
        <f t="shared" si="12"/>
        <v>0</v>
      </c>
      <c r="N50" s="31">
        <f t="shared" si="12"/>
        <v>0</v>
      </c>
      <c r="O50" s="31">
        <f>SUM(D50:N50)</f>
        <v>898348291</v>
      </c>
      <c r="P50" s="43">
        <f t="shared" si="9"/>
        <v>455.18739862959626</v>
      </c>
      <c r="Q50" s="9"/>
    </row>
    <row r="51" spans="1:17">
      <c r="A51" s="12"/>
      <c r="B51" s="44">
        <v>581</v>
      </c>
      <c r="C51" s="20" t="s">
        <v>204</v>
      </c>
      <c r="D51" s="46">
        <v>225039823</v>
      </c>
      <c r="E51" s="46">
        <v>482973654</v>
      </c>
      <c r="F51" s="46">
        <v>36840933</v>
      </c>
      <c r="G51" s="46">
        <v>40864</v>
      </c>
      <c r="H51" s="46">
        <v>0</v>
      </c>
      <c r="I51" s="46">
        <v>200000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>SUM(D51:N51)</f>
        <v>745095274</v>
      </c>
      <c r="P51" s="47">
        <f t="shared" si="9"/>
        <v>377.53506396247627</v>
      </c>
      <c r="Q51" s="9"/>
    </row>
    <row r="52" spans="1:17">
      <c r="A52" s="12"/>
      <c r="B52" s="44">
        <v>584</v>
      </c>
      <c r="C52" s="20" t="s">
        <v>205</v>
      </c>
      <c r="D52" s="46">
        <v>16941017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ref="O52:O62" si="13">SUM(D52:N52)</f>
        <v>16941017</v>
      </c>
      <c r="P52" s="47">
        <f t="shared" si="9"/>
        <v>8.5839061927594482</v>
      </c>
      <c r="Q52" s="9"/>
    </row>
    <row r="53" spans="1:17">
      <c r="A53" s="12"/>
      <c r="B53" s="44">
        <v>590</v>
      </c>
      <c r="C53" s="20" t="s">
        <v>98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212000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3"/>
        <v>212000</v>
      </c>
      <c r="P53" s="47">
        <f t="shared" si="9"/>
        <v>0.10741905948533097</v>
      </c>
      <c r="Q53" s="9"/>
    </row>
    <row r="54" spans="1:17">
      <c r="A54" s="12"/>
      <c r="B54" s="44">
        <v>591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136100000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136100000</v>
      </c>
      <c r="P54" s="47">
        <f t="shared" si="9"/>
        <v>68.961009414875207</v>
      </c>
      <c r="Q54" s="9"/>
    </row>
    <row r="55" spans="1:17" ht="15.75">
      <c r="A55" s="28" t="s">
        <v>64</v>
      </c>
      <c r="B55" s="29"/>
      <c r="C55" s="30"/>
      <c r="D55" s="31">
        <f t="shared" ref="D55:N55" si="14">SUM(D56:D79)</f>
        <v>9038499</v>
      </c>
      <c r="E55" s="31">
        <f t="shared" si="14"/>
        <v>0</v>
      </c>
      <c r="F55" s="31">
        <f t="shared" si="14"/>
        <v>0</v>
      </c>
      <c r="G55" s="31">
        <f t="shared" si="14"/>
        <v>0</v>
      </c>
      <c r="H55" s="31">
        <f t="shared" si="14"/>
        <v>0</v>
      </c>
      <c r="I55" s="31">
        <f t="shared" si="14"/>
        <v>0</v>
      </c>
      <c r="J55" s="31">
        <f t="shared" si="14"/>
        <v>0</v>
      </c>
      <c r="K55" s="31">
        <f t="shared" si="14"/>
        <v>0</v>
      </c>
      <c r="L55" s="31">
        <f t="shared" si="14"/>
        <v>0</v>
      </c>
      <c r="M55" s="31">
        <f t="shared" si="14"/>
        <v>283523449</v>
      </c>
      <c r="N55" s="31">
        <f t="shared" si="14"/>
        <v>50193000</v>
      </c>
      <c r="O55" s="31">
        <f>SUM(D55:N55)</f>
        <v>342754948</v>
      </c>
      <c r="P55" s="43">
        <f t="shared" si="9"/>
        <v>173.6717648495449</v>
      </c>
      <c r="Q55" s="9"/>
    </row>
    <row r="56" spans="1:17">
      <c r="A56" s="12"/>
      <c r="B56" s="44">
        <v>601</v>
      </c>
      <c r="C56" s="20" t="s">
        <v>65</v>
      </c>
      <c r="D56" s="46">
        <v>279475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283523449</v>
      </c>
      <c r="N56" s="46">
        <v>0</v>
      </c>
      <c r="O56" s="46">
        <f t="shared" si="13"/>
        <v>283802924</v>
      </c>
      <c r="P56" s="47">
        <f t="shared" si="9"/>
        <v>143.80114705314557</v>
      </c>
      <c r="Q56" s="9"/>
    </row>
    <row r="57" spans="1:17">
      <c r="A57" s="12"/>
      <c r="B57" s="44">
        <v>602</v>
      </c>
      <c r="C57" s="20" t="s">
        <v>66</v>
      </c>
      <c r="D57" s="46">
        <v>2565779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2565779</v>
      </c>
      <c r="P57" s="47">
        <f t="shared" si="9"/>
        <v>1.300063995411382</v>
      </c>
      <c r="Q57" s="9"/>
    </row>
    <row r="58" spans="1:17">
      <c r="A58" s="12"/>
      <c r="B58" s="44">
        <v>603</v>
      </c>
      <c r="C58" s="20" t="s">
        <v>67</v>
      </c>
      <c r="D58" s="46">
        <v>1072518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1072518</v>
      </c>
      <c r="P58" s="47">
        <f t="shared" si="9"/>
        <v>0.54343808887305756</v>
      </c>
      <c r="Q58" s="9"/>
    </row>
    <row r="59" spans="1:17">
      <c r="A59" s="12"/>
      <c r="B59" s="44">
        <v>604</v>
      </c>
      <c r="C59" s="20" t="s">
        <v>68</v>
      </c>
      <c r="D59" s="46">
        <v>199973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8358000</v>
      </c>
      <c r="O59" s="46">
        <f t="shared" si="13"/>
        <v>8557973</v>
      </c>
      <c r="P59" s="47">
        <f t="shared" si="9"/>
        <v>4.3362708054757375</v>
      </c>
      <c r="Q59" s="9"/>
    </row>
    <row r="60" spans="1:17">
      <c r="A60" s="12"/>
      <c r="B60" s="44">
        <v>605</v>
      </c>
      <c r="C60" s="20" t="s">
        <v>69</v>
      </c>
      <c r="D60" s="46">
        <v>20853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20853</v>
      </c>
      <c r="P60" s="47">
        <f t="shared" si="9"/>
        <v>1.0566083242677389E-2</v>
      </c>
      <c r="Q60" s="9"/>
    </row>
    <row r="61" spans="1:17">
      <c r="A61" s="12"/>
      <c r="B61" s="44">
        <v>607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557000</v>
      </c>
      <c r="O61" s="46">
        <f t="shared" si="13"/>
        <v>557000</v>
      </c>
      <c r="P61" s="47">
        <f t="shared" si="9"/>
        <v>0.28222837798740258</v>
      </c>
      <c r="Q61" s="9"/>
    </row>
    <row r="62" spans="1:17">
      <c r="A62" s="12"/>
      <c r="B62" s="44">
        <v>608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1021000</v>
      </c>
      <c r="O62" s="46">
        <f t="shared" si="13"/>
        <v>1021000</v>
      </c>
      <c r="P62" s="47">
        <f t="shared" si="9"/>
        <v>0.51733424403076844</v>
      </c>
      <c r="Q62" s="9"/>
    </row>
    <row r="63" spans="1:17">
      <c r="A63" s="12"/>
      <c r="B63" s="44">
        <v>614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6536000</v>
      </c>
      <c r="O63" s="46">
        <f t="shared" ref="O63:O74" si="15">SUM(D63:N63)</f>
        <v>6536000</v>
      </c>
      <c r="P63" s="47">
        <f t="shared" si="9"/>
        <v>3.3117498716798264</v>
      </c>
      <c r="Q63" s="9"/>
    </row>
    <row r="64" spans="1:17">
      <c r="A64" s="12"/>
      <c r="B64" s="44">
        <v>624</v>
      </c>
      <c r="C64" s="20" t="s">
        <v>74</v>
      </c>
      <c r="D64" s="46">
        <v>94988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94988</v>
      </c>
      <c r="P64" s="47">
        <f t="shared" si="9"/>
        <v>4.8129818973550086E-2</v>
      </c>
      <c r="Q64" s="9"/>
    </row>
    <row r="65" spans="1:120">
      <c r="A65" s="12"/>
      <c r="B65" s="44">
        <v>634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3516000</v>
      </c>
      <c r="O65" s="46">
        <f t="shared" si="15"/>
        <v>3516000</v>
      </c>
      <c r="P65" s="47">
        <f t="shared" si="9"/>
        <v>1.7815349676906778</v>
      </c>
      <c r="Q65" s="9"/>
    </row>
    <row r="66" spans="1:120">
      <c r="A66" s="12"/>
      <c r="B66" s="44">
        <v>654</v>
      </c>
      <c r="C66" s="20" t="s">
        <v>126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4006000</v>
      </c>
      <c r="O66" s="46">
        <f t="shared" si="15"/>
        <v>4006000</v>
      </c>
      <c r="P66" s="47">
        <f t="shared" si="9"/>
        <v>2.0298148693313012</v>
      </c>
      <c r="Q66" s="9"/>
    </row>
    <row r="67" spans="1:120">
      <c r="A67" s="12"/>
      <c r="B67" s="44">
        <v>661</v>
      </c>
      <c r="C67" s="20" t="s">
        <v>127</v>
      </c>
      <c r="D67" s="46">
        <v>39369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39369</v>
      </c>
      <c r="P67" s="47">
        <f t="shared" si="9"/>
        <v>1.9948023362632052E-2</v>
      </c>
      <c r="Q67" s="9"/>
    </row>
    <row r="68" spans="1:120">
      <c r="A68" s="12"/>
      <c r="B68" s="44">
        <v>671</v>
      </c>
      <c r="C68" s="20" t="s">
        <v>79</v>
      </c>
      <c r="D68" s="46">
        <v>175785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175785</v>
      </c>
      <c r="P68" s="47">
        <f t="shared" si="9"/>
        <v>8.9069147979381619E-2</v>
      </c>
      <c r="Q68" s="9"/>
    </row>
    <row r="69" spans="1:120">
      <c r="A69" s="12"/>
      <c r="B69" s="44">
        <v>674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2070000</v>
      </c>
      <c r="O69" s="46">
        <f t="shared" si="15"/>
        <v>2070000</v>
      </c>
      <c r="P69" s="47">
        <f t="shared" ref="P69:P80" si="16">(O69/P$82)</f>
        <v>1.0488559110124298</v>
      </c>
      <c r="Q69" s="9"/>
    </row>
    <row r="70" spans="1:120">
      <c r="A70" s="12"/>
      <c r="B70" s="44">
        <v>682</v>
      </c>
      <c r="C70" s="20" t="s">
        <v>82</v>
      </c>
      <c r="D70" s="46">
        <v>496609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496609</v>
      </c>
      <c r="P70" s="47">
        <f t="shared" si="16"/>
        <v>0.25162864015071096</v>
      </c>
      <c r="Q70" s="9"/>
    </row>
    <row r="71" spans="1:120">
      <c r="A71" s="12"/>
      <c r="B71" s="44">
        <v>685</v>
      </c>
      <c r="C71" s="20" t="s">
        <v>83</v>
      </c>
      <c r="D71" s="46">
        <v>39636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39636</v>
      </c>
      <c r="P71" s="47">
        <f t="shared" si="16"/>
        <v>2.0083310574342348E-2</v>
      </c>
      <c r="Q71" s="9"/>
    </row>
    <row r="72" spans="1:120">
      <c r="A72" s="12"/>
      <c r="B72" s="44">
        <v>694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2114000</v>
      </c>
      <c r="O72" s="46">
        <f t="shared" si="15"/>
        <v>2114000</v>
      </c>
      <c r="P72" s="47">
        <f t="shared" si="16"/>
        <v>1.071150432792404</v>
      </c>
      <c r="Q72" s="9"/>
    </row>
    <row r="73" spans="1:120">
      <c r="A73" s="12"/>
      <c r="B73" s="44">
        <v>713</v>
      </c>
      <c r="C73" s="20" t="s">
        <v>86</v>
      </c>
      <c r="D73" s="46">
        <v>3718406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3718406</v>
      </c>
      <c r="P73" s="47">
        <f t="shared" si="16"/>
        <v>1.8840928080406205</v>
      </c>
      <c r="Q73" s="9"/>
    </row>
    <row r="74" spans="1:120">
      <c r="A74" s="12"/>
      <c r="B74" s="44">
        <v>714</v>
      </c>
      <c r="C74" s="20" t="s">
        <v>87</v>
      </c>
      <c r="D74" s="46">
        <v>268823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6484000</v>
      </c>
      <c r="O74" s="46">
        <f t="shared" si="15"/>
        <v>6752823</v>
      </c>
      <c r="P74" s="47">
        <f t="shared" si="16"/>
        <v>3.4216127147684485</v>
      </c>
      <c r="Q74" s="9"/>
    </row>
    <row r="75" spans="1:120">
      <c r="A75" s="12"/>
      <c r="B75" s="44">
        <v>724</v>
      </c>
      <c r="C75" s="20" t="s">
        <v>88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5496000</v>
      </c>
      <c r="O75" s="46">
        <f t="shared" ref="O75:O79" si="17">SUM(D75:N75)</f>
        <v>5496000</v>
      </c>
      <c r="P75" s="47">
        <f t="shared" si="16"/>
        <v>2.7847884477895235</v>
      </c>
      <c r="Q75" s="9"/>
    </row>
    <row r="76" spans="1:120">
      <c r="A76" s="12"/>
      <c r="B76" s="44">
        <v>744</v>
      </c>
      <c r="C76" s="20" t="s">
        <v>90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3851000</v>
      </c>
      <c r="O76" s="46">
        <f t="shared" si="17"/>
        <v>3851000</v>
      </c>
      <c r="P76" s="47">
        <f t="shared" si="16"/>
        <v>1.9512773494245734</v>
      </c>
      <c r="Q76" s="9"/>
    </row>
    <row r="77" spans="1:120">
      <c r="A77" s="12"/>
      <c r="B77" s="44">
        <v>752</v>
      </c>
      <c r="C77" s="20" t="s">
        <v>91</v>
      </c>
      <c r="D77" s="46">
        <v>66285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66285</v>
      </c>
      <c r="P77" s="47">
        <f t="shared" si="16"/>
        <v>3.358619036785454E-2</v>
      </c>
      <c r="Q77" s="9"/>
    </row>
    <row r="78" spans="1:120">
      <c r="A78" s="12"/>
      <c r="B78" s="44">
        <v>764</v>
      </c>
      <c r="C78" s="20" t="s">
        <v>92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6021000</v>
      </c>
      <c r="O78" s="46">
        <f t="shared" si="17"/>
        <v>6021000</v>
      </c>
      <c r="P78" s="47">
        <f t="shared" si="16"/>
        <v>3.0508026281187628</v>
      </c>
      <c r="Q78" s="9"/>
    </row>
    <row r="79" spans="1:120" ht="15.75" thickBot="1">
      <c r="A79" s="12"/>
      <c r="B79" s="44">
        <v>769</v>
      </c>
      <c r="C79" s="20" t="s">
        <v>93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163000</v>
      </c>
      <c r="O79" s="46">
        <f t="shared" si="17"/>
        <v>163000</v>
      </c>
      <c r="P79" s="47">
        <f t="shared" si="16"/>
        <v>8.2591069321268626E-2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18">SUM(D5,D14,D22,D28,D34,D39,D44,D50,D55)</f>
        <v>1697965643</v>
      </c>
      <c r="E80" s="15">
        <f t="shared" si="18"/>
        <v>1310994355</v>
      </c>
      <c r="F80" s="15">
        <f t="shared" si="18"/>
        <v>141258341</v>
      </c>
      <c r="G80" s="15">
        <f t="shared" si="18"/>
        <v>570600181</v>
      </c>
      <c r="H80" s="15">
        <f t="shared" si="18"/>
        <v>0</v>
      </c>
      <c r="I80" s="15">
        <f t="shared" si="18"/>
        <v>865259922</v>
      </c>
      <c r="J80" s="15">
        <f t="shared" si="18"/>
        <v>163205129</v>
      </c>
      <c r="K80" s="15">
        <f t="shared" si="18"/>
        <v>0</v>
      </c>
      <c r="L80" s="15">
        <f t="shared" si="18"/>
        <v>0</v>
      </c>
      <c r="M80" s="15">
        <f t="shared" si="18"/>
        <v>4591114179</v>
      </c>
      <c r="N80" s="15">
        <f t="shared" si="18"/>
        <v>53620000</v>
      </c>
      <c r="O80" s="15">
        <f>SUM(D80:N80)</f>
        <v>9394017750</v>
      </c>
      <c r="P80" s="37">
        <f t="shared" si="16"/>
        <v>4759.8893938372876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8" t="s">
        <v>209</v>
      </c>
      <c r="N82" s="48"/>
      <c r="O82" s="48"/>
      <c r="P82" s="41">
        <v>1973579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103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2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142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200872000</v>
      </c>
      <c r="E5" s="26">
        <f t="shared" si="0"/>
        <v>29000</v>
      </c>
      <c r="F5" s="26">
        <f t="shared" si="0"/>
        <v>69882000</v>
      </c>
      <c r="G5" s="26">
        <f t="shared" si="0"/>
        <v>17614000</v>
      </c>
      <c r="H5" s="26">
        <f t="shared" si="0"/>
        <v>0</v>
      </c>
      <c r="I5" s="26">
        <f t="shared" si="0"/>
        <v>0</v>
      </c>
      <c r="J5" s="26">
        <f t="shared" si="0"/>
        <v>112119000</v>
      </c>
      <c r="K5" s="26">
        <f t="shared" si="0"/>
        <v>0</v>
      </c>
      <c r="L5" s="26">
        <f t="shared" si="0"/>
        <v>0</v>
      </c>
      <c r="M5" s="26">
        <f t="shared" si="0"/>
        <v>2473000</v>
      </c>
      <c r="N5" s="27">
        <f>SUM(D5:M5)</f>
        <v>402989000</v>
      </c>
      <c r="O5" s="32">
        <f t="shared" ref="O5:O36" si="1">(N5/O$84)</f>
        <v>223.39837563327961</v>
      </c>
      <c r="P5" s="6"/>
    </row>
    <row r="6" spans="1:133">
      <c r="A6" s="12"/>
      <c r="B6" s="44">
        <v>511</v>
      </c>
      <c r="C6" s="20" t="s">
        <v>20</v>
      </c>
      <c r="D6" s="46">
        <v>3369000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3369000</v>
      </c>
      <c r="O6" s="47">
        <f t="shared" si="1"/>
        <v>1.8676170503624641</v>
      </c>
      <c r="P6" s="9"/>
    </row>
    <row r="7" spans="1:133">
      <c r="A7" s="12"/>
      <c r="B7" s="44">
        <v>512</v>
      </c>
      <c r="C7" s="20" t="s">
        <v>21</v>
      </c>
      <c r="D7" s="46">
        <v>6981000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6981000</v>
      </c>
      <c r="O7" s="47">
        <f t="shared" si="1"/>
        <v>3.8699420090769849</v>
      </c>
      <c r="P7" s="9"/>
    </row>
    <row r="8" spans="1:133">
      <c r="A8" s="12"/>
      <c r="B8" s="44">
        <v>513</v>
      </c>
      <c r="C8" s="20" t="s">
        <v>22</v>
      </c>
      <c r="D8" s="46">
        <v>81154000</v>
      </c>
      <c r="E8" s="46">
        <v>29000</v>
      </c>
      <c r="F8" s="46">
        <v>0</v>
      </c>
      <c r="G8" s="46">
        <v>8236000</v>
      </c>
      <c r="H8" s="46">
        <v>0</v>
      </c>
      <c r="I8" s="46">
        <v>0</v>
      </c>
      <c r="J8" s="46">
        <v>838000</v>
      </c>
      <c r="K8" s="46">
        <v>0</v>
      </c>
      <c r="L8" s="46">
        <v>0</v>
      </c>
      <c r="M8" s="46">
        <v>0</v>
      </c>
      <c r="N8" s="46">
        <f t="shared" si="2"/>
        <v>90257000</v>
      </c>
      <c r="O8" s="47">
        <f t="shared" si="1"/>
        <v>50.034286765973562</v>
      </c>
      <c r="P8" s="9"/>
    </row>
    <row r="9" spans="1:133">
      <c r="A9" s="12"/>
      <c r="B9" s="44">
        <v>514</v>
      </c>
      <c r="C9" s="20" t="s">
        <v>23</v>
      </c>
      <c r="D9" s="46">
        <v>7292000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7292000</v>
      </c>
      <c r="O9" s="47">
        <f t="shared" si="1"/>
        <v>4.042345957626325</v>
      </c>
      <c r="P9" s="9"/>
    </row>
    <row r="10" spans="1:133">
      <c r="A10" s="12"/>
      <c r="B10" s="44">
        <v>515</v>
      </c>
      <c r="C10" s="20" t="s">
        <v>24</v>
      </c>
      <c r="D10" s="46">
        <v>13563000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13563000</v>
      </c>
      <c r="O10" s="47">
        <f t="shared" si="1"/>
        <v>7.5186969587610868</v>
      </c>
      <c r="P10" s="9"/>
    </row>
    <row r="11" spans="1:133">
      <c r="A11" s="12"/>
      <c r="B11" s="44">
        <v>516</v>
      </c>
      <c r="C11" s="20" t="s">
        <v>96</v>
      </c>
      <c r="D11" s="46">
        <v>21823000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21823000</v>
      </c>
      <c r="O11" s="47">
        <f t="shared" si="1"/>
        <v>12.097657135666386</v>
      </c>
      <c r="P11" s="9"/>
    </row>
    <row r="12" spans="1:133">
      <c r="A12" s="12"/>
      <c r="B12" s="44">
        <v>517</v>
      </c>
      <c r="C12" s="20" t="s">
        <v>25</v>
      </c>
      <c r="D12" s="46">
        <v>170000</v>
      </c>
      <c r="E12" s="46">
        <v>0</v>
      </c>
      <c r="F12" s="46">
        <v>69882000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70052000</v>
      </c>
      <c r="O12" s="47">
        <f t="shared" si="1"/>
        <v>38.833573645589588</v>
      </c>
      <c r="P12" s="9"/>
    </row>
    <row r="13" spans="1:133">
      <c r="A13" s="12"/>
      <c r="B13" s="44">
        <v>519</v>
      </c>
      <c r="C13" s="20" t="s">
        <v>143</v>
      </c>
      <c r="D13" s="46">
        <v>66520000</v>
      </c>
      <c r="E13" s="46">
        <v>0</v>
      </c>
      <c r="F13" s="46">
        <v>0</v>
      </c>
      <c r="G13" s="46">
        <v>9378000</v>
      </c>
      <c r="H13" s="46">
        <v>0</v>
      </c>
      <c r="I13" s="46">
        <v>0</v>
      </c>
      <c r="J13" s="46">
        <v>111281000</v>
      </c>
      <c r="K13" s="46">
        <v>0</v>
      </c>
      <c r="L13" s="46">
        <v>0</v>
      </c>
      <c r="M13" s="46">
        <v>2473000</v>
      </c>
      <c r="N13" s="46">
        <f t="shared" si="2"/>
        <v>189652000</v>
      </c>
      <c r="O13" s="47">
        <f t="shared" si="1"/>
        <v>105.13425611022322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445363000</v>
      </c>
      <c r="E14" s="31">
        <f t="shared" si="3"/>
        <v>314212000</v>
      </c>
      <c r="F14" s="31">
        <f t="shared" si="3"/>
        <v>0</v>
      </c>
      <c r="G14" s="31">
        <f t="shared" si="3"/>
        <v>3195000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762770000</v>
      </c>
      <c r="O14" s="43">
        <f t="shared" si="1"/>
        <v>422.84424384237957</v>
      </c>
      <c r="P14" s="10"/>
    </row>
    <row r="15" spans="1:133">
      <c r="A15" s="12"/>
      <c r="B15" s="44">
        <v>521</v>
      </c>
      <c r="C15" s="20" t="s">
        <v>28</v>
      </c>
      <c r="D15" s="46">
        <v>182088000</v>
      </c>
      <c r="E15" s="46">
        <v>217826000</v>
      </c>
      <c r="F15" s="46">
        <v>0</v>
      </c>
      <c r="G15" s="46">
        <v>58000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399972000</v>
      </c>
      <c r="O15" s="47">
        <f t="shared" si="1"/>
        <v>221.72589102629132</v>
      </c>
      <c r="P15" s="9"/>
    </row>
    <row r="16" spans="1:133">
      <c r="A16" s="12"/>
      <c r="B16" s="44">
        <v>522</v>
      </c>
      <c r="C16" s="20" t="s">
        <v>29</v>
      </c>
      <c r="D16" s="46">
        <v>19931000</v>
      </c>
      <c r="E16" s="46">
        <v>90602000</v>
      </c>
      <c r="F16" s="46">
        <v>0</v>
      </c>
      <c r="G16" s="46">
        <v>5000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110538000</v>
      </c>
      <c r="O16" s="47">
        <f t="shared" si="1"/>
        <v>61.277130754813314</v>
      </c>
      <c r="P16" s="9"/>
    </row>
    <row r="17" spans="1:16">
      <c r="A17" s="12"/>
      <c r="B17" s="44">
        <v>523</v>
      </c>
      <c r="C17" s="20" t="s">
        <v>144</v>
      </c>
      <c r="D17" s="46">
        <v>218875000</v>
      </c>
      <c r="E17" s="46">
        <v>0</v>
      </c>
      <c r="F17" s="46">
        <v>0</v>
      </c>
      <c r="G17" s="46">
        <v>1808000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220683000</v>
      </c>
      <c r="O17" s="47">
        <f t="shared" si="1"/>
        <v>122.33640057142762</v>
      </c>
      <c r="P17" s="9"/>
    </row>
    <row r="18" spans="1:16">
      <c r="A18" s="12"/>
      <c r="B18" s="44">
        <v>525</v>
      </c>
      <c r="C18" s="20" t="s">
        <v>31</v>
      </c>
      <c r="D18" s="46">
        <v>16103000</v>
      </c>
      <c r="E18" s="46">
        <v>4381000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20484000</v>
      </c>
      <c r="O18" s="47">
        <f t="shared" si="1"/>
        <v>11.355377755899292</v>
      </c>
      <c r="P18" s="9"/>
    </row>
    <row r="19" spans="1:16">
      <c r="A19" s="12"/>
      <c r="B19" s="44">
        <v>527</v>
      </c>
      <c r="C19" s="20" t="s">
        <v>32</v>
      </c>
      <c r="D19" s="46">
        <v>5292000</v>
      </c>
      <c r="E19" s="46">
        <v>353000</v>
      </c>
      <c r="F19" s="46">
        <v>0</v>
      </c>
      <c r="G19" s="46">
        <v>405000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6050000</v>
      </c>
      <c r="O19" s="47">
        <f t="shared" si="1"/>
        <v>3.3538388704935906</v>
      </c>
      <c r="P19" s="9"/>
    </row>
    <row r="20" spans="1:16">
      <c r="A20" s="12"/>
      <c r="B20" s="44">
        <v>528</v>
      </c>
      <c r="C20" s="20" t="s">
        <v>97</v>
      </c>
      <c r="D20" s="46">
        <v>1935000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1935000</v>
      </c>
      <c r="O20" s="47">
        <f t="shared" si="1"/>
        <v>1.072674085025636</v>
      </c>
      <c r="P20" s="9"/>
    </row>
    <row r="21" spans="1:16">
      <c r="A21" s="12"/>
      <c r="B21" s="44">
        <v>529</v>
      </c>
      <c r="C21" s="20" t="s">
        <v>33</v>
      </c>
      <c r="D21" s="46">
        <v>1139000</v>
      </c>
      <c r="E21" s="46">
        <v>1050000</v>
      </c>
      <c r="F21" s="46">
        <v>0</v>
      </c>
      <c r="G21" s="46">
        <v>919000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3108000</v>
      </c>
      <c r="O21" s="47">
        <f t="shared" si="1"/>
        <v>1.7229307784287735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11487000</v>
      </c>
      <c r="E22" s="31">
        <f t="shared" si="5"/>
        <v>5094000</v>
      </c>
      <c r="F22" s="31">
        <f t="shared" si="5"/>
        <v>0</v>
      </c>
      <c r="G22" s="31">
        <f t="shared" si="5"/>
        <v>6218000</v>
      </c>
      <c r="H22" s="31">
        <f t="shared" si="5"/>
        <v>0</v>
      </c>
      <c r="I22" s="31">
        <f t="shared" si="5"/>
        <v>122430000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145229000</v>
      </c>
      <c r="O22" s="43">
        <f t="shared" si="1"/>
        <v>80.508209144283256</v>
      </c>
      <c r="P22" s="10"/>
    </row>
    <row r="23" spans="1:16">
      <c r="A23" s="12"/>
      <c r="B23" s="44">
        <v>534</v>
      </c>
      <c r="C23" s="20" t="s">
        <v>145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23448000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23448000</v>
      </c>
      <c r="O23" s="47">
        <f t="shared" si="1"/>
        <v>12.998481625674994</v>
      </c>
      <c r="P23" s="9"/>
    </row>
    <row r="24" spans="1:16">
      <c r="A24" s="12"/>
      <c r="B24" s="44">
        <v>536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98982000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98982000</v>
      </c>
      <c r="O24" s="47">
        <f t="shared" si="1"/>
        <v>54.8710213354044</v>
      </c>
      <c r="P24" s="9"/>
    </row>
    <row r="25" spans="1:16">
      <c r="A25" s="12"/>
      <c r="B25" s="44">
        <v>537</v>
      </c>
      <c r="C25" s="20" t="s">
        <v>147</v>
      </c>
      <c r="D25" s="46">
        <v>11487000</v>
      </c>
      <c r="E25" s="46">
        <v>3324000</v>
      </c>
      <c r="F25" s="46">
        <v>0</v>
      </c>
      <c r="G25" s="46">
        <v>1958000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16769000</v>
      </c>
      <c r="O25" s="47">
        <f t="shared" si="1"/>
        <v>9.2959543833565323</v>
      </c>
      <c r="P25" s="9"/>
    </row>
    <row r="26" spans="1:16">
      <c r="A26" s="12"/>
      <c r="B26" s="44">
        <v>538</v>
      </c>
      <c r="C26" s="20" t="s">
        <v>148</v>
      </c>
      <c r="D26" s="46">
        <v>0</v>
      </c>
      <c r="E26" s="46">
        <v>1144000</v>
      </c>
      <c r="F26" s="46">
        <v>0</v>
      </c>
      <c r="G26" s="46">
        <v>4260000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5404000</v>
      </c>
      <c r="O26" s="47">
        <f t="shared" si="1"/>
        <v>2.9957264886193991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626000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626000</v>
      </c>
      <c r="O27" s="47">
        <f t="shared" si="1"/>
        <v>0.3470253112279319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SUM(D29:D32)</f>
        <v>118716000</v>
      </c>
      <c r="E28" s="31">
        <f t="shared" si="7"/>
        <v>17392000</v>
      </c>
      <c r="F28" s="31">
        <f t="shared" si="7"/>
        <v>0</v>
      </c>
      <c r="G28" s="31">
        <f t="shared" si="7"/>
        <v>68425000</v>
      </c>
      <c r="H28" s="31">
        <f t="shared" si="7"/>
        <v>0</v>
      </c>
      <c r="I28" s="31">
        <f t="shared" si="7"/>
        <v>296662000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501195000</v>
      </c>
      <c r="O28" s="43">
        <f t="shared" si="1"/>
        <v>277.83921862760911</v>
      </c>
      <c r="P28" s="10"/>
    </row>
    <row r="29" spans="1:16">
      <c r="A29" s="12"/>
      <c r="B29" s="44">
        <v>541</v>
      </c>
      <c r="C29" s="20" t="s">
        <v>149</v>
      </c>
      <c r="D29" s="46">
        <v>172000</v>
      </c>
      <c r="E29" s="46">
        <v>803000</v>
      </c>
      <c r="F29" s="46">
        <v>0</v>
      </c>
      <c r="G29" s="46">
        <v>49492000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50467000</v>
      </c>
      <c r="O29" s="47">
        <f t="shared" si="1"/>
        <v>27.976559715239677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188643000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188643000</v>
      </c>
      <c r="O30" s="47">
        <f t="shared" si="1"/>
        <v>104.57491339611941</v>
      </c>
      <c r="P30" s="9"/>
    </row>
    <row r="31" spans="1:16">
      <c r="A31" s="12"/>
      <c r="B31" s="44">
        <v>543</v>
      </c>
      <c r="C31" s="20" t="s">
        <v>150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108019000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108019000</v>
      </c>
      <c r="O31" s="47">
        <f t="shared" si="1"/>
        <v>59.880714206916892</v>
      </c>
      <c r="P31" s="9"/>
    </row>
    <row r="32" spans="1:16">
      <c r="A32" s="12"/>
      <c r="B32" s="44">
        <v>544</v>
      </c>
      <c r="C32" s="20" t="s">
        <v>151</v>
      </c>
      <c r="D32" s="46">
        <v>118544000</v>
      </c>
      <c r="E32" s="46">
        <v>16589000</v>
      </c>
      <c r="F32" s="46">
        <v>0</v>
      </c>
      <c r="G32" s="46">
        <v>18933000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154066000</v>
      </c>
      <c r="O32" s="47">
        <f t="shared" si="1"/>
        <v>85.407031309333149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4494000</v>
      </c>
      <c r="E33" s="31">
        <f t="shared" si="9"/>
        <v>13359000</v>
      </c>
      <c r="F33" s="31">
        <f t="shared" si="9"/>
        <v>0</v>
      </c>
      <c r="G33" s="31">
        <f t="shared" si="9"/>
        <v>1971000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1214000</v>
      </c>
      <c r="N33" s="31">
        <f t="shared" si="8"/>
        <v>21038000</v>
      </c>
      <c r="O33" s="43">
        <f t="shared" si="1"/>
        <v>11.662489612800687</v>
      </c>
      <c r="P33" s="10"/>
    </row>
    <row r="34" spans="1:16">
      <c r="A34" s="13"/>
      <c r="B34" s="45">
        <v>551</v>
      </c>
      <c r="C34" s="21" t="s">
        <v>152</v>
      </c>
      <c r="D34" s="46">
        <v>1612000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1612000</v>
      </c>
      <c r="O34" s="47">
        <f t="shared" si="1"/>
        <v>0.8936178940885402</v>
      </c>
      <c r="P34" s="9"/>
    </row>
    <row r="35" spans="1:16">
      <c r="A35" s="13"/>
      <c r="B35" s="45">
        <v>552</v>
      </c>
      <c r="C35" s="21" t="s">
        <v>48</v>
      </c>
      <c r="D35" s="46">
        <v>2195000</v>
      </c>
      <c r="E35" s="46">
        <v>0</v>
      </c>
      <c r="F35" s="46">
        <v>0</v>
      </c>
      <c r="G35" s="46">
        <v>1855000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4050000</v>
      </c>
      <c r="O35" s="47">
        <f t="shared" si="1"/>
        <v>2.2451318058676102</v>
      </c>
      <c r="P35" s="9"/>
    </row>
    <row r="36" spans="1:16">
      <c r="A36" s="13"/>
      <c r="B36" s="45">
        <v>553</v>
      </c>
      <c r="C36" s="21" t="s">
        <v>153</v>
      </c>
      <c r="D36" s="46">
        <v>518000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518000</v>
      </c>
      <c r="O36" s="47">
        <f t="shared" si="1"/>
        <v>0.28715512973812896</v>
      </c>
      <c r="P36" s="9"/>
    </row>
    <row r="37" spans="1:16">
      <c r="A37" s="13"/>
      <c r="B37" s="45">
        <v>554</v>
      </c>
      <c r="C37" s="21" t="s">
        <v>50</v>
      </c>
      <c r="D37" s="46">
        <v>169000</v>
      </c>
      <c r="E37" s="46">
        <v>13359000</v>
      </c>
      <c r="F37" s="46">
        <v>0</v>
      </c>
      <c r="G37" s="46">
        <v>116000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1214000</v>
      </c>
      <c r="N37" s="46">
        <f t="shared" si="8"/>
        <v>14858000</v>
      </c>
      <c r="O37" s="47">
        <f t="shared" ref="O37:O68" si="10">(N37/O$84)</f>
        <v>8.2365847831064087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87015000</v>
      </c>
      <c r="E38" s="31">
        <f t="shared" si="11"/>
        <v>45196000</v>
      </c>
      <c r="F38" s="31">
        <f t="shared" si="11"/>
        <v>0</v>
      </c>
      <c r="G38" s="31">
        <f t="shared" si="11"/>
        <v>1478000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6000</v>
      </c>
      <c r="N38" s="31">
        <f t="shared" si="8"/>
        <v>133695000</v>
      </c>
      <c r="O38" s="43">
        <f t="shared" si="10"/>
        <v>74.114295502585222</v>
      </c>
      <c r="P38" s="10"/>
    </row>
    <row r="39" spans="1:16">
      <c r="A39" s="12"/>
      <c r="B39" s="44">
        <v>562</v>
      </c>
      <c r="C39" s="20" t="s">
        <v>154</v>
      </c>
      <c r="D39" s="46">
        <v>48986000</v>
      </c>
      <c r="E39" s="46">
        <v>22656000</v>
      </c>
      <c r="F39" s="46">
        <v>0</v>
      </c>
      <c r="G39" s="46">
        <v>1428000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6000</v>
      </c>
      <c r="N39" s="46">
        <f t="shared" ref="N39:N48" si="12">SUM(D39:M39)</f>
        <v>73076000</v>
      </c>
      <c r="O39" s="47">
        <f t="shared" si="10"/>
        <v>40.509938727304075</v>
      </c>
      <c r="P39" s="9"/>
    </row>
    <row r="40" spans="1:16">
      <c r="A40" s="12"/>
      <c r="B40" s="44">
        <v>563</v>
      </c>
      <c r="C40" s="20" t="s">
        <v>155</v>
      </c>
      <c r="D40" s="46">
        <v>4170000</v>
      </c>
      <c r="E40" s="46">
        <v>954000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5124000</v>
      </c>
      <c r="O40" s="47">
        <f t="shared" si="10"/>
        <v>2.8405074995717619</v>
      </c>
      <c r="P40" s="9"/>
    </row>
    <row r="41" spans="1:16">
      <c r="A41" s="12"/>
      <c r="B41" s="44">
        <v>564</v>
      </c>
      <c r="C41" s="20" t="s">
        <v>156</v>
      </c>
      <c r="D41" s="46">
        <v>32247000</v>
      </c>
      <c r="E41" s="46">
        <v>20878000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53125000</v>
      </c>
      <c r="O41" s="47">
        <f t="shared" si="10"/>
        <v>29.450031404127607</v>
      </c>
      <c r="P41" s="9"/>
    </row>
    <row r="42" spans="1:16">
      <c r="A42" s="12"/>
      <c r="B42" s="44">
        <v>569</v>
      </c>
      <c r="C42" s="20" t="s">
        <v>55</v>
      </c>
      <c r="D42" s="46">
        <v>1612000</v>
      </c>
      <c r="E42" s="46">
        <v>708000</v>
      </c>
      <c r="F42" s="46">
        <v>0</v>
      </c>
      <c r="G42" s="46">
        <v>50000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2370000</v>
      </c>
      <c r="O42" s="47">
        <f t="shared" si="10"/>
        <v>1.3138178715817868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SUM(D44:D48)</f>
        <v>128470000</v>
      </c>
      <c r="E43" s="31">
        <f t="shared" si="13"/>
        <v>1089000</v>
      </c>
      <c r="F43" s="31">
        <f t="shared" si="13"/>
        <v>0</v>
      </c>
      <c r="G43" s="31">
        <f t="shared" si="13"/>
        <v>25644000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155203000</v>
      </c>
      <c r="O43" s="43">
        <f t="shared" si="10"/>
        <v>86.037331275573024</v>
      </c>
      <c r="P43" s="9"/>
    </row>
    <row r="44" spans="1:16">
      <c r="A44" s="12"/>
      <c r="B44" s="44">
        <v>571</v>
      </c>
      <c r="C44" s="20" t="s">
        <v>57</v>
      </c>
      <c r="D44" s="46">
        <v>57432000</v>
      </c>
      <c r="E44" s="46">
        <v>947000</v>
      </c>
      <c r="F44" s="46">
        <v>0</v>
      </c>
      <c r="G44" s="46">
        <v>3036000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61415000</v>
      </c>
      <c r="O44" s="47">
        <f t="shared" si="10"/>
        <v>34.045622187002294</v>
      </c>
      <c r="P44" s="9"/>
    </row>
    <row r="45" spans="1:16">
      <c r="A45" s="12"/>
      <c r="B45" s="44">
        <v>572</v>
      </c>
      <c r="C45" s="20" t="s">
        <v>157</v>
      </c>
      <c r="D45" s="46">
        <v>36486000</v>
      </c>
      <c r="E45" s="46">
        <v>0</v>
      </c>
      <c r="F45" s="46">
        <v>0</v>
      </c>
      <c r="G45" s="46">
        <v>17042000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53528000</v>
      </c>
      <c r="O45" s="47">
        <f t="shared" si="10"/>
        <v>29.673435877649741</v>
      </c>
      <c r="P45" s="9"/>
    </row>
    <row r="46" spans="1:16">
      <c r="A46" s="12"/>
      <c r="B46" s="44">
        <v>573</v>
      </c>
      <c r="C46" s="20" t="s">
        <v>59</v>
      </c>
      <c r="D46" s="46">
        <v>3856000</v>
      </c>
      <c r="E46" s="46">
        <v>142000</v>
      </c>
      <c r="F46" s="46">
        <v>0</v>
      </c>
      <c r="G46" s="46">
        <v>476000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4474000</v>
      </c>
      <c r="O46" s="47">
        <f t="shared" si="10"/>
        <v>2.4801777035683181</v>
      </c>
      <c r="P46" s="9"/>
    </row>
    <row r="47" spans="1:16">
      <c r="A47" s="12"/>
      <c r="B47" s="44">
        <v>575</v>
      </c>
      <c r="C47" s="20" t="s">
        <v>158</v>
      </c>
      <c r="D47" s="46">
        <v>11100000</v>
      </c>
      <c r="E47" s="46">
        <v>0</v>
      </c>
      <c r="F47" s="46">
        <v>0</v>
      </c>
      <c r="G47" s="46">
        <v>5090000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16190000</v>
      </c>
      <c r="O47" s="47">
        <f t="shared" si="10"/>
        <v>8.9749836881473115</v>
      </c>
      <c r="P47" s="9"/>
    </row>
    <row r="48" spans="1:16">
      <c r="A48" s="12"/>
      <c r="B48" s="44">
        <v>579</v>
      </c>
      <c r="C48" s="20" t="s">
        <v>61</v>
      </c>
      <c r="D48" s="46">
        <v>19596000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19596000</v>
      </c>
      <c r="O48" s="47">
        <f t="shared" si="10"/>
        <v>10.863111819205356</v>
      </c>
      <c r="P48" s="9"/>
    </row>
    <row r="49" spans="1:16" ht="15.75">
      <c r="A49" s="28" t="s">
        <v>159</v>
      </c>
      <c r="B49" s="29"/>
      <c r="C49" s="30"/>
      <c r="D49" s="31">
        <f t="shared" ref="D49:M49" si="14">SUM(D50:D52)</f>
        <v>95155000</v>
      </c>
      <c r="E49" s="31">
        <f t="shared" si="14"/>
        <v>15045000</v>
      </c>
      <c r="F49" s="31">
        <f t="shared" si="14"/>
        <v>12885000</v>
      </c>
      <c r="G49" s="31">
        <f t="shared" si="14"/>
        <v>73882000</v>
      </c>
      <c r="H49" s="31">
        <f t="shared" si="14"/>
        <v>0</v>
      </c>
      <c r="I49" s="31">
        <f t="shared" si="14"/>
        <v>91050000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288017000</v>
      </c>
      <c r="O49" s="43">
        <f t="shared" si="10"/>
        <v>159.66324131619049</v>
      </c>
      <c r="P49" s="9"/>
    </row>
    <row r="50" spans="1:16">
      <c r="A50" s="12"/>
      <c r="B50" s="44">
        <v>581</v>
      </c>
      <c r="C50" s="20" t="s">
        <v>160</v>
      </c>
      <c r="D50" s="46">
        <v>95155000</v>
      </c>
      <c r="E50" s="46">
        <v>15045000</v>
      </c>
      <c r="F50" s="46">
        <v>12885000</v>
      </c>
      <c r="G50" s="46">
        <v>73882000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196967000</v>
      </c>
      <c r="O50" s="47">
        <f t="shared" si="10"/>
        <v>109.18935219909274</v>
      </c>
      <c r="P50" s="9"/>
    </row>
    <row r="51" spans="1:16">
      <c r="A51" s="12"/>
      <c r="B51" s="44">
        <v>590</v>
      </c>
      <c r="C51" s="20" t="s">
        <v>161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4806000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5">SUM(D51:M51)</f>
        <v>4806000</v>
      </c>
      <c r="O51" s="47">
        <f t="shared" si="10"/>
        <v>2.6642230762962309</v>
      </c>
      <c r="P51" s="9"/>
    </row>
    <row r="52" spans="1:16">
      <c r="A52" s="12"/>
      <c r="B52" s="44">
        <v>591</v>
      </c>
      <c r="C52" s="20" t="s">
        <v>162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86244000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86244000</v>
      </c>
      <c r="O52" s="47">
        <f t="shared" si="10"/>
        <v>47.809666040801531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SUM(D54:D81)</f>
        <v>21852000</v>
      </c>
      <c r="E53" s="31">
        <f t="shared" si="16"/>
        <v>0</v>
      </c>
      <c r="F53" s="31">
        <f t="shared" si="16"/>
        <v>0</v>
      </c>
      <c r="G53" s="31">
        <f t="shared" si="16"/>
        <v>92346000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47308000</v>
      </c>
      <c r="N53" s="31">
        <f>SUM(D53:M53)</f>
        <v>161506000</v>
      </c>
      <c r="O53" s="43">
        <f t="shared" si="10"/>
        <v>89.531421589741797</v>
      </c>
      <c r="P53" s="9"/>
    </row>
    <row r="54" spans="1:16">
      <c r="A54" s="12"/>
      <c r="B54" s="44">
        <v>601</v>
      </c>
      <c r="C54" s="20" t="s">
        <v>163</v>
      </c>
      <c r="D54" s="46">
        <v>231000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231000</v>
      </c>
      <c r="O54" s="47">
        <f t="shared" si="10"/>
        <v>0.12805566596430074</v>
      </c>
      <c r="P54" s="9"/>
    </row>
    <row r="55" spans="1:16">
      <c r="A55" s="12"/>
      <c r="B55" s="44">
        <v>602</v>
      </c>
      <c r="C55" s="20" t="s">
        <v>164</v>
      </c>
      <c r="D55" s="46">
        <v>2099000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2099000</v>
      </c>
      <c r="O55" s="47">
        <f t="shared" si="10"/>
        <v>1.1635880643249665</v>
      </c>
      <c r="P55" s="9"/>
    </row>
    <row r="56" spans="1:16">
      <c r="A56" s="12"/>
      <c r="B56" s="44">
        <v>603</v>
      </c>
      <c r="C56" s="20" t="s">
        <v>165</v>
      </c>
      <c r="D56" s="46">
        <v>1109000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1109000</v>
      </c>
      <c r="O56" s="47">
        <f t="shared" si="10"/>
        <v>0.6147780673351062</v>
      </c>
      <c r="P56" s="9"/>
    </row>
    <row r="57" spans="1:16">
      <c r="A57" s="12"/>
      <c r="B57" s="44">
        <v>604</v>
      </c>
      <c r="C57" s="20" t="s">
        <v>166</v>
      </c>
      <c r="D57" s="46">
        <v>98000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6170000</v>
      </c>
      <c r="N57" s="46">
        <f t="shared" si="15"/>
        <v>6268000</v>
      </c>
      <c r="O57" s="47">
        <f t="shared" si="10"/>
        <v>3.4746879405378226</v>
      </c>
      <c r="P57" s="9"/>
    </row>
    <row r="58" spans="1:16">
      <c r="A58" s="12"/>
      <c r="B58" s="44">
        <v>605</v>
      </c>
      <c r="C58" s="20" t="s">
        <v>167</v>
      </c>
      <c r="D58" s="46">
        <v>367000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367000</v>
      </c>
      <c r="O58" s="47">
        <f t="shared" si="10"/>
        <v>0.20344774635886742</v>
      </c>
      <c r="P58" s="9"/>
    </row>
    <row r="59" spans="1:16">
      <c r="A59" s="12"/>
      <c r="B59" s="44">
        <v>607</v>
      </c>
      <c r="C59" s="20" t="s">
        <v>168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754000</v>
      </c>
      <c r="N59" s="46">
        <f t="shared" si="15"/>
        <v>754000</v>
      </c>
      <c r="O59" s="47">
        <f t="shared" si="10"/>
        <v>0.41798256336399464</v>
      </c>
      <c r="P59" s="9"/>
    </row>
    <row r="60" spans="1:16">
      <c r="A60" s="12"/>
      <c r="B60" s="44">
        <v>608</v>
      </c>
      <c r="C60" s="20" t="s">
        <v>169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767000</v>
      </c>
      <c r="N60" s="46">
        <f t="shared" si="15"/>
        <v>767000</v>
      </c>
      <c r="O60" s="47">
        <f t="shared" si="10"/>
        <v>0.42518915928406348</v>
      </c>
      <c r="P60" s="9"/>
    </row>
    <row r="61" spans="1:16">
      <c r="A61" s="12"/>
      <c r="B61" s="44">
        <v>614</v>
      </c>
      <c r="C61" s="20" t="s">
        <v>170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5604000</v>
      </c>
      <c r="N61" s="46">
        <f t="shared" ref="N61:N76" si="17">SUM(D61:M61)</f>
        <v>5604000</v>
      </c>
      <c r="O61" s="47">
        <f t="shared" si="10"/>
        <v>3.1065971950819971</v>
      </c>
      <c r="P61" s="9"/>
    </row>
    <row r="62" spans="1:16">
      <c r="A62" s="12"/>
      <c r="B62" s="44">
        <v>617</v>
      </c>
      <c r="C62" s="20" t="s">
        <v>73</v>
      </c>
      <c r="D62" s="46">
        <v>1000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1000</v>
      </c>
      <c r="O62" s="47">
        <f t="shared" si="10"/>
        <v>5.5435353231299018E-4</v>
      </c>
      <c r="P62" s="9"/>
    </row>
    <row r="63" spans="1:16">
      <c r="A63" s="12"/>
      <c r="B63" s="44">
        <v>624</v>
      </c>
      <c r="C63" s="20" t="s">
        <v>74</v>
      </c>
      <c r="D63" s="46">
        <v>164000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164000</v>
      </c>
      <c r="O63" s="47">
        <f t="shared" si="10"/>
        <v>9.09139792993304E-2</v>
      </c>
      <c r="P63" s="9"/>
    </row>
    <row r="64" spans="1:16">
      <c r="A64" s="12"/>
      <c r="B64" s="44">
        <v>634</v>
      </c>
      <c r="C64" s="20" t="s">
        <v>171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5960000</v>
      </c>
      <c r="N64" s="46">
        <f t="shared" si="17"/>
        <v>5960000</v>
      </c>
      <c r="O64" s="47">
        <f t="shared" si="10"/>
        <v>3.3039470525854218</v>
      </c>
      <c r="P64" s="9"/>
    </row>
    <row r="65" spans="1:16">
      <c r="A65" s="12"/>
      <c r="B65" s="44">
        <v>654</v>
      </c>
      <c r="C65" s="20" t="s">
        <v>172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2285000</v>
      </c>
      <c r="N65" s="46">
        <f t="shared" si="17"/>
        <v>2285000</v>
      </c>
      <c r="O65" s="47">
        <f t="shared" si="10"/>
        <v>1.2666978213351827</v>
      </c>
      <c r="P65" s="9"/>
    </row>
    <row r="66" spans="1:16">
      <c r="A66" s="12"/>
      <c r="B66" s="44">
        <v>661</v>
      </c>
      <c r="C66" s="20" t="s">
        <v>127</v>
      </c>
      <c r="D66" s="46">
        <v>54000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54000</v>
      </c>
      <c r="O66" s="47">
        <f t="shared" si="10"/>
        <v>2.9935090744901471E-2</v>
      </c>
      <c r="P66" s="9"/>
    </row>
    <row r="67" spans="1:16">
      <c r="A67" s="12"/>
      <c r="B67" s="44">
        <v>671</v>
      </c>
      <c r="C67" s="20" t="s">
        <v>79</v>
      </c>
      <c r="D67" s="46">
        <v>165000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165000</v>
      </c>
      <c r="O67" s="47">
        <f t="shared" si="10"/>
        <v>9.1468332831643392E-2</v>
      </c>
      <c r="P67" s="9"/>
    </row>
    <row r="68" spans="1:16">
      <c r="A68" s="12"/>
      <c r="B68" s="44">
        <v>674</v>
      </c>
      <c r="C68" s="20" t="s">
        <v>173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2173000</v>
      </c>
      <c r="N68" s="46">
        <f t="shared" si="17"/>
        <v>2173000</v>
      </c>
      <c r="O68" s="47">
        <f t="shared" si="10"/>
        <v>1.2046102257161277</v>
      </c>
      <c r="P68" s="9"/>
    </row>
    <row r="69" spans="1:16">
      <c r="A69" s="12"/>
      <c r="B69" s="44">
        <v>675</v>
      </c>
      <c r="C69" s="20" t="s">
        <v>81</v>
      </c>
      <c r="D69" s="46">
        <v>1000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1000</v>
      </c>
      <c r="O69" s="47">
        <f t="shared" ref="O69:O82" si="18">(N69/O$84)</f>
        <v>5.5435353231299018E-4</v>
      </c>
      <c r="P69" s="9"/>
    </row>
    <row r="70" spans="1:16">
      <c r="A70" s="12"/>
      <c r="B70" s="44">
        <v>682</v>
      </c>
      <c r="C70" s="20" t="s">
        <v>174</v>
      </c>
      <c r="D70" s="46">
        <v>403000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403000</v>
      </c>
      <c r="O70" s="47">
        <f t="shared" si="18"/>
        <v>0.22340447352213505</v>
      </c>
      <c r="P70" s="9"/>
    </row>
    <row r="71" spans="1:16">
      <c r="A71" s="12"/>
      <c r="B71" s="44">
        <v>685</v>
      </c>
      <c r="C71" s="20" t="s">
        <v>83</v>
      </c>
      <c r="D71" s="46">
        <v>31000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31000</v>
      </c>
      <c r="O71" s="47">
        <f t="shared" si="18"/>
        <v>1.7184959501702696E-2</v>
      </c>
      <c r="P71" s="9"/>
    </row>
    <row r="72" spans="1:16">
      <c r="A72" s="12"/>
      <c r="B72" s="44">
        <v>694</v>
      </c>
      <c r="C72" s="20" t="s">
        <v>175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1860000</v>
      </c>
      <c r="N72" s="46">
        <f t="shared" si="17"/>
        <v>1860000</v>
      </c>
      <c r="O72" s="47">
        <f t="shared" si="18"/>
        <v>1.0310975701021619</v>
      </c>
      <c r="P72" s="9"/>
    </row>
    <row r="73" spans="1:16">
      <c r="A73" s="12"/>
      <c r="B73" s="44">
        <v>711</v>
      </c>
      <c r="C73" s="20" t="s">
        <v>128</v>
      </c>
      <c r="D73" s="46">
        <v>12381000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12381000</v>
      </c>
      <c r="O73" s="47">
        <f t="shared" si="18"/>
        <v>6.8634510835671323</v>
      </c>
      <c r="P73" s="9"/>
    </row>
    <row r="74" spans="1:16">
      <c r="A74" s="12"/>
      <c r="B74" s="44">
        <v>712</v>
      </c>
      <c r="C74" s="20" t="s">
        <v>129</v>
      </c>
      <c r="D74" s="46">
        <v>1984000</v>
      </c>
      <c r="E74" s="46">
        <v>0</v>
      </c>
      <c r="F74" s="46">
        <v>0</v>
      </c>
      <c r="G74" s="46">
        <v>92346000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94330000</v>
      </c>
      <c r="O74" s="47">
        <f t="shared" si="18"/>
        <v>52.292168703084364</v>
      </c>
      <c r="P74" s="9"/>
    </row>
    <row r="75" spans="1:16">
      <c r="A75" s="12"/>
      <c r="B75" s="44">
        <v>713</v>
      </c>
      <c r="C75" s="20" t="s">
        <v>176</v>
      </c>
      <c r="D75" s="46">
        <v>2109000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6430000</v>
      </c>
      <c r="N75" s="46">
        <f t="shared" si="17"/>
        <v>8539000</v>
      </c>
      <c r="O75" s="47">
        <f t="shared" si="18"/>
        <v>4.7336248124206239</v>
      </c>
      <c r="P75" s="9"/>
    </row>
    <row r="76" spans="1:16">
      <c r="A76" s="12"/>
      <c r="B76" s="44">
        <v>714</v>
      </c>
      <c r="C76" s="20" t="s">
        <v>131</v>
      </c>
      <c r="D76" s="46">
        <v>481000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481000</v>
      </c>
      <c r="O76" s="47">
        <f t="shared" si="18"/>
        <v>0.26664404904254829</v>
      </c>
      <c r="P76" s="9"/>
    </row>
    <row r="77" spans="1:16">
      <c r="A77" s="12"/>
      <c r="B77" s="44">
        <v>724</v>
      </c>
      <c r="C77" s="20" t="s">
        <v>177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4816000</v>
      </c>
      <c r="N77" s="46">
        <f t="shared" ref="N77:N82" si="19">SUM(D77:M77)</f>
        <v>4816000</v>
      </c>
      <c r="O77" s="47">
        <f t="shared" si="18"/>
        <v>2.669766611619361</v>
      </c>
      <c r="P77" s="9"/>
    </row>
    <row r="78" spans="1:16">
      <c r="A78" s="12"/>
      <c r="B78" s="44">
        <v>744</v>
      </c>
      <c r="C78" s="20" t="s">
        <v>178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3373000</v>
      </c>
      <c r="N78" s="46">
        <f t="shared" si="19"/>
        <v>3373000</v>
      </c>
      <c r="O78" s="47">
        <f t="shared" si="18"/>
        <v>1.869834464491716</v>
      </c>
      <c r="P78" s="9"/>
    </row>
    <row r="79" spans="1:16">
      <c r="A79" s="12"/>
      <c r="B79" s="44">
        <v>752</v>
      </c>
      <c r="C79" s="20" t="s">
        <v>179</v>
      </c>
      <c r="D79" s="46">
        <v>174000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174000</v>
      </c>
      <c r="O79" s="47">
        <f t="shared" si="18"/>
        <v>9.64575146224603E-2</v>
      </c>
      <c r="P79" s="9"/>
    </row>
    <row r="80" spans="1:16">
      <c r="A80" s="12"/>
      <c r="B80" s="44">
        <v>764</v>
      </c>
      <c r="C80" s="20" t="s">
        <v>180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6896000</v>
      </c>
      <c r="N80" s="46">
        <f t="shared" si="19"/>
        <v>6896000</v>
      </c>
      <c r="O80" s="47">
        <f t="shared" si="18"/>
        <v>3.8228219588303807</v>
      </c>
      <c r="P80" s="9"/>
    </row>
    <row r="81" spans="1:119" ht="15.75" thickBot="1">
      <c r="A81" s="12"/>
      <c r="B81" s="44">
        <v>769</v>
      </c>
      <c r="C81" s="20" t="s">
        <v>93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220000</v>
      </c>
      <c r="N81" s="46">
        <f t="shared" si="19"/>
        <v>220000</v>
      </c>
      <c r="O81" s="47">
        <f t="shared" si="18"/>
        <v>0.12195777710885784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SUM(D5,D14,D22,D28,D33,D38,D43,D49,D53)</f>
        <v>1113424000</v>
      </c>
      <c r="E82" s="15">
        <f t="shared" si="20"/>
        <v>411416000</v>
      </c>
      <c r="F82" s="15">
        <f t="shared" si="20"/>
        <v>82767000</v>
      </c>
      <c r="G82" s="15">
        <f t="shared" si="20"/>
        <v>290773000</v>
      </c>
      <c r="H82" s="15">
        <f t="shared" si="20"/>
        <v>0</v>
      </c>
      <c r="I82" s="15">
        <f t="shared" si="20"/>
        <v>510142000</v>
      </c>
      <c r="J82" s="15">
        <f t="shared" si="20"/>
        <v>112119000</v>
      </c>
      <c r="K82" s="15">
        <f t="shared" si="20"/>
        <v>0</v>
      </c>
      <c r="L82" s="15">
        <f t="shared" si="20"/>
        <v>0</v>
      </c>
      <c r="M82" s="15">
        <f t="shared" si="20"/>
        <v>51001000</v>
      </c>
      <c r="N82" s="15">
        <f t="shared" si="19"/>
        <v>2571642000</v>
      </c>
      <c r="O82" s="37">
        <f t="shared" si="18"/>
        <v>1425.5988265444428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181</v>
      </c>
      <c r="M84" s="48"/>
      <c r="N84" s="48"/>
      <c r="O84" s="41">
        <v>1803903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173384000</v>
      </c>
      <c r="E5" s="26">
        <f t="shared" si="0"/>
        <v>43000</v>
      </c>
      <c r="F5" s="26">
        <f t="shared" si="0"/>
        <v>72649000</v>
      </c>
      <c r="G5" s="26">
        <f t="shared" si="0"/>
        <v>14085000</v>
      </c>
      <c r="H5" s="26">
        <f t="shared" si="0"/>
        <v>0</v>
      </c>
      <c r="I5" s="26">
        <f t="shared" si="0"/>
        <v>0</v>
      </c>
      <c r="J5" s="26">
        <f t="shared" si="0"/>
        <v>115546000</v>
      </c>
      <c r="K5" s="26">
        <f t="shared" si="0"/>
        <v>0</v>
      </c>
      <c r="L5" s="26">
        <f t="shared" si="0"/>
        <v>0</v>
      </c>
      <c r="M5" s="26">
        <f t="shared" si="0"/>
        <v>3152000</v>
      </c>
      <c r="N5" s="27">
        <f>SUM(D5:M5)</f>
        <v>378859000</v>
      </c>
      <c r="O5" s="32">
        <f t="shared" ref="O5:O36" si="1">(N5/O$84)</f>
        <v>212.27983179387186</v>
      </c>
      <c r="P5" s="6"/>
    </row>
    <row r="6" spans="1:133">
      <c r="A6" s="12"/>
      <c r="B6" s="44">
        <v>511</v>
      </c>
      <c r="C6" s="20" t="s">
        <v>20</v>
      </c>
      <c r="D6" s="46">
        <v>1800000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1800000</v>
      </c>
      <c r="O6" s="47">
        <f t="shared" si="1"/>
        <v>1.0085643926341181</v>
      </c>
      <c r="P6" s="9"/>
    </row>
    <row r="7" spans="1:133">
      <c r="A7" s="12"/>
      <c r="B7" s="44">
        <v>512</v>
      </c>
      <c r="C7" s="20" t="s">
        <v>21</v>
      </c>
      <c r="D7" s="46">
        <v>4827000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4827000</v>
      </c>
      <c r="O7" s="47">
        <f t="shared" si="1"/>
        <v>2.7046335129138264</v>
      </c>
      <c r="P7" s="9"/>
    </row>
    <row r="8" spans="1:133">
      <c r="A8" s="12"/>
      <c r="B8" s="44">
        <v>513</v>
      </c>
      <c r="C8" s="20" t="s">
        <v>22</v>
      </c>
      <c r="D8" s="46">
        <v>63344000</v>
      </c>
      <c r="E8" s="46">
        <v>43000</v>
      </c>
      <c r="F8" s="46">
        <v>0</v>
      </c>
      <c r="G8" s="46">
        <v>6880000</v>
      </c>
      <c r="H8" s="46">
        <v>0</v>
      </c>
      <c r="I8" s="46">
        <v>0</v>
      </c>
      <c r="J8" s="46">
        <v>741000</v>
      </c>
      <c r="K8" s="46">
        <v>0</v>
      </c>
      <c r="L8" s="46">
        <v>0</v>
      </c>
      <c r="M8" s="46">
        <v>0</v>
      </c>
      <c r="N8" s="46">
        <f t="shared" si="2"/>
        <v>71008000</v>
      </c>
      <c r="O8" s="47">
        <f t="shared" si="1"/>
        <v>39.786744662313033</v>
      </c>
      <c r="P8" s="9"/>
    </row>
    <row r="9" spans="1:133">
      <c r="A9" s="12"/>
      <c r="B9" s="44">
        <v>514</v>
      </c>
      <c r="C9" s="20" t="s">
        <v>23</v>
      </c>
      <c r="D9" s="46">
        <v>7265000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7265000</v>
      </c>
      <c r="O9" s="47">
        <f t="shared" si="1"/>
        <v>4.0706779513815929</v>
      </c>
      <c r="P9" s="9"/>
    </row>
    <row r="10" spans="1:133">
      <c r="A10" s="12"/>
      <c r="B10" s="44">
        <v>515</v>
      </c>
      <c r="C10" s="20" t="s">
        <v>24</v>
      </c>
      <c r="D10" s="46">
        <v>12391000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12391000</v>
      </c>
      <c r="O10" s="47">
        <f t="shared" si="1"/>
        <v>6.9428452161829757</v>
      </c>
      <c r="P10" s="9"/>
    </row>
    <row r="11" spans="1:133">
      <c r="A11" s="12"/>
      <c r="B11" s="44">
        <v>516</v>
      </c>
      <c r="C11" s="20" t="s">
        <v>96</v>
      </c>
      <c r="D11" s="46">
        <v>21014000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21014000</v>
      </c>
      <c r="O11" s="47">
        <f t="shared" si="1"/>
        <v>11.774428970451865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72649000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72649000</v>
      </c>
      <c r="O12" s="47">
        <f t="shared" si="1"/>
        <v>40.706219200264471</v>
      </c>
      <c r="P12" s="9"/>
    </row>
    <row r="13" spans="1:133">
      <c r="A13" s="12"/>
      <c r="B13" s="44">
        <v>519</v>
      </c>
      <c r="C13" s="20" t="s">
        <v>26</v>
      </c>
      <c r="D13" s="46">
        <v>62743000</v>
      </c>
      <c r="E13" s="46">
        <v>0</v>
      </c>
      <c r="F13" s="46">
        <v>0</v>
      </c>
      <c r="G13" s="46">
        <v>7205000</v>
      </c>
      <c r="H13" s="46">
        <v>0</v>
      </c>
      <c r="I13" s="46">
        <v>0</v>
      </c>
      <c r="J13" s="46">
        <v>114805000</v>
      </c>
      <c r="K13" s="46">
        <v>0</v>
      </c>
      <c r="L13" s="46">
        <v>0</v>
      </c>
      <c r="M13" s="46">
        <v>3152000</v>
      </c>
      <c r="N13" s="46">
        <f t="shared" si="2"/>
        <v>187905000</v>
      </c>
      <c r="O13" s="47">
        <f t="shared" si="1"/>
        <v>105.28571788772997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407968000</v>
      </c>
      <c r="E14" s="31">
        <f t="shared" si="3"/>
        <v>318230000</v>
      </c>
      <c r="F14" s="31">
        <f t="shared" si="3"/>
        <v>0</v>
      </c>
      <c r="G14" s="31">
        <f t="shared" si="3"/>
        <v>4448000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730646000</v>
      </c>
      <c r="O14" s="43">
        <f t="shared" si="1"/>
        <v>409.39085512252655</v>
      </c>
      <c r="P14" s="10"/>
    </row>
    <row r="15" spans="1:133">
      <c r="A15" s="12"/>
      <c r="B15" s="44">
        <v>521</v>
      </c>
      <c r="C15" s="20" t="s">
        <v>28</v>
      </c>
      <c r="D15" s="46">
        <v>155178000</v>
      </c>
      <c r="E15" s="46">
        <v>217768000</v>
      </c>
      <c r="F15" s="46">
        <v>0</v>
      </c>
      <c r="G15" s="46">
        <v>15000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372961000</v>
      </c>
      <c r="O15" s="47">
        <f t="shared" si="1"/>
        <v>208.97510246734072</v>
      </c>
      <c r="P15" s="9"/>
    </row>
    <row r="16" spans="1:133">
      <c r="A16" s="12"/>
      <c r="B16" s="44">
        <v>522</v>
      </c>
      <c r="C16" s="20" t="s">
        <v>29</v>
      </c>
      <c r="D16" s="46">
        <v>19353000</v>
      </c>
      <c r="E16" s="46">
        <v>86646000</v>
      </c>
      <c r="F16" s="46">
        <v>0</v>
      </c>
      <c r="G16" s="46">
        <v>192000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106191000</v>
      </c>
      <c r="O16" s="47">
        <f t="shared" si="1"/>
        <v>59.500256343449792</v>
      </c>
      <c r="P16" s="9"/>
    </row>
    <row r="17" spans="1:16">
      <c r="A17" s="12"/>
      <c r="B17" s="44">
        <v>523</v>
      </c>
      <c r="C17" s="20" t="s">
        <v>122</v>
      </c>
      <c r="D17" s="46">
        <v>212635000</v>
      </c>
      <c r="E17" s="46">
        <v>0</v>
      </c>
      <c r="F17" s="46">
        <v>0</v>
      </c>
      <c r="G17" s="46">
        <v>1643000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214278000</v>
      </c>
      <c r="O17" s="47">
        <f t="shared" si="1"/>
        <v>120.0628671804742</v>
      </c>
      <c r="P17" s="9"/>
    </row>
    <row r="18" spans="1:16">
      <c r="A18" s="12"/>
      <c r="B18" s="44">
        <v>525</v>
      </c>
      <c r="C18" s="20" t="s">
        <v>31</v>
      </c>
      <c r="D18" s="46">
        <v>12249000</v>
      </c>
      <c r="E18" s="46">
        <v>11142000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23391000</v>
      </c>
      <c r="O18" s="47">
        <f t="shared" si="1"/>
        <v>13.106294282280365</v>
      </c>
      <c r="P18" s="9"/>
    </row>
    <row r="19" spans="1:16">
      <c r="A19" s="12"/>
      <c r="B19" s="44">
        <v>527</v>
      </c>
      <c r="C19" s="20" t="s">
        <v>32</v>
      </c>
      <c r="D19" s="46">
        <v>5236000</v>
      </c>
      <c r="E19" s="46">
        <v>329000</v>
      </c>
      <c r="F19" s="46">
        <v>0</v>
      </c>
      <c r="G19" s="46">
        <v>638000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6203000</v>
      </c>
      <c r="O19" s="47">
        <f t="shared" si="1"/>
        <v>3.4756249597274635</v>
      </c>
      <c r="P19" s="9"/>
    </row>
    <row r="20" spans="1:16">
      <c r="A20" s="12"/>
      <c r="B20" s="44">
        <v>528</v>
      </c>
      <c r="C20" s="20" t="s">
        <v>97</v>
      </c>
      <c r="D20" s="46">
        <v>2119000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2119000</v>
      </c>
      <c r="O20" s="47">
        <f t="shared" si="1"/>
        <v>1.1873044155509422</v>
      </c>
      <c r="P20" s="9"/>
    </row>
    <row r="21" spans="1:16">
      <c r="A21" s="12"/>
      <c r="B21" s="44">
        <v>529</v>
      </c>
      <c r="C21" s="20" t="s">
        <v>33</v>
      </c>
      <c r="D21" s="46">
        <v>1198000</v>
      </c>
      <c r="E21" s="46">
        <v>2345000</v>
      </c>
      <c r="F21" s="46">
        <v>0</v>
      </c>
      <c r="G21" s="46">
        <v>1960000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5503000</v>
      </c>
      <c r="O21" s="47">
        <f t="shared" si="1"/>
        <v>3.0834054737030843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11236000</v>
      </c>
      <c r="E22" s="31">
        <f t="shared" si="5"/>
        <v>5148000</v>
      </c>
      <c r="F22" s="31">
        <f t="shared" si="5"/>
        <v>0</v>
      </c>
      <c r="G22" s="31">
        <f t="shared" si="5"/>
        <v>12145000</v>
      </c>
      <c r="H22" s="31">
        <f t="shared" si="5"/>
        <v>0</v>
      </c>
      <c r="I22" s="31">
        <f t="shared" si="5"/>
        <v>151971000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180500000</v>
      </c>
      <c r="O22" s="43">
        <f t="shared" si="1"/>
        <v>101.1365960391435</v>
      </c>
      <c r="P22" s="10"/>
    </row>
    <row r="23" spans="1:16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52833000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52833000</v>
      </c>
      <c r="O23" s="47">
        <f t="shared" si="1"/>
        <v>29.603045864465756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99138000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99138000</v>
      </c>
      <c r="O24" s="47">
        <f t="shared" si="1"/>
        <v>55.548364864978439</v>
      </c>
      <c r="P24" s="9"/>
    </row>
    <row r="25" spans="1:16">
      <c r="A25" s="12"/>
      <c r="B25" s="44">
        <v>537</v>
      </c>
      <c r="C25" s="20" t="s">
        <v>37</v>
      </c>
      <c r="D25" s="46">
        <v>11236000</v>
      </c>
      <c r="E25" s="46">
        <v>3605000</v>
      </c>
      <c r="F25" s="46">
        <v>0</v>
      </c>
      <c r="G25" s="46">
        <v>3255000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18096000</v>
      </c>
      <c r="O25" s="47">
        <f t="shared" si="1"/>
        <v>10.139434027281666</v>
      </c>
      <c r="P25" s="9"/>
    </row>
    <row r="26" spans="1:16">
      <c r="A26" s="12"/>
      <c r="B26" s="44">
        <v>538</v>
      </c>
      <c r="C26" s="20" t="s">
        <v>38</v>
      </c>
      <c r="D26" s="46">
        <v>0</v>
      </c>
      <c r="E26" s="46">
        <v>933000</v>
      </c>
      <c r="F26" s="46">
        <v>0</v>
      </c>
      <c r="G26" s="46">
        <v>8890000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9823000</v>
      </c>
      <c r="O26" s="47">
        <f t="shared" si="1"/>
        <v>5.5039600160249673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610000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610000</v>
      </c>
      <c r="O27" s="47">
        <f t="shared" si="1"/>
        <v>0.34179126639267332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SUM(D29:D32)</f>
        <v>117456000</v>
      </c>
      <c r="E28" s="31">
        <f t="shared" si="7"/>
        <v>6574000</v>
      </c>
      <c r="F28" s="31">
        <f t="shared" si="7"/>
        <v>0</v>
      </c>
      <c r="G28" s="31">
        <f t="shared" si="7"/>
        <v>104241000</v>
      </c>
      <c r="H28" s="31">
        <f t="shared" si="7"/>
        <v>0</v>
      </c>
      <c r="I28" s="31">
        <f t="shared" si="7"/>
        <v>287083000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515354000</v>
      </c>
      <c r="O28" s="43">
        <f t="shared" si="1"/>
        <v>288.75983000086848</v>
      </c>
      <c r="P28" s="10"/>
    </row>
    <row r="29" spans="1:16">
      <c r="A29" s="12"/>
      <c r="B29" s="44">
        <v>541</v>
      </c>
      <c r="C29" s="20" t="s">
        <v>41</v>
      </c>
      <c r="D29" s="46">
        <v>162000</v>
      </c>
      <c r="E29" s="46">
        <v>672000</v>
      </c>
      <c r="F29" s="46">
        <v>0</v>
      </c>
      <c r="G29" s="46">
        <v>55915000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56749000</v>
      </c>
      <c r="O29" s="47">
        <f t="shared" si="1"/>
        <v>31.797233731996425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184707000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184707000</v>
      </c>
      <c r="O30" s="47">
        <f t="shared" si="1"/>
        <v>103.49383515015002</v>
      </c>
      <c r="P30" s="9"/>
    </row>
    <row r="31" spans="1:16">
      <c r="A31" s="12"/>
      <c r="B31" s="44">
        <v>543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102376000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102376000</v>
      </c>
      <c r="O31" s="47">
        <f t="shared" si="1"/>
        <v>57.362660144616925</v>
      </c>
      <c r="P31" s="9"/>
    </row>
    <row r="32" spans="1:16">
      <c r="A32" s="12"/>
      <c r="B32" s="44">
        <v>544</v>
      </c>
      <c r="C32" s="20" t="s">
        <v>44</v>
      </c>
      <c r="D32" s="46">
        <v>117294000</v>
      </c>
      <c r="E32" s="46">
        <v>5902000</v>
      </c>
      <c r="F32" s="46">
        <v>0</v>
      </c>
      <c r="G32" s="46">
        <v>48326000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171522000</v>
      </c>
      <c r="O32" s="47">
        <f t="shared" si="1"/>
        <v>96.106100974105104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3655000</v>
      </c>
      <c r="E33" s="31">
        <f t="shared" si="9"/>
        <v>9791000</v>
      </c>
      <c r="F33" s="31">
        <f t="shared" si="9"/>
        <v>0</v>
      </c>
      <c r="G33" s="31">
        <f t="shared" si="9"/>
        <v>3003000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1145000</v>
      </c>
      <c r="N33" s="31">
        <f t="shared" si="8"/>
        <v>17594000</v>
      </c>
      <c r="O33" s="43">
        <f t="shared" si="1"/>
        <v>9.8581566244470409</v>
      </c>
      <c r="P33" s="10"/>
    </row>
    <row r="34" spans="1:16">
      <c r="A34" s="13"/>
      <c r="B34" s="45">
        <v>551</v>
      </c>
      <c r="C34" s="21" t="s">
        <v>47</v>
      </c>
      <c r="D34" s="46">
        <v>1068000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1068000</v>
      </c>
      <c r="O34" s="47">
        <f t="shared" si="1"/>
        <v>0.59841487296291007</v>
      </c>
      <c r="P34" s="9"/>
    </row>
    <row r="35" spans="1:16">
      <c r="A35" s="13"/>
      <c r="B35" s="45">
        <v>552</v>
      </c>
      <c r="C35" s="21" t="s">
        <v>48</v>
      </c>
      <c r="D35" s="46">
        <v>1918000</v>
      </c>
      <c r="E35" s="46">
        <v>0</v>
      </c>
      <c r="F35" s="46">
        <v>0</v>
      </c>
      <c r="G35" s="46">
        <v>1983000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3901000</v>
      </c>
      <c r="O35" s="47">
        <f t="shared" si="1"/>
        <v>2.1857831642587193</v>
      </c>
      <c r="P35" s="9"/>
    </row>
    <row r="36" spans="1:16">
      <c r="A36" s="13"/>
      <c r="B36" s="45">
        <v>553</v>
      </c>
      <c r="C36" s="21" t="s">
        <v>49</v>
      </c>
      <c r="D36" s="46">
        <v>504000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504000</v>
      </c>
      <c r="O36" s="47">
        <f t="shared" si="1"/>
        <v>0.28239802993755303</v>
      </c>
      <c r="P36" s="9"/>
    </row>
    <row r="37" spans="1:16">
      <c r="A37" s="13"/>
      <c r="B37" s="45">
        <v>554</v>
      </c>
      <c r="C37" s="21" t="s">
        <v>50</v>
      </c>
      <c r="D37" s="46">
        <v>165000</v>
      </c>
      <c r="E37" s="46">
        <v>9791000</v>
      </c>
      <c r="F37" s="46">
        <v>0</v>
      </c>
      <c r="G37" s="46">
        <v>1020000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1145000</v>
      </c>
      <c r="N37" s="46">
        <f t="shared" si="8"/>
        <v>12121000</v>
      </c>
      <c r="O37" s="47">
        <f t="shared" ref="O37:O68" si="10">(N37/O$84)</f>
        <v>6.7915605572878581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88020000</v>
      </c>
      <c r="E38" s="31">
        <f t="shared" si="11"/>
        <v>43218000</v>
      </c>
      <c r="F38" s="31">
        <f t="shared" si="11"/>
        <v>0</v>
      </c>
      <c r="G38" s="31">
        <f t="shared" si="11"/>
        <v>1235000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60000</v>
      </c>
      <c r="N38" s="31">
        <f t="shared" si="8"/>
        <v>132533000</v>
      </c>
      <c r="O38" s="43">
        <f t="shared" si="10"/>
        <v>74.260035916098644</v>
      </c>
      <c r="P38" s="10"/>
    </row>
    <row r="39" spans="1:16">
      <c r="A39" s="12"/>
      <c r="B39" s="44">
        <v>562</v>
      </c>
      <c r="C39" s="20" t="s">
        <v>52</v>
      </c>
      <c r="D39" s="46">
        <v>49230000</v>
      </c>
      <c r="E39" s="46">
        <v>20616000</v>
      </c>
      <c r="F39" s="46">
        <v>0</v>
      </c>
      <c r="G39" s="46">
        <v>1051000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70897000</v>
      </c>
      <c r="O39" s="47">
        <f t="shared" si="10"/>
        <v>39.724549858100595</v>
      </c>
      <c r="P39" s="9"/>
    </row>
    <row r="40" spans="1:16">
      <c r="A40" s="12"/>
      <c r="B40" s="44">
        <v>563</v>
      </c>
      <c r="C40" s="20" t="s">
        <v>53</v>
      </c>
      <c r="D40" s="46">
        <v>4181000</v>
      </c>
      <c r="E40" s="46">
        <v>915000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5096000</v>
      </c>
      <c r="O40" s="47">
        <f t="shared" si="10"/>
        <v>2.8553578582574808</v>
      </c>
      <c r="P40" s="9"/>
    </row>
    <row r="41" spans="1:16">
      <c r="A41" s="12"/>
      <c r="B41" s="44">
        <v>564</v>
      </c>
      <c r="C41" s="20" t="s">
        <v>54</v>
      </c>
      <c r="D41" s="46">
        <v>33143000</v>
      </c>
      <c r="E41" s="46">
        <v>21055000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60000</v>
      </c>
      <c r="N41" s="46">
        <f t="shared" si="12"/>
        <v>54258000</v>
      </c>
      <c r="O41" s="47">
        <f t="shared" si="10"/>
        <v>30.4014926753011</v>
      </c>
      <c r="P41" s="9"/>
    </row>
    <row r="42" spans="1:16">
      <c r="A42" s="12"/>
      <c r="B42" s="44">
        <v>569</v>
      </c>
      <c r="C42" s="20" t="s">
        <v>55</v>
      </c>
      <c r="D42" s="46">
        <v>1466000</v>
      </c>
      <c r="E42" s="46">
        <v>632000</v>
      </c>
      <c r="F42" s="46">
        <v>0</v>
      </c>
      <c r="G42" s="46">
        <v>184000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2282000</v>
      </c>
      <c r="O42" s="47">
        <f t="shared" si="10"/>
        <v>1.2786355244394763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SUM(D44:D48)</f>
        <v>127276000</v>
      </c>
      <c r="E43" s="31">
        <f t="shared" si="13"/>
        <v>2176000</v>
      </c>
      <c r="F43" s="31">
        <f t="shared" si="13"/>
        <v>0</v>
      </c>
      <c r="G43" s="31">
        <f t="shared" si="13"/>
        <v>21645000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151097000</v>
      </c>
      <c r="O43" s="43">
        <f t="shared" si="10"/>
        <v>84.661696685465188</v>
      </c>
      <c r="P43" s="9"/>
    </row>
    <row r="44" spans="1:16">
      <c r="A44" s="12"/>
      <c r="B44" s="44">
        <v>571</v>
      </c>
      <c r="C44" s="20" t="s">
        <v>57</v>
      </c>
      <c r="D44" s="46">
        <v>57437000</v>
      </c>
      <c r="E44" s="46">
        <v>1841000</v>
      </c>
      <c r="F44" s="46">
        <v>0</v>
      </c>
      <c r="G44" s="46">
        <v>1583000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60861000</v>
      </c>
      <c r="O44" s="47">
        <f t="shared" si="10"/>
        <v>34.101243055613921</v>
      </c>
      <c r="P44" s="9"/>
    </row>
    <row r="45" spans="1:16">
      <c r="A45" s="12"/>
      <c r="B45" s="44">
        <v>572</v>
      </c>
      <c r="C45" s="20" t="s">
        <v>58</v>
      </c>
      <c r="D45" s="46">
        <v>35595000</v>
      </c>
      <c r="E45" s="46">
        <v>107000</v>
      </c>
      <c r="F45" s="46">
        <v>0</v>
      </c>
      <c r="G45" s="46">
        <v>14207000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49909000</v>
      </c>
      <c r="O45" s="47">
        <f t="shared" si="10"/>
        <v>27.964689039986776</v>
      </c>
      <c r="P45" s="9"/>
    </row>
    <row r="46" spans="1:16">
      <c r="A46" s="12"/>
      <c r="B46" s="44">
        <v>573</v>
      </c>
      <c r="C46" s="20" t="s">
        <v>59</v>
      </c>
      <c r="D46" s="46">
        <v>3712000</v>
      </c>
      <c r="E46" s="46">
        <v>228000</v>
      </c>
      <c r="F46" s="46">
        <v>0</v>
      </c>
      <c r="G46" s="46">
        <v>444000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4384000</v>
      </c>
      <c r="O46" s="47">
        <f t="shared" si="10"/>
        <v>2.4564146096155408</v>
      </c>
      <c r="P46" s="9"/>
    </row>
    <row r="47" spans="1:16">
      <c r="A47" s="12"/>
      <c r="B47" s="44">
        <v>575</v>
      </c>
      <c r="C47" s="20" t="s">
        <v>60</v>
      </c>
      <c r="D47" s="46">
        <v>15008000</v>
      </c>
      <c r="E47" s="46">
        <v>0</v>
      </c>
      <c r="F47" s="46">
        <v>0</v>
      </c>
      <c r="G47" s="46">
        <v>5411000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20419000</v>
      </c>
      <c r="O47" s="47">
        <f t="shared" si="10"/>
        <v>11.441042407331143</v>
      </c>
      <c r="P47" s="9"/>
    </row>
    <row r="48" spans="1:16">
      <c r="A48" s="12"/>
      <c r="B48" s="44">
        <v>579</v>
      </c>
      <c r="C48" s="20" t="s">
        <v>61</v>
      </c>
      <c r="D48" s="46">
        <v>15524000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15524000</v>
      </c>
      <c r="O48" s="47">
        <f t="shared" si="10"/>
        <v>8.6983075729178054</v>
      </c>
      <c r="P48" s="9"/>
    </row>
    <row r="49" spans="1:16" ht="15.75">
      <c r="A49" s="28" t="s">
        <v>89</v>
      </c>
      <c r="B49" s="29"/>
      <c r="C49" s="30"/>
      <c r="D49" s="31">
        <f t="shared" ref="D49:M49" si="14">SUM(D50:D52)</f>
        <v>82965000</v>
      </c>
      <c r="E49" s="31">
        <f t="shared" si="14"/>
        <v>15437000</v>
      </c>
      <c r="F49" s="31">
        <f t="shared" si="14"/>
        <v>11578000</v>
      </c>
      <c r="G49" s="31">
        <f t="shared" si="14"/>
        <v>72542000</v>
      </c>
      <c r="H49" s="31">
        <f t="shared" si="14"/>
        <v>0</v>
      </c>
      <c r="I49" s="31">
        <f t="shared" si="14"/>
        <v>109783000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292305000</v>
      </c>
      <c r="O49" s="43">
        <f t="shared" si="10"/>
        <v>163.78245266050882</v>
      </c>
      <c r="P49" s="9"/>
    </row>
    <row r="50" spans="1:16">
      <c r="A50" s="12"/>
      <c r="B50" s="44">
        <v>581</v>
      </c>
      <c r="C50" s="20" t="s">
        <v>62</v>
      </c>
      <c r="D50" s="46">
        <v>82965000</v>
      </c>
      <c r="E50" s="46">
        <v>15437000</v>
      </c>
      <c r="F50" s="46">
        <v>11578000</v>
      </c>
      <c r="G50" s="46">
        <v>72542000</v>
      </c>
      <c r="H50" s="46">
        <v>0</v>
      </c>
      <c r="I50" s="46">
        <v>9211000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191733000</v>
      </c>
      <c r="O50" s="47">
        <f t="shared" si="10"/>
        <v>107.43059816273187</v>
      </c>
      <c r="P50" s="9"/>
    </row>
    <row r="51" spans="1:16">
      <c r="A51" s="12"/>
      <c r="B51" s="44">
        <v>590</v>
      </c>
      <c r="C51" s="20" t="s">
        <v>98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22232000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0" si="15">SUM(D51:M51)</f>
        <v>22232000</v>
      </c>
      <c r="O51" s="47">
        <f t="shared" si="10"/>
        <v>12.456890876134285</v>
      </c>
      <c r="P51" s="9"/>
    </row>
    <row r="52" spans="1:16">
      <c r="A52" s="12"/>
      <c r="B52" s="44">
        <v>591</v>
      </c>
      <c r="C52" s="20" t="s">
        <v>99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78340000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78340000</v>
      </c>
      <c r="O52" s="47">
        <f t="shared" si="10"/>
        <v>43.894963621642674</v>
      </c>
      <c r="P52" s="9"/>
    </row>
    <row r="53" spans="1:16" ht="15.75">
      <c r="A53" s="28" t="s">
        <v>64</v>
      </c>
      <c r="B53" s="29"/>
      <c r="C53" s="30"/>
      <c r="D53" s="31">
        <f t="shared" ref="D53:M53" si="16">SUM(D54:D81)</f>
        <v>23194000</v>
      </c>
      <c r="E53" s="31">
        <f t="shared" si="16"/>
        <v>0</v>
      </c>
      <c r="F53" s="31">
        <f t="shared" si="16"/>
        <v>0</v>
      </c>
      <c r="G53" s="31">
        <f t="shared" si="16"/>
        <v>73950000</v>
      </c>
      <c r="H53" s="31">
        <f t="shared" si="16"/>
        <v>0</v>
      </c>
      <c r="I53" s="31">
        <f t="shared" si="16"/>
        <v>0</v>
      </c>
      <c r="J53" s="31">
        <f t="shared" si="16"/>
        <v>0</v>
      </c>
      <c r="K53" s="31">
        <f t="shared" si="16"/>
        <v>0</v>
      </c>
      <c r="L53" s="31">
        <f t="shared" si="16"/>
        <v>0</v>
      </c>
      <c r="M53" s="31">
        <f t="shared" si="16"/>
        <v>45204000</v>
      </c>
      <c r="N53" s="31">
        <f>SUM(D53:M53)</f>
        <v>142348000</v>
      </c>
      <c r="O53" s="43">
        <f t="shared" si="10"/>
        <v>79.759513423711908</v>
      </c>
      <c r="P53" s="9"/>
    </row>
    <row r="54" spans="1:16">
      <c r="A54" s="12"/>
      <c r="B54" s="44">
        <v>601</v>
      </c>
      <c r="C54" s="20" t="s">
        <v>65</v>
      </c>
      <c r="D54" s="46">
        <v>225000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225000</v>
      </c>
      <c r="O54" s="47">
        <f t="shared" si="10"/>
        <v>0.12607054907926477</v>
      </c>
      <c r="P54" s="9"/>
    </row>
    <row r="55" spans="1:16">
      <c r="A55" s="12"/>
      <c r="B55" s="44">
        <v>602</v>
      </c>
      <c r="C55" s="20" t="s">
        <v>66</v>
      </c>
      <c r="D55" s="46">
        <v>1791000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1791000</v>
      </c>
      <c r="O55" s="47">
        <f t="shared" si="10"/>
        <v>1.0035215706709475</v>
      </c>
      <c r="P55" s="9"/>
    </row>
    <row r="56" spans="1:16">
      <c r="A56" s="12"/>
      <c r="B56" s="44">
        <v>603</v>
      </c>
      <c r="C56" s="20" t="s">
        <v>67</v>
      </c>
      <c r="D56" s="46">
        <v>1028000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1028000</v>
      </c>
      <c r="O56" s="47">
        <f t="shared" si="10"/>
        <v>0.57600233090437414</v>
      </c>
      <c r="P56" s="9"/>
    </row>
    <row r="57" spans="1:16">
      <c r="A57" s="12"/>
      <c r="B57" s="44">
        <v>604</v>
      </c>
      <c r="C57" s="20" t="s">
        <v>68</v>
      </c>
      <c r="D57" s="46">
        <v>122000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6523000</v>
      </c>
      <c r="N57" s="46">
        <f t="shared" si="15"/>
        <v>6645000</v>
      </c>
      <c r="O57" s="47">
        <f t="shared" si="10"/>
        <v>3.723283549474286</v>
      </c>
      <c r="P57" s="9"/>
    </row>
    <row r="58" spans="1:16">
      <c r="A58" s="12"/>
      <c r="B58" s="44">
        <v>605</v>
      </c>
      <c r="C58" s="20" t="s">
        <v>69</v>
      </c>
      <c r="D58" s="46">
        <v>598000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598000</v>
      </c>
      <c r="O58" s="47">
        <f t="shared" si="10"/>
        <v>0.33506750377511257</v>
      </c>
      <c r="P58" s="9"/>
    </row>
    <row r="59" spans="1:16">
      <c r="A59" s="12"/>
      <c r="B59" s="44">
        <v>607</v>
      </c>
      <c r="C59" s="20" t="s">
        <v>70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696000</v>
      </c>
      <c r="N59" s="46">
        <f t="shared" si="15"/>
        <v>696000</v>
      </c>
      <c r="O59" s="47">
        <f t="shared" si="10"/>
        <v>0.38997823181852564</v>
      </c>
      <c r="P59" s="9"/>
    </row>
    <row r="60" spans="1:16">
      <c r="A60" s="12"/>
      <c r="B60" s="44">
        <v>608</v>
      </c>
      <c r="C60" s="20" t="s">
        <v>71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757000</v>
      </c>
      <c r="N60" s="46">
        <f t="shared" si="15"/>
        <v>757000</v>
      </c>
      <c r="O60" s="47">
        <f t="shared" si="10"/>
        <v>0.42415735845779295</v>
      </c>
      <c r="P60" s="9"/>
    </row>
    <row r="61" spans="1:16">
      <c r="A61" s="12"/>
      <c r="B61" s="44">
        <v>614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5268000</v>
      </c>
      <c r="N61" s="46">
        <f t="shared" ref="N61:N76" si="17">SUM(D61:M61)</f>
        <v>5268000</v>
      </c>
      <c r="O61" s="47">
        <f t="shared" si="10"/>
        <v>2.9517317891091857</v>
      </c>
      <c r="P61" s="9"/>
    </row>
    <row r="62" spans="1:16">
      <c r="A62" s="12"/>
      <c r="B62" s="44">
        <v>617</v>
      </c>
      <c r="C62" s="20" t="s">
        <v>73</v>
      </c>
      <c r="D62" s="46">
        <v>1000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7"/>
        <v>1000</v>
      </c>
      <c r="O62" s="47">
        <f t="shared" si="10"/>
        <v>5.6031355146339893E-4</v>
      </c>
      <c r="P62" s="9"/>
    </row>
    <row r="63" spans="1:16">
      <c r="A63" s="12"/>
      <c r="B63" s="44">
        <v>624</v>
      </c>
      <c r="C63" s="20" t="s">
        <v>74</v>
      </c>
      <c r="D63" s="46">
        <v>162000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162000</v>
      </c>
      <c r="O63" s="47">
        <f t="shared" si="10"/>
        <v>9.0770795337070623E-2</v>
      </c>
      <c r="P63" s="9"/>
    </row>
    <row r="64" spans="1:16">
      <c r="A64" s="12"/>
      <c r="B64" s="44">
        <v>634</v>
      </c>
      <c r="C64" s="20" t="s">
        <v>75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6188000</v>
      </c>
      <c r="N64" s="46">
        <f t="shared" si="17"/>
        <v>6188000</v>
      </c>
      <c r="O64" s="47">
        <f t="shared" si="10"/>
        <v>3.4672202564555126</v>
      </c>
      <c r="P64" s="9"/>
    </row>
    <row r="65" spans="1:16">
      <c r="A65" s="12"/>
      <c r="B65" s="44">
        <v>654</v>
      </c>
      <c r="C65" s="20" t="s">
        <v>126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2396000</v>
      </c>
      <c r="N65" s="46">
        <f t="shared" si="17"/>
        <v>2396000</v>
      </c>
      <c r="O65" s="47">
        <f t="shared" si="10"/>
        <v>1.3425112693063037</v>
      </c>
      <c r="P65" s="9"/>
    </row>
    <row r="66" spans="1:16">
      <c r="A66" s="12"/>
      <c r="B66" s="44">
        <v>661</v>
      </c>
      <c r="C66" s="20" t="s">
        <v>127</v>
      </c>
      <c r="D66" s="46">
        <v>38000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38000</v>
      </c>
      <c r="O66" s="47">
        <f t="shared" si="10"/>
        <v>2.129191495560916E-2</v>
      </c>
      <c r="P66" s="9"/>
    </row>
    <row r="67" spans="1:16">
      <c r="A67" s="12"/>
      <c r="B67" s="44">
        <v>671</v>
      </c>
      <c r="C67" s="20" t="s">
        <v>79</v>
      </c>
      <c r="D67" s="46">
        <v>163000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163000</v>
      </c>
      <c r="O67" s="47">
        <f t="shared" si="10"/>
        <v>9.1331108888534018E-2</v>
      </c>
      <c r="P67" s="9"/>
    </row>
    <row r="68" spans="1:16">
      <c r="A68" s="12"/>
      <c r="B68" s="44">
        <v>674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2086000</v>
      </c>
      <c r="N68" s="46">
        <f t="shared" si="17"/>
        <v>2086000</v>
      </c>
      <c r="O68" s="47">
        <f t="shared" si="10"/>
        <v>1.1688140683526502</v>
      </c>
      <c r="P68" s="9"/>
    </row>
    <row r="69" spans="1:16">
      <c r="A69" s="12"/>
      <c r="B69" s="44">
        <v>675</v>
      </c>
      <c r="C69" s="20" t="s">
        <v>81</v>
      </c>
      <c r="D69" s="46">
        <v>1000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1000</v>
      </c>
      <c r="O69" s="47">
        <f t="shared" ref="O69:O82" si="18">(N69/O$84)</f>
        <v>5.6031355146339893E-4</v>
      </c>
      <c r="P69" s="9"/>
    </row>
    <row r="70" spans="1:16">
      <c r="A70" s="12"/>
      <c r="B70" s="44">
        <v>682</v>
      </c>
      <c r="C70" s="20" t="s">
        <v>82</v>
      </c>
      <c r="D70" s="46">
        <v>460000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460000</v>
      </c>
      <c r="O70" s="47">
        <f t="shared" si="18"/>
        <v>0.25774423367316351</v>
      </c>
      <c r="P70" s="9"/>
    </row>
    <row r="71" spans="1:16">
      <c r="A71" s="12"/>
      <c r="B71" s="44">
        <v>685</v>
      </c>
      <c r="C71" s="20" t="s">
        <v>83</v>
      </c>
      <c r="D71" s="46">
        <v>22000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22000</v>
      </c>
      <c r="O71" s="47">
        <f t="shared" si="18"/>
        <v>1.2326898132194777E-2</v>
      </c>
      <c r="P71" s="9"/>
    </row>
    <row r="72" spans="1:16">
      <c r="A72" s="12"/>
      <c r="B72" s="44">
        <v>694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1781000</v>
      </c>
      <c r="N72" s="46">
        <f t="shared" si="17"/>
        <v>1781000</v>
      </c>
      <c r="O72" s="47">
        <f t="shared" si="18"/>
        <v>0.99791843515631351</v>
      </c>
      <c r="P72" s="9"/>
    </row>
    <row r="73" spans="1:16">
      <c r="A73" s="12"/>
      <c r="B73" s="44">
        <v>711</v>
      </c>
      <c r="C73" s="20" t="s">
        <v>128</v>
      </c>
      <c r="D73" s="46">
        <v>12055000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12055000</v>
      </c>
      <c r="O73" s="47">
        <f t="shared" si="18"/>
        <v>6.7545798628912737</v>
      </c>
      <c r="P73" s="9"/>
    </row>
    <row r="74" spans="1:16">
      <c r="A74" s="12"/>
      <c r="B74" s="44">
        <v>712</v>
      </c>
      <c r="C74" s="20" t="s">
        <v>129</v>
      </c>
      <c r="D74" s="46">
        <v>3075000</v>
      </c>
      <c r="E74" s="46">
        <v>0</v>
      </c>
      <c r="F74" s="46">
        <v>0</v>
      </c>
      <c r="G74" s="46">
        <v>73950000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77025000</v>
      </c>
      <c r="O74" s="47">
        <f t="shared" si="18"/>
        <v>43.158151301468301</v>
      </c>
      <c r="P74" s="9"/>
    </row>
    <row r="75" spans="1:16">
      <c r="A75" s="12"/>
      <c r="B75" s="44">
        <v>713</v>
      </c>
      <c r="C75" s="20" t="s">
        <v>130</v>
      </c>
      <c r="D75" s="46">
        <v>2842000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4764000</v>
      </c>
      <c r="N75" s="46">
        <f t="shared" si="17"/>
        <v>7606000</v>
      </c>
      <c r="O75" s="47">
        <f t="shared" si="18"/>
        <v>4.2617448724306124</v>
      </c>
      <c r="P75" s="9"/>
    </row>
    <row r="76" spans="1:16">
      <c r="A76" s="12"/>
      <c r="B76" s="44">
        <v>714</v>
      </c>
      <c r="C76" s="20" t="s">
        <v>131</v>
      </c>
      <c r="D76" s="46">
        <v>449000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449000</v>
      </c>
      <c r="O76" s="47">
        <f t="shared" si="18"/>
        <v>0.25158078460706612</v>
      </c>
      <c r="P76" s="9"/>
    </row>
    <row r="77" spans="1:16">
      <c r="A77" s="12"/>
      <c r="B77" s="44">
        <v>724</v>
      </c>
      <c r="C77" s="20" t="s">
        <v>88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4492000</v>
      </c>
      <c r="N77" s="46">
        <f t="shared" ref="N77:N82" si="19">SUM(D77:M77)</f>
        <v>4492000</v>
      </c>
      <c r="O77" s="47">
        <f t="shared" si="18"/>
        <v>2.5169284731735879</v>
      </c>
      <c r="P77" s="9"/>
    </row>
    <row r="78" spans="1:16">
      <c r="A78" s="12"/>
      <c r="B78" s="44">
        <v>744</v>
      </c>
      <c r="C78" s="20" t="s">
        <v>90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3556000</v>
      </c>
      <c r="N78" s="46">
        <f t="shared" si="19"/>
        <v>3556000</v>
      </c>
      <c r="O78" s="47">
        <f t="shared" si="18"/>
        <v>1.9924749890038465</v>
      </c>
      <c r="P78" s="9"/>
    </row>
    <row r="79" spans="1:16">
      <c r="A79" s="12"/>
      <c r="B79" s="44">
        <v>752</v>
      </c>
      <c r="C79" s="20" t="s">
        <v>91</v>
      </c>
      <c r="D79" s="46">
        <v>162000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162000</v>
      </c>
      <c r="O79" s="47">
        <f t="shared" si="18"/>
        <v>9.0770795337070623E-2</v>
      </c>
      <c r="P79" s="9"/>
    </row>
    <row r="80" spans="1:16">
      <c r="A80" s="12"/>
      <c r="B80" s="44">
        <v>764</v>
      </c>
      <c r="C80" s="20" t="s">
        <v>92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6492000</v>
      </c>
      <c r="N80" s="46">
        <f t="shared" si="19"/>
        <v>6492000</v>
      </c>
      <c r="O80" s="47">
        <f t="shared" si="18"/>
        <v>3.6375555761003859</v>
      </c>
      <c r="P80" s="9"/>
    </row>
    <row r="81" spans="1:119" ht="15.75" thickBot="1">
      <c r="A81" s="12"/>
      <c r="B81" s="44">
        <v>769</v>
      </c>
      <c r="C81" s="20" t="s">
        <v>93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205000</v>
      </c>
      <c r="N81" s="46">
        <f t="shared" si="19"/>
        <v>205000</v>
      </c>
      <c r="O81" s="47">
        <f t="shared" si="18"/>
        <v>0.11486427804999678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20">SUM(D5,D14,D22,D28,D33,D38,D43,D49,D53)</f>
        <v>1035154000</v>
      </c>
      <c r="E82" s="15">
        <f t="shared" si="20"/>
        <v>400617000</v>
      </c>
      <c r="F82" s="15">
        <f t="shared" si="20"/>
        <v>84227000</v>
      </c>
      <c r="G82" s="15">
        <f t="shared" si="20"/>
        <v>307294000</v>
      </c>
      <c r="H82" s="15">
        <f t="shared" si="20"/>
        <v>0</v>
      </c>
      <c r="I82" s="15">
        <f t="shared" si="20"/>
        <v>548837000</v>
      </c>
      <c r="J82" s="15">
        <f t="shared" si="20"/>
        <v>115546000</v>
      </c>
      <c r="K82" s="15">
        <f t="shared" si="20"/>
        <v>0</v>
      </c>
      <c r="L82" s="15">
        <f t="shared" si="20"/>
        <v>0</v>
      </c>
      <c r="M82" s="15">
        <f t="shared" si="20"/>
        <v>49561000</v>
      </c>
      <c r="N82" s="15">
        <f t="shared" si="19"/>
        <v>2541236000</v>
      </c>
      <c r="O82" s="37">
        <f t="shared" si="18"/>
        <v>1423.888968266642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132</v>
      </c>
      <c r="M84" s="48"/>
      <c r="N84" s="48"/>
      <c r="O84" s="41">
        <v>1784715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177742000</v>
      </c>
      <c r="E5" s="26">
        <f t="shared" si="0"/>
        <v>0</v>
      </c>
      <c r="F5" s="26">
        <f t="shared" si="0"/>
        <v>82406000</v>
      </c>
      <c r="G5" s="26">
        <f t="shared" si="0"/>
        <v>13736000</v>
      </c>
      <c r="H5" s="26">
        <f t="shared" si="0"/>
        <v>0</v>
      </c>
      <c r="I5" s="26">
        <f t="shared" si="0"/>
        <v>0</v>
      </c>
      <c r="J5" s="26">
        <f t="shared" si="0"/>
        <v>120647000</v>
      </c>
      <c r="K5" s="26">
        <f t="shared" si="0"/>
        <v>0</v>
      </c>
      <c r="L5" s="26">
        <f t="shared" si="0"/>
        <v>0</v>
      </c>
      <c r="M5" s="26">
        <f t="shared" si="0"/>
        <v>2940000</v>
      </c>
      <c r="N5" s="27">
        <f>SUM(D5:M5)</f>
        <v>397471000</v>
      </c>
      <c r="O5" s="32">
        <f t="shared" ref="O5:O36" si="1">(N5/O$87)</f>
        <v>224.4205434027121</v>
      </c>
      <c r="P5" s="6"/>
    </row>
    <row r="6" spans="1:133">
      <c r="A6" s="12"/>
      <c r="B6" s="44">
        <v>511</v>
      </c>
      <c r="C6" s="20" t="s">
        <v>20</v>
      </c>
      <c r="D6" s="46">
        <v>3078000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3078000</v>
      </c>
      <c r="O6" s="47">
        <f t="shared" si="1"/>
        <v>1.7379039793935855</v>
      </c>
      <c r="P6" s="9"/>
    </row>
    <row r="7" spans="1:133">
      <c r="A7" s="12"/>
      <c r="B7" s="44">
        <v>512</v>
      </c>
      <c r="C7" s="20" t="s">
        <v>21</v>
      </c>
      <c r="D7" s="46">
        <v>5814000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5814000</v>
      </c>
      <c r="O7" s="47">
        <f t="shared" si="1"/>
        <v>3.2827075166323283</v>
      </c>
      <c r="P7" s="9"/>
    </row>
    <row r="8" spans="1:133">
      <c r="A8" s="12"/>
      <c r="B8" s="44">
        <v>513</v>
      </c>
      <c r="C8" s="20" t="s">
        <v>22</v>
      </c>
      <c r="D8" s="46">
        <v>66294000</v>
      </c>
      <c r="E8" s="46">
        <v>0</v>
      </c>
      <c r="F8" s="46">
        <v>0</v>
      </c>
      <c r="G8" s="46">
        <v>5158000</v>
      </c>
      <c r="H8" s="46">
        <v>0</v>
      </c>
      <c r="I8" s="46">
        <v>0</v>
      </c>
      <c r="J8" s="46">
        <v>664000</v>
      </c>
      <c r="K8" s="46">
        <v>0</v>
      </c>
      <c r="L8" s="46">
        <v>0</v>
      </c>
      <c r="M8" s="46">
        <v>0</v>
      </c>
      <c r="N8" s="46">
        <f t="shared" si="2"/>
        <v>72116000</v>
      </c>
      <c r="O8" s="47">
        <f t="shared" si="1"/>
        <v>40.718220720580838</v>
      </c>
      <c r="P8" s="9"/>
    </row>
    <row r="9" spans="1:133">
      <c r="A9" s="12"/>
      <c r="B9" s="44">
        <v>514</v>
      </c>
      <c r="C9" s="20" t="s">
        <v>23</v>
      </c>
      <c r="D9" s="46">
        <v>6613000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6613000</v>
      </c>
      <c r="O9" s="47">
        <f t="shared" si="1"/>
        <v>3.7338398361695195</v>
      </c>
      <c r="P9" s="9"/>
    </row>
    <row r="10" spans="1:133">
      <c r="A10" s="12"/>
      <c r="B10" s="44">
        <v>515</v>
      </c>
      <c r="C10" s="20" t="s">
        <v>24</v>
      </c>
      <c r="D10" s="46">
        <v>13911000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13911000</v>
      </c>
      <c r="O10" s="47">
        <f t="shared" si="1"/>
        <v>7.8544451778246165</v>
      </c>
      <c r="P10" s="9"/>
    </row>
    <row r="11" spans="1:133">
      <c r="A11" s="12"/>
      <c r="B11" s="44">
        <v>516</v>
      </c>
      <c r="C11" s="20" t="s">
        <v>96</v>
      </c>
      <c r="D11" s="46">
        <v>19995000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19995000</v>
      </c>
      <c r="O11" s="47">
        <f t="shared" si="1"/>
        <v>11.28960041194761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82406000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82406000</v>
      </c>
      <c r="O12" s="47">
        <f t="shared" si="1"/>
        <v>46.528172620502865</v>
      </c>
      <c r="P12" s="9"/>
    </row>
    <row r="13" spans="1:133">
      <c r="A13" s="12"/>
      <c r="B13" s="44">
        <v>519</v>
      </c>
      <c r="C13" s="20" t="s">
        <v>26</v>
      </c>
      <c r="D13" s="46">
        <v>62037000</v>
      </c>
      <c r="E13" s="46">
        <v>0</v>
      </c>
      <c r="F13" s="46">
        <v>0</v>
      </c>
      <c r="G13" s="46">
        <v>8578000</v>
      </c>
      <c r="H13" s="46">
        <v>0</v>
      </c>
      <c r="I13" s="46">
        <v>0</v>
      </c>
      <c r="J13" s="46">
        <v>119983000</v>
      </c>
      <c r="K13" s="46">
        <v>0</v>
      </c>
      <c r="L13" s="46">
        <v>0</v>
      </c>
      <c r="M13" s="46">
        <v>2940000</v>
      </c>
      <c r="N13" s="46">
        <f t="shared" si="2"/>
        <v>193538000</v>
      </c>
      <c r="O13" s="47">
        <f t="shared" si="1"/>
        <v>109.27565313966075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412197000</v>
      </c>
      <c r="E14" s="31">
        <f t="shared" si="3"/>
        <v>309149000</v>
      </c>
      <c r="F14" s="31">
        <f t="shared" si="3"/>
        <v>0</v>
      </c>
      <c r="G14" s="31">
        <f t="shared" si="3"/>
        <v>941000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722287000</v>
      </c>
      <c r="O14" s="43">
        <f t="shared" si="1"/>
        <v>407.81853527103794</v>
      </c>
      <c r="P14" s="10"/>
    </row>
    <row r="15" spans="1:133">
      <c r="A15" s="12"/>
      <c r="B15" s="44">
        <v>521</v>
      </c>
      <c r="C15" s="20" t="s">
        <v>28</v>
      </c>
      <c r="D15" s="46">
        <v>145263000</v>
      </c>
      <c r="E15" s="46">
        <v>223993000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369256000</v>
      </c>
      <c r="O15" s="47">
        <f t="shared" si="1"/>
        <v>208.48975692493758</v>
      </c>
      <c r="P15" s="9"/>
    </row>
    <row r="16" spans="1:133">
      <c r="A16" s="12"/>
      <c r="B16" s="44">
        <v>522</v>
      </c>
      <c r="C16" s="20" t="s">
        <v>29</v>
      </c>
      <c r="D16" s="46">
        <v>19413000</v>
      </c>
      <c r="E16" s="46">
        <v>85156000</v>
      </c>
      <c r="F16" s="46">
        <v>0</v>
      </c>
      <c r="G16" s="46">
        <v>7000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104576000</v>
      </c>
      <c r="O16" s="47">
        <f t="shared" si="1"/>
        <v>59.045824090014165</v>
      </c>
      <c r="P16" s="9"/>
    </row>
    <row r="17" spans="1:16">
      <c r="A17" s="12"/>
      <c r="B17" s="44">
        <v>523</v>
      </c>
      <c r="C17" s="20" t="s">
        <v>30</v>
      </c>
      <c r="D17" s="46">
        <v>212519000</v>
      </c>
      <c r="E17" s="46">
        <v>0</v>
      </c>
      <c r="F17" s="46">
        <v>0</v>
      </c>
      <c r="G17" s="46">
        <v>855000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213374000</v>
      </c>
      <c r="O17" s="47">
        <f t="shared" si="1"/>
        <v>120.47547878464162</v>
      </c>
      <c r="P17" s="9"/>
    </row>
    <row r="18" spans="1:16">
      <c r="A18" s="12"/>
      <c r="B18" s="44">
        <v>525</v>
      </c>
      <c r="C18" s="20" t="s">
        <v>31</v>
      </c>
      <c r="D18" s="46">
        <v>25578000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25578000</v>
      </c>
      <c r="O18" s="47">
        <f t="shared" si="1"/>
        <v>14.441880436949036</v>
      </c>
      <c r="P18" s="9"/>
    </row>
    <row r="19" spans="1:16">
      <c r="A19" s="12"/>
      <c r="B19" s="44">
        <v>527</v>
      </c>
      <c r="C19" s="20" t="s">
        <v>32</v>
      </c>
      <c r="D19" s="46">
        <v>5075000</v>
      </c>
      <c r="E19" s="46">
        <v>0</v>
      </c>
      <c r="F19" s="46">
        <v>0</v>
      </c>
      <c r="G19" s="46">
        <v>79000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5154000</v>
      </c>
      <c r="O19" s="47">
        <f t="shared" si="1"/>
        <v>2.910057540544035</v>
      </c>
      <c r="P19" s="9"/>
    </row>
    <row r="20" spans="1:16">
      <c r="A20" s="12"/>
      <c r="B20" s="44">
        <v>528</v>
      </c>
      <c r="C20" s="20" t="s">
        <v>97</v>
      </c>
      <c r="D20" s="46">
        <v>2005000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2005000</v>
      </c>
      <c r="O20" s="47">
        <f t="shared" si="1"/>
        <v>1.1320654576621634</v>
      </c>
      <c r="P20" s="9"/>
    </row>
    <row r="21" spans="1:16">
      <c r="A21" s="12"/>
      <c r="B21" s="44">
        <v>529</v>
      </c>
      <c r="C21" s="20" t="s">
        <v>33</v>
      </c>
      <c r="D21" s="46">
        <v>2344000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2344000</v>
      </c>
      <c r="O21" s="47">
        <f t="shared" si="1"/>
        <v>1.3234720362893322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14588000</v>
      </c>
      <c r="E22" s="31">
        <f t="shared" si="5"/>
        <v>3159000</v>
      </c>
      <c r="F22" s="31">
        <f t="shared" si="5"/>
        <v>0</v>
      </c>
      <c r="G22" s="31">
        <f t="shared" si="5"/>
        <v>17005000</v>
      </c>
      <c r="H22" s="31">
        <f t="shared" si="5"/>
        <v>0</v>
      </c>
      <c r="I22" s="31">
        <f t="shared" si="5"/>
        <v>172702000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207454000</v>
      </c>
      <c r="O22" s="43">
        <f t="shared" si="1"/>
        <v>117.13292142336482</v>
      </c>
      <c r="P22" s="10"/>
    </row>
    <row r="23" spans="1:16">
      <c r="A23" s="12"/>
      <c r="B23" s="44">
        <v>534</v>
      </c>
      <c r="C23" s="20" t="s">
        <v>35</v>
      </c>
      <c r="D23" s="46">
        <v>1000</v>
      </c>
      <c r="E23" s="46">
        <v>0</v>
      </c>
      <c r="F23" s="46">
        <v>0</v>
      </c>
      <c r="G23" s="46">
        <v>0</v>
      </c>
      <c r="H23" s="46">
        <v>0</v>
      </c>
      <c r="I23" s="46">
        <v>75570000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75571000</v>
      </c>
      <c r="O23" s="47">
        <f t="shared" si="1"/>
        <v>42.668986883285463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97132000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97132000</v>
      </c>
      <c r="O24" s="47">
        <f t="shared" si="1"/>
        <v>54.84278405667893</v>
      </c>
      <c r="P24" s="9"/>
    </row>
    <row r="25" spans="1:16">
      <c r="A25" s="12"/>
      <c r="B25" s="44">
        <v>537</v>
      </c>
      <c r="C25" s="20" t="s">
        <v>37</v>
      </c>
      <c r="D25" s="46">
        <v>14587000</v>
      </c>
      <c r="E25" s="46">
        <v>1164000</v>
      </c>
      <c r="F25" s="46">
        <v>0</v>
      </c>
      <c r="G25" s="46">
        <v>3755000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19506000</v>
      </c>
      <c r="O25" s="47">
        <f t="shared" si="1"/>
        <v>11.013500656936738</v>
      </c>
      <c r="P25" s="9"/>
    </row>
    <row r="26" spans="1:16">
      <c r="A26" s="12"/>
      <c r="B26" s="44">
        <v>538</v>
      </c>
      <c r="C26" s="20" t="s">
        <v>38</v>
      </c>
      <c r="D26" s="46">
        <v>0</v>
      </c>
      <c r="E26" s="46">
        <v>1426000</v>
      </c>
      <c r="F26" s="46">
        <v>0</v>
      </c>
      <c r="G26" s="46">
        <v>13085000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14511000</v>
      </c>
      <c r="O26" s="47">
        <f t="shared" si="1"/>
        <v>8.1932178833594289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569000</v>
      </c>
      <c r="F27" s="46">
        <v>0</v>
      </c>
      <c r="G27" s="46">
        <v>165000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734000</v>
      </c>
      <c r="O27" s="47">
        <f t="shared" si="1"/>
        <v>0.41443194310425335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SUM(D29:D33)</f>
        <v>125757000</v>
      </c>
      <c r="E28" s="31">
        <f t="shared" si="7"/>
        <v>0</v>
      </c>
      <c r="F28" s="31">
        <f t="shared" si="7"/>
        <v>0</v>
      </c>
      <c r="G28" s="31">
        <f t="shared" si="7"/>
        <v>81209000</v>
      </c>
      <c r="H28" s="31">
        <f t="shared" si="7"/>
        <v>0</v>
      </c>
      <c r="I28" s="31">
        <f t="shared" si="7"/>
        <v>274374000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481340000</v>
      </c>
      <c r="O28" s="43">
        <f t="shared" si="1"/>
        <v>271.77475680354399</v>
      </c>
      <c r="P28" s="10"/>
    </row>
    <row r="29" spans="1:16">
      <c r="A29" s="12"/>
      <c r="B29" s="44">
        <v>541</v>
      </c>
      <c r="C29" s="20" t="s">
        <v>41</v>
      </c>
      <c r="D29" s="46">
        <v>854000</v>
      </c>
      <c r="E29" s="46">
        <v>0</v>
      </c>
      <c r="F29" s="46">
        <v>0</v>
      </c>
      <c r="G29" s="46">
        <v>55552000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56406000</v>
      </c>
      <c r="O29" s="47">
        <f t="shared" si="1"/>
        <v>31.848022047327674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175823000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175823000</v>
      </c>
      <c r="O30" s="47">
        <f t="shared" si="1"/>
        <v>99.273389008745411</v>
      </c>
      <c r="P30" s="9"/>
    </row>
    <row r="31" spans="1:16">
      <c r="A31" s="12"/>
      <c r="B31" s="44">
        <v>543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98551000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98551000</v>
      </c>
      <c r="O31" s="47">
        <f t="shared" si="1"/>
        <v>55.643981505268762</v>
      </c>
      <c r="P31" s="9"/>
    </row>
    <row r="32" spans="1:16">
      <c r="A32" s="12"/>
      <c r="B32" s="44">
        <v>544</v>
      </c>
      <c r="C32" s="20" t="s">
        <v>44</v>
      </c>
      <c r="D32" s="46">
        <v>124901000</v>
      </c>
      <c r="E32" s="46">
        <v>0</v>
      </c>
      <c r="F32" s="46">
        <v>0</v>
      </c>
      <c r="G32" s="46">
        <v>25657000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150558000</v>
      </c>
      <c r="O32" s="47">
        <f t="shared" si="1"/>
        <v>85.008234999850373</v>
      </c>
      <c r="P32" s="9"/>
    </row>
    <row r="33" spans="1:16">
      <c r="A33" s="12"/>
      <c r="B33" s="44">
        <v>545</v>
      </c>
      <c r="C33" s="20" t="s">
        <v>118</v>
      </c>
      <c r="D33" s="46">
        <v>2000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2000</v>
      </c>
      <c r="O33" s="47">
        <f t="shared" si="1"/>
        <v>1.1292423517827066E-3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19827000</v>
      </c>
      <c r="E34" s="31">
        <f t="shared" si="9"/>
        <v>4173000</v>
      </c>
      <c r="F34" s="31">
        <f t="shared" si="9"/>
        <v>0</v>
      </c>
      <c r="G34" s="31">
        <f t="shared" si="9"/>
        <v>1945000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1149000</v>
      </c>
      <c r="N34" s="31">
        <f t="shared" si="8"/>
        <v>27094000</v>
      </c>
      <c r="O34" s="43">
        <f t="shared" si="1"/>
        <v>15.297846139600328</v>
      </c>
      <c r="P34" s="10"/>
    </row>
    <row r="35" spans="1:16">
      <c r="A35" s="13"/>
      <c r="B35" s="45">
        <v>551</v>
      </c>
      <c r="C35" s="21" t="s">
        <v>47</v>
      </c>
      <c r="D35" s="46">
        <v>1530000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1530000</v>
      </c>
      <c r="O35" s="47">
        <f t="shared" si="1"/>
        <v>0.86387039911377062</v>
      </c>
      <c r="P35" s="9"/>
    </row>
    <row r="36" spans="1:16">
      <c r="A36" s="13"/>
      <c r="B36" s="45">
        <v>552</v>
      </c>
      <c r="C36" s="21" t="s">
        <v>48</v>
      </c>
      <c r="D36" s="46">
        <v>1898000</v>
      </c>
      <c r="E36" s="46">
        <v>0</v>
      </c>
      <c r="F36" s="46">
        <v>0</v>
      </c>
      <c r="G36" s="46">
        <v>1336000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3234000</v>
      </c>
      <c r="O36" s="47">
        <f t="shared" si="1"/>
        <v>1.8259848828326366</v>
      </c>
      <c r="P36" s="9"/>
    </row>
    <row r="37" spans="1:16">
      <c r="A37" s="13"/>
      <c r="B37" s="45">
        <v>553</v>
      </c>
      <c r="C37" s="21" t="s">
        <v>49</v>
      </c>
      <c r="D37" s="46">
        <v>524000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524000</v>
      </c>
      <c r="O37" s="47">
        <f t="shared" ref="O37:O68" si="10">(N37/O$87)</f>
        <v>0.29586149616706914</v>
      </c>
      <c r="P37" s="9"/>
    </row>
    <row r="38" spans="1:16">
      <c r="A38" s="13"/>
      <c r="B38" s="45">
        <v>554</v>
      </c>
      <c r="C38" s="21" t="s">
        <v>50</v>
      </c>
      <c r="D38" s="46">
        <v>15875000</v>
      </c>
      <c r="E38" s="46">
        <v>4173000</v>
      </c>
      <c r="F38" s="46">
        <v>0</v>
      </c>
      <c r="G38" s="46">
        <v>609000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1149000</v>
      </c>
      <c r="N38" s="46">
        <f t="shared" si="8"/>
        <v>21806000</v>
      </c>
      <c r="O38" s="47">
        <f t="shared" si="10"/>
        <v>12.312129361486852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133318000</v>
      </c>
      <c r="E39" s="31">
        <f t="shared" si="11"/>
        <v>0</v>
      </c>
      <c r="F39" s="31">
        <f t="shared" si="11"/>
        <v>0</v>
      </c>
      <c r="G39" s="31">
        <f t="shared" si="11"/>
        <v>1427000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80000</v>
      </c>
      <c r="N39" s="31">
        <f t="shared" si="8"/>
        <v>134825000</v>
      </c>
      <c r="O39" s="43">
        <f t="shared" si="10"/>
        <v>76.125050039551709</v>
      </c>
      <c r="P39" s="10"/>
    </row>
    <row r="40" spans="1:16">
      <c r="A40" s="12"/>
      <c r="B40" s="44">
        <v>562</v>
      </c>
      <c r="C40" s="20" t="s">
        <v>52</v>
      </c>
      <c r="D40" s="46">
        <v>71941000</v>
      </c>
      <c r="E40" s="46">
        <v>0</v>
      </c>
      <c r="F40" s="46">
        <v>0</v>
      </c>
      <c r="G40" s="46">
        <v>1390000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73331000</v>
      </c>
      <c r="O40" s="47">
        <f t="shared" si="10"/>
        <v>41.404235449288834</v>
      </c>
      <c r="P40" s="9"/>
    </row>
    <row r="41" spans="1:16">
      <c r="A41" s="12"/>
      <c r="B41" s="44">
        <v>563</v>
      </c>
      <c r="C41" s="20" t="s">
        <v>53</v>
      </c>
      <c r="D41" s="46">
        <v>5708000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5708000</v>
      </c>
      <c r="O41" s="47">
        <f t="shared" si="10"/>
        <v>3.2228576719878448</v>
      </c>
      <c r="P41" s="9"/>
    </row>
    <row r="42" spans="1:16">
      <c r="A42" s="12"/>
      <c r="B42" s="44">
        <v>564</v>
      </c>
      <c r="C42" s="20" t="s">
        <v>54</v>
      </c>
      <c r="D42" s="46">
        <v>53673000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80000</v>
      </c>
      <c r="N42" s="46">
        <f t="shared" si="12"/>
        <v>53753000</v>
      </c>
      <c r="O42" s="47">
        <f t="shared" si="10"/>
        <v>30.350082067687914</v>
      </c>
      <c r="P42" s="9"/>
    </row>
    <row r="43" spans="1:16">
      <c r="A43" s="12"/>
      <c r="B43" s="44">
        <v>569</v>
      </c>
      <c r="C43" s="20" t="s">
        <v>55</v>
      </c>
      <c r="D43" s="46">
        <v>1996000</v>
      </c>
      <c r="E43" s="46">
        <v>0</v>
      </c>
      <c r="F43" s="46">
        <v>0</v>
      </c>
      <c r="G43" s="46">
        <v>37000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2033000</v>
      </c>
      <c r="O43" s="47">
        <f t="shared" si="10"/>
        <v>1.1478748505871212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122868000</v>
      </c>
      <c r="E44" s="31">
        <f t="shared" si="13"/>
        <v>0</v>
      </c>
      <c r="F44" s="31">
        <f t="shared" si="13"/>
        <v>0</v>
      </c>
      <c r="G44" s="31">
        <f t="shared" si="13"/>
        <v>22370000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145238000</v>
      </c>
      <c r="O44" s="43">
        <f t="shared" si="10"/>
        <v>82.004450344108378</v>
      </c>
      <c r="P44" s="9"/>
    </row>
    <row r="45" spans="1:16">
      <c r="A45" s="12"/>
      <c r="B45" s="44">
        <v>571</v>
      </c>
      <c r="C45" s="20" t="s">
        <v>57</v>
      </c>
      <c r="D45" s="46">
        <v>58564000</v>
      </c>
      <c r="E45" s="46">
        <v>0</v>
      </c>
      <c r="F45" s="46">
        <v>0</v>
      </c>
      <c r="G45" s="46">
        <v>4814000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63378000</v>
      </c>
      <c r="O45" s="47">
        <f t="shared" si="10"/>
        <v>35.784560885642193</v>
      </c>
      <c r="P45" s="9"/>
    </row>
    <row r="46" spans="1:16">
      <c r="A46" s="12"/>
      <c r="B46" s="44">
        <v>572</v>
      </c>
      <c r="C46" s="20" t="s">
        <v>58</v>
      </c>
      <c r="D46" s="46">
        <v>33763000</v>
      </c>
      <c r="E46" s="46">
        <v>0</v>
      </c>
      <c r="F46" s="46">
        <v>0</v>
      </c>
      <c r="G46" s="46">
        <v>9614000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43377000</v>
      </c>
      <c r="O46" s="47">
        <f t="shared" si="10"/>
        <v>24.491572746639232</v>
      </c>
      <c r="P46" s="9"/>
    </row>
    <row r="47" spans="1:16">
      <c r="A47" s="12"/>
      <c r="B47" s="44">
        <v>573</v>
      </c>
      <c r="C47" s="20" t="s">
        <v>59</v>
      </c>
      <c r="D47" s="46">
        <v>3895000</v>
      </c>
      <c r="E47" s="46">
        <v>0</v>
      </c>
      <c r="F47" s="46">
        <v>0</v>
      </c>
      <c r="G47" s="46">
        <v>1473000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5368000</v>
      </c>
      <c r="O47" s="47">
        <f t="shared" si="10"/>
        <v>3.0308864721847848</v>
      </c>
      <c r="P47" s="9"/>
    </row>
    <row r="48" spans="1:16">
      <c r="A48" s="12"/>
      <c r="B48" s="44">
        <v>575</v>
      </c>
      <c r="C48" s="20" t="s">
        <v>60</v>
      </c>
      <c r="D48" s="46">
        <v>13199000</v>
      </c>
      <c r="E48" s="46">
        <v>0</v>
      </c>
      <c r="F48" s="46">
        <v>0</v>
      </c>
      <c r="G48" s="46">
        <v>6469000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19668000</v>
      </c>
      <c r="O48" s="47">
        <f t="shared" si="10"/>
        <v>11.104969287431137</v>
      </c>
      <c r="P48" s="9"/>
    </row>
    <row r="49" spans="1:16">
      <c r="A49" s="12"/>
      <c r="B49" s="44">
        <v>579</v>
      </c>
      <c r="C49" s="20" t="s">
        <v>61</v>
      </c>
      <c r="D49" s="46">
        <v>13447000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13447000</v>
      </c>
      <c r="O49" s="47">
        <f t="shared" si="10"/>
        <v>7.5924609522110282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60750000</v>
      </c>
      <c r="E50" s="31">
        <f t="shared" si="14"/>
        <v>9025000</v>
      </c>
      <c r="F50" s="31">
        <f t="shared" si="14"/>
        <v>132503000</v>
      </c>
      <c r="G50" s="31">
        <f t="shared" si="14"/>
        <v>89216000</v>
      </c>
      <c r="H50" s="31">
        <f t="shared" si="14"/>
        <v>0</v>
      </c>
      <c r="I50" s="31">
        <f t="shared" si="14"/>
        <v>91016000</v>
      </c>
      <c r="J50" s="31">
        <f t="shared" si="14"/>
        <v>448000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382958000</v>
      </c>
      <c r="O50" s="43">
        <f t="shared" si="10"/>
        <v>216.22619627700089</v>
      </c>
      <c r="P50" s="9"/>
    </row>
    <row r="51" spans="1:16">
      <c r="A51" s="12"/>
      <c r="B51" s="44">
        <v>581</v>
      </c>
      <c r="C51" s="20" t="s">
        <v>62</v>
      </c>
      <c r="D51" s="46">
        <v>60750000</v>
      </c>
      <c r="E51" s="46">
        <v>9025000</v>
      </c>
      <c r="F51" s="46">
        <v>15014000</v>
      </c>
      <c r="G51" s="46">
        <v>89216000</v>
      </c>
      <c r="H51" s="46">
        <v>0</v>
      </c>
      <c r="I51" s="46">
        <v>200000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174205000</v>
      </c>
      <c r="O51" s="47">
        <f t="shared" si="10"/>
        <v>98.359831946153207</v>
      </c>
      <c r="P51" s="9"/>
    </row>
    <row r="52" spans="1:16">
      <c r="A52" s="12"/>
      <c r="B52" s="44">
        <v>585</v>
      </c>
      <c r="C52" s="20" t="s">
        <v>113</v>
      </c>
      <c r="D52" s="46">
        <v>0</v>
      </c>
      <c r="E52" s="46">
        <v>0</v>
      </c>
      <c r="F52" s="46">
        <v>117489000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2" si="15">SUM(D52:M52)</f>
        <v>117489000</v>
      </c>
      <c r="O52" s="47">
        <f t="shared" si="10"/>
        <v>66.336777334299214</v>
      </c>
      <c r="P52" s="9"/>
    </row>
    <row r="53" spans="1:16">
      <c r="A53" s="12"/>
      <c r="B53" s="44">
        <v>590</v>
      </c>
      <c r="C53" s="20" t="s">
        <v>98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26180000</v>
      </c>
      <c r="J53" s="46">
        <v>448000</v>
      </c>
      <c r="K53" s="46">
        <v>0</v>
      </c>
      <c r="L53" s="46">
        <v>0</v>
      </c>
      <c r="M53" s="46">
        <v>0</v>
      </c>
      <c r="N53" s="46">
        <f t="shared" si="15"/>
        <v>26628000</v>
      </c>
      <c r="O53" s="47">
        <f t="shared" si="10"/>
        <v>15.034732671634957</v>
      </c>
      <c r="P53" s="9"/>
    </row>
    <row r="54" spans="1:16">
      <c r="A54" s="12"/>
      <c r="B54" s="44">
        <v>591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64636000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64636000</v>
      </c>
      <c r="O54" s="47">
        <f t="shared" si="10"/>
        <v>36.494854324913511</v>
      </c>
      <c r="P54" s="9"/>
    </row>
    <row r="55" spans="1:16" ht="15.75">
      <c r="A55" s="28" t="s">
        <v>64</v>
      </c>
      <c r="B55" s="29"/>
      <c r="C55" s="30"/>
      <c r="D55" s="31">
        <f t="shared" ref="D55:M55" si="16">SUM(D56:D84)</f>
        <v>24981000</v>
      </c>
      <c r="E55" s="31">
        <f t="shared" si="16"/>
        <v>0</v>
      </c>
      <c r="F55" s="31">
        <f t="shared" si="16"/>
        <v>0</v>
      </c>
      <c r="G55" s="31">
        <f t="shared" si="16"/>
        <v>19281000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43485000</v>
      </c>
      <c r="N55" s="31">
        <f>SUM(D55:M55)</f>
        <v>87747000</v>
      </c>
      <c r="O55" s="43">
        <f t="shared" si="10"/>
        <v>49.54381432093858</v>
      </c>
      <c r="P55" s="9"/>
    </row>
    <row r="56" spans="1:16">
      <c r="A56" s="12"/>
      <c r="B56" s="44">
        <v>601</v>
      </c>
      <c r="C56" s="20" t="s">
        <v>65</v>
      </c>
      <c r="D56" s="46">
        <v>224000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224000</v>
      </c>
      <c r="O56" s="47">
        <f t="shared" si="10"/>
        <v>0.12647514339966315</v>
      </c>
      <c r="P56" s="9"/>
    </row>
    <row r="57" spans="1:16">
      <c r="A57" s="12"/>
      <c r="B57" s="44">
        <v>602</v>
      </c>
      <c r="C57" s="20" t="s">
        <v>66</v>
      </c>
      <c r="D57" s="46">
        <v>1623000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1623000</v>
      </c>
      <c r="O57" s="47">
        <f t="shared" si="10"/>
        <v>0.91638016847166648</v>
      </c>
      <c r="P57" s="9"/>
    </row>
    <row r="58" spans="1:16">
      <c r="A58" s="12"/>
      <c r="B58" s="44">
        <v>603</v>
      </c>
      <c r="C58" s="20" t="s">
        <v>67</v>
      </c>
      <c r="D58" s="46">
        <v>843000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843000</v>
      </c>
      <c r="O58" s="47">
        <f t="shared" si="10"/>
        <v>0.47597565127641084</v>
      </c>
      <c r="P58" s="9"/>
    </row>
    <row r="59" spans="1:16">
      <c r="A59" s="12"/>
      <c r="B59" s="44">
        <v>604</v>
      </c>
      <c r="C59" s="20" t="s">
        <v>68</v>
      </c>
      <c r="D59" s="46">
        <v>140000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6738000</v>
      </c>
      <c r="N59" s="46">
        <f t="shared" si="15"/>
        <v>6878000</v>
      </c>
      <c r="O59" s="47">
        <f t="shared" si="10"/>
        <v>3.8834644477807281</v>
      </c>
      <c r="P59" s="9"/>
    </row>
    <row r="60" spans="1:16">
      <c r="A60" s="12"/>
      <c r="B60" s="44">
        <v>605</v>
      </c>
      <c r="C60" s="20" t="s">
        <v>69</v>
      </c>
      <c r="D60" s="46">
        <v>623000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623000</v>
      </c>
      <c r="O60" s="47">
        <f t="shared" si="10"/>
        <v>0.35175899258031312</v>
      </c>
      <c r="P60" s="9"/>
    </row>
    <row r="61" spans="1:16">
      <c r="A61" s="12"/>
      <c r="B61" s="44">
        <v>607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726000</v>
      </c>
      <c r="N61" s="46">
        <f t="shared" si="15"/>
        <v>726000</v>
      </c>
      <c r="O61" s="47">
        <f t="shared" si="10"/>
        <v>0.40991497369712254</v>
      </c>
      <c r="P61" s="9"/>
    </row>
    <row r="62" spans="1:16">
      <c r="A62" s="12"/>
      <c r="B62" s="44">
        <v>608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749000</v>
      </c>
      <c r="N62" s="46">
        <f t="shared" si="15"/>
        <v>749000</v>
      </c>
      <c r="O62" s="47">
        <f t="shared" si="10"/>
        <v>0.42290126074262363</v>
      </c>
      <c r="P62" s="9"/>
    </row>
    <row r="63" spans="1:16">
      <c r="A63" s="12"/>
      <c r="B63" s="44">
        <v>614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5169000</v>
      </c>
      <c r="N63" s="46">
        <f t="shared" ref="N63:N79" si="17">SUM(D63:M63)</f>
        <v>5169000</v>
      </c>
      <c r="O63" s="47">
        <f t="shared" si="10"/>
        <v>2.9185268581824055</v>
      </c>
      <c r="P63" s="9"/>
    </row>
    <row r="64" spans="1:16">
      <c r="A64" s="12"/>
      <c r="B64" s="44">
        <v>617</v>
      </c>
      <c r="C64" s="20" t="s">
        <v>73</v>
      </c>
      <c r="D64" s="46">
        <v>1000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1000</v>
      </c>
      <c r="O64" s="47">
        <f t="shared" si="10"/>
        <v>5.6462117589135331E-4</v>
      </c>
      <c r="P64" s="9"/>
    </row>
    <row r="65" spans="1:16">
      <c r="A65" s="12"/>
      <c r="B65" s="44">
        <v>624</v>
      </c>
      <c r="C65" s="20" t="s">
        <v>74</v>
      </c>
      <c r="D65" s="46">
        <v>159000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159000</v>
      </c>
      <c r="O65" s="47">
        <f t="shared" si="10"/>
        <v>8.9774766966725178E-2</v>
      </c>
      <c r="P65" s="9"/>
    </row>
    <row r="66" spans="1:16">
      <c r="A66" s="12"/>
      <c r="B66" s="44">
        <v>634</v>
      </c>
      <c r="C66" s="20" t="s">
        <v>75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5661000</v>
      </c>
      <c r="N66" s="46">
        <f t="shared" si="17"/>
        <v>5661000</v>
      </c>
      <c r="O66" s="47">
        <f t="shared" si="10"/>
        <v>3.1963204767209512</v>
      </c>
      <c r="P66" s="9"/>
    </row>
    <row r="67" spans="1:16">
      <c r="A67" s="12"/>
      <c r="B67" s="44">
        <v>654</v>
      </c>
      <c r="C67" s="20" t="s">
        <v>76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2372000</v>
      </c>
      <c r="N67" s="46">
        <f t="shared" si="17"/>
        <v>2372000</v>
      </c>
      <c r="O67" s="47">
        <f t="shared" si="10"/>
        <v>1.3392814292142901</v>
      </c>
      <c r="P67" s="9"/>
    </row>
    <row r="68" spans="1:16">
      <c r="A68" s="12"/>
      <c r="B68" s="44">
        <v>656</v>
      </c>
      <c r="C68" s="20" t="s">
        <v>77</v>
      </c>
      <c r="D68" s="46">
        <v>50000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50000</v>
      </c>
      <c r="O68" s="47">
        <f t="shared" si="10"/>
        <v>2.8231058794567668E-2</v>
      </c>
      <c r="P68" s="9"/>
    </row>
    <row r="69" spans="1:16">
      <c r="A69" s="12"/>
      <c r="B69" s="44">
        <v>661</v>
      </c>
      <c r="C69" s="20" t="s">
        <v>78</v>
      </c>
      <c r="D69" s="46">
        <v>42000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42000</v>
      </c>
      <c r="O69" s="47">
        <f t="shared" ref="O69:O85" si="18">(N69/O$87)</f>
        <v>2.371408938743684E-2</v>
      </c>
      <c r="P69" s="9"/>
    </row>
    <row r="70" spans="1:16">
      <c r="A70" s="12"/>
      <c r="B70" s="44">
        <v>671</v>
      </c>
      <c r="C70" s="20" t="s">
        <v>79</v>
      </c>
      <c r="D70" s="46">
        <v>158000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158000</v>
      </c>
      <c r="O70" s="47">
        <f t="shared" si="18"/>
        <v>8.9210145790833834E-2</v>
      </c>
      <c r="P70" s="9"/>
    </row>
    <row r="71" spans="1:16">
      <c r="A71" s="12"/>
      <c r="B71" s="44">
        <v>674</v>
      </c>
      <c r="C71" s="20" t="s">
        <v>80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2023000</v>
      </c>
      <c r="N71" s="46">
        <f t="shared" si="17"/>
        <v>2023000</v>
      </c>
      <c r="O71" s="47">
        <f t="shared" si="18"/>
        <v>1.1422286388282077</v>
      </c>
      <c r="P71" s="9"/>
    </row>
    <row r="72" spans="1:16">
      <c r="A72" s="12"/>
      <c r="B72" s="44">
        <v>675</v>
      </c>
      <c r="C72" s="20" t="s">
        <v>81</v>
      </c>
      <c r="D72" s="46">
        <v>1000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1000</v>
      </c>
      <c r="O72" s="47">
        <f t="shared" si="18"/>
        <v>5.6462117589135331E-4</v>
      </c>
      <c r="P72" s="9"/>
    </row>
    <row r="73" spans="1:16">
      <c r="A73" s="12"/>
      <c r="B73" s="44">
        <v>682</v>
      </c>
      <c r="C73" s="20" t="s">
        <v>82</v>
      </c>
      <c r="D73" s="46">
        <v>449000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449000</v>
      </c>
      <c r="O73" s="47">
        <f t="shared" si="18"/>
        <v>0.25351490797521764</v>
      </c>
      <c r="P73" s="9"/>
    </row>
    <row r="74" spans="1:16">
      <c r="A74" s="12"/>
      <c r="B74" s="44">
        <v>685</v>
      </c>
      <c r="C74" s="20" t="s">
        <v>83</v>
      </c>
      <c r="D74" s="46">
        <v>17000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17000</v>
      </c>
      <c r="O74" s="47">
        <f t="shared" si="18"/>
        <v>9.598559990153006E-3</v>
      </c>
      <c r="P74" s="9"/>
    </row>
    <row r="75" spans="1:16">
      <c r="A75" s="12"/>
      <c r="B75" s="44">
        <v>694</v>
      </c>
      <c r="C75" s="20" t="s">
        <v>84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1571000</v>
      </c>
      <c r="N75" s="46">
        <f t="shared" si="17"/>
        <v>1571000</v>
      </c>
      <c r="O75" s="47">
        <f t="shared" si="18"/>
        <v>0.88701986732531612</v>
      </c>
      <c r="P75" s="9"/>
    </row>
    <row r="76" spans="1:16">
      <c r="A76" s="12"/>
      <c r="B76" s="44">
        <v>711</v>
      </c>
      <c r="C76" s="20" t="s">
        <v>119</v>
      </c>
      <c r="D76" s="46">
        <v>14547000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14547000</v>
      </c>
      <c r="O76" s="47">
        <f t="shared" si="18"/>
        <v>8.2135442456915175</v>
      </c>
      <c r="P76" s="9"/>
    </row>
    <row r="77" spans="1:16">
      <c r="A77" s="12"/>
      <c r="B77" s="44">
        <v>712</v>
      </c>
      <c r="C77" s="20" t="s">
        <v>85</v>
      </c>
      <c r="D77" s="46">
        <v>3317000</v>
      </c>
      <c r="E77" s="46">
        <v>0</v>
      </c>
      <c r="F77" s="46">
        <v>0</v>
      </c>
      <c r="G77" s="46">
        <v>19281000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22598000</v>
      </c>
      <c r="O77" s="47">
        <f t="shared" si="18"/>
        <v>12.759309332792803</v>
      </c>
      <c r="P77" s="9"/>
    </row>
    <row r="78" spans="1:16">
      <c r="A78" s="12"/>
      <c r="B78" s="44">
        <v>713</v>
      </c>
      <c r="C78" s="20" t="s">
        <v>86</v>
      </c>
      <c r="D78" s="46">
        <v>2052000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4433000</v>
      </c>
      <c r="N78" s="46">
        <f t="shared" si="17"/>
        <v>6485000</v>
      </c>
      <c r="O78" s="47">
        <f t="shared" si="18"/>
        <v>3.6615683256554266</v>
      </c>
      <c r="P78" s="9"/>
    </row>
    <row r="79" spans="1:16">
      <c r="A79" s="12"/>
      <c r="B79" s="44">
        <v>714</v>
      </c>
      <c r="C79" s="20" t="s">
        <v>87</v>
      </c>
      <c r="D79" s="46">
        <v>570000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7"/>
        <v>570000</v>
      </c>
      <c r="O79" s="47">
        <f t="shared" si="18"/>
        <v>0.32183407025807143</v>
      </c>
      <c r="P79" s="9"/>
    </row>
    <row r="80" spans="1:16">
      <c r="A80" s="12"/>
      <c r="B80" s="44">
        <v>724</v>
      </c>
      <c r="C80" s="20" t="s">
        <v>88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4217000</v>
      </c>
      <c r="N80" s="46">
        <f t="shared" ref="N80:N85" si="19">SUM(D80:M80)</f>
        <v>4217000</v>
      </c>
      <c r="O80" s="47">
        <f t="shared" si="18"/>
        <v>2.3810074987338372</v>
      </c>
      <c r="P80" s="9"/>
    </row>
    <row r="81" spans="1:119">
      <c r="A81" s="12"/>
      <c r="B81" s="44">
        <v>744</v>
      </c>
      <c r="C81" s="20" t="s">
        <v>90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3512000</v>
      </c>
      <c r="N81" s="46">
        <f t="shared" si="19"/>
        <v>3512000</v>
      </c>
      <c r="O81" s="47">
        <f t="shared" si="18"/>
        <v>1.9829495697304329</v>
      </c>
      <c r="P81" s="9"/>
    </row>
    <row r="82" spans="1:119">
      <c r="A82" s="12"/>
      <c r="B82" s="44">
        <v>752</v>
      </c>
      <c r="C82" s="20" t="s">
        <v>91</v>
      </c>
      <c r="D82" s="46">
        <v>165000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165000</v>
      </c>
      <c r="O82" s="47">
        <f t="shared" si="18"/>
        <v>9.31624940220733E-2</v>
      </c>
      <c r="P82" s="9"/>
    </row>
    <row r="83" spans="1:119">
      <c r="A83" s="12"/>
      <c r="B83" s="44">
        <v>764</v>
      </c>
      <c r="C83" s="20" t="s">
        <v>92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6116000</v>
      </c>
      <c r="N83" s="46">
        <f t="shared" si="19"/>
        <v>6116000</v>
      </c>
      <c r="O83" s="47">
        <f t="shared" si="18"/>
        <v>3.4532231117515169</v>
      </c>
      <c r="P83" s="9"/>
    </row>
    <row r="84" spans="1:119" ht="15.75" thickBot="1">
      <c r="A84" s="12"/>
      <c r="B84" s="44">
        <v>769</v>
      </c>
      <c r="C84" s="20" t="s">
        <v>93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198000</v>
      </c>
      <c r="N84" s="46">
        <f t="shared" si="19"/>
        <v>198000</v>
      </c>
      <c r="O84" s="47">
        <f t="shared" si="18"/>
        <v>0.11179499282648796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SUM(D5,D14,D22,D28,D34,D39,D44,D50,D55)</f>
        <v>1092028000</v>
      </c>
      <c r="E85" s="15">
        <f t="shared" si="20"/>
        <v>325506000</v>
      </c>
      <c r="F85" s="15">
        <f t="shared" si="20"/>
        <v>214909000</v>
      </c>
      <c r="G85" s="15">
        <f t="shared" si="20"/>
        <v>247130000</v>
      </c>
      <c r="H85" s="15">
        <f t="shared" si="20"/>
        <v>0</v>
      </c>
      <c r="I85" s="15">
        <f t="shared" si="20"/>
        <v>538092000</v>
      </c>
      <c r="J85" s="15">
        <f t="shared" si="20"/>
        <v>121095000</v>
      </c>
      <c r="K85" s="15">
        <f t="shared" si="20"/>
        <v>0</v>
      </c>
      <c r="L85" s="15">
        <f t="shared" si="20"/>
        <v>0</v>
      </c>
      <c r="M85" s="15">
        <f t="shared" si="20"/>
        <v>47654000</v>
      </c>
      <c r="N85" s="15">
        <f t="shared" si="19"/>
        <v>2586414000</v>
      </c>
      <c r="O85" s="37">
        <f t="shared" si="18"/>
        <v>1460.3441140218588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120</v>
      </c>
      <c r="M87" s="48"/>
      <c r="N87" s="48"/>
      <c r="O87" s="41">
        <v>1771099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185330000</v>
      </c>
      <c r="E5" s="26">
        <f t="shared" si="0"/>
        <v>0</v>
      </c>
      <c r="F5" s="26">
        <f t="shared" si="0"/>
        <v>54856000</v>
      </c>
      <c r="G5" s="26">
        <f t="shared" si="0"/>
        <v>14857000</v>
      </c>
      <c r="H5" s="26">
        <f t="shared" si="0"/>
        <v>0</v>
      </c>
      <c r="I5" s="26">
        <f t="shared" si="0"/>
        <v>0</v>
      </c>
      <c r="J5" s="26">
        <f t="shared" si="0"/>
        <v>116457000</v>
      </c>
      <c r="K5" s="26">
        <f t="shared" si="0"/>
        <v>0</v>
      </c>
      <c r="L5" s="26">
        <f t="shared" si="0"/>
        <v>0</v>
      </c>
      <c r="M5" s="26">
        <f t="shared" si="0"/>
        <v>3096000</v>
      </c>
      <c r="N5" s="27">
        <f>SUM(D5:M5)</f>
        <v>374596000</v>
      </c>
      <c r="O5" s="32">
        <f t="shared" ref="O5:O36" si="1">(N5/O$85)</f>
        <v>213.66878816675242</v>
      </c>
      <c r="P5" s="6"/>
    </row>
    <row r="6" spans="1:133">
      <c r="A6" s="12"/>
      <c r="B6" s="44">
        <v>511</v>
      </c>
      <c r="C6" s="20" t="s">
        <v>20</v>
      </c>
      <c r="D6" s="46">
        <v>3254000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3254000</v>
      </c>
      <c r="O6" s="47">
        <f t="shared" si="1"/>
        <v>1.8560749092211672</v>
      </c>
      <c r="P6" s="9"/>
    </row>
    <row r="7" spans="1:133">
      <c r="A7" s="12"/>
      <c r="B7" s="44">
        <v>512</v>
      </c>
      <c r="C7" s="20" t="s">
        <v>21</v>
      </c>
      <c r="D7" s="46">
        <v>11758000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11758000</v>
      </c>
      <c r="O7" s="47">
        <f t="shared" si="1"/>
        <v>6.7067390235471676</v>
      </c>
      <c r="P7" s="9"/>
    </row>
    <row r="8" spans="1:133">
      <c r="A8" s="12"/>
      <c r="B8" s="44">
        <v>513</v>
      </c>
      <c r="C8" s="20" t="s">
        <v>22</v>
      </c>
      <c r="D8" s="46">
        <v>73779000</v>
      </c>
      <c r="E8" s="46">
        <v>0</v>
      </c>
      <c r="F8" s="46">
        <v>0</v>
      </c>
      <c r="G8" s="46">
        <v>4634000</v>
      </c>
      <c r="H8" s="46">
        <v>0</v>
      </c>
      <c r="I8" s="46">
        <v>0</v>
      </c>
      <c r="J8" s="46">
        <v>678000</v>
      </c>
      <c r="K8" s="46">
        <v>0</v>
      </c>
      <c r="L8" s="46">
        <v>0</v>
      </c>
      <c r="M8" s="46">
        <v>0</v>
      </c>
      <c r="N8" s="46">
        <f t="shared" si="2"/>
        <v>79091000</v>
      </c>
      <c r="O8" s="47">
        <f t="shared" si="1"/>
        <v>45.113343775418357</v>
      </c>
      <c r="P8" s="9"/>
    </row>
    <row r="9" spans="1:133">
      <c r="A9" s="12"/>
      <c r="B9" s="44">
        <v>514</v>
      </c>
      <c r="C9" s="20" t="s">
        <v>23</v>
      </c>
      <c r="D9" s="46">
        <v>6579000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6579000</v>
      </c>
      <c r="O9" s="47">
        <f t="shared" si="1"/>
        <v>3.7526480724542286</v>
      </c>
      <c r="P9" s="9"/>
    </row>
    <row r="10" spans="1:133">
      <c r="A10" s="12"/>
      <c r="B10" s="44">
        <v>515</v>
      </c>
      <c r="C10" s="20" t="s">
        <v>24</v>
      </c>
      <c r="D10" s="46">
        <v>14923000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14923000</v>
      </c>
      <c r="O10" s="47">
        <f t="shared" si="1"/>
        <v>8.5120485157675105</v>
      </c>
      <c r="P10" s="9"/>
    </row>
    <row r="11" spans="1:133">
      <c r="A11" s="12"/>
      <c r="B11" s="44">
        <v>516</v>
      </c>
      <c r="C11" s="20" t="s">
        <v>96</v>
      </c>
      <c r="D11" s="46">
        <v>20507000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20507000</v>
      </c>
      <c r="O11" s="47">
        <f t="shared" si="1"/>
        <v>11.697150634111393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54856000</v>
      </c>
      <c r="G12" s="46">
        <v>2000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54858000</v>
      </c>
      <c r="O12" s="47">
        <f t="shared" si="1"/>
        <v>31.290890402598276</v>
      </c>
      <c r="P12" s="9"/>
    </row>
    <row r="13" spans="1:133">
      <c r="A13" s="12"/>
      <c r="B13" s="44">
        <v>519</v>
      </c>
      <c r="C13" s="20" t="s">
        <v>26</v>
      </c>
      <c r="D13" s="46">
        <v>54530000</v>
      </c>
      <c r="E13" s="46">
        <v>0</v>
      </c>
      <c r="F13" s="46">
        <v>0</v>
      </c>
      <c r="G13" s="46">
        <v>10221000</v>
      </c>
      <c r="H13" s="46">
        <v>0</v>
      </c>
      <c r="I13" s="46">
        <v>0</v>
      </c>
      <c r="J13" s="46">
        <v>115779000</v>
      </c>
      <c r="K13" s="46">
        <v>0</v>
      </c>
      <c r="L13" s="46">
        <v>0</v>
      </c>
      <c r="M13" s="46">
        <v>3096000</v>
      </c>
      <c r="N13" s="46">
        <f t="shared" si="2"/>
        <v>183626000</v>
      </c>
      <c r="O13" s="47">
        <f t="shared" si="1"/>
        <v>104.73989283363431</v>
      </c>
      <c r="P13" s="9"/>
    </row>
    <row r="14" spans="1:133" ht="15.75">
      <c r="A14" s="28" t="s">
        <v>27</v>
      </c>
      <c r="B14" s="29"/>
      <c r="C14" s="30"/>
      <c r="D14" s="31">
        <f>SUM(D15:D21)</f>
        <v>418247000</v>
      </c>
      <c r="E14" s="31">
        <f t="shared" ref="E14:M14" si="3">SUM(E15:E21)</f>
        <v>287041000</v>
      </c>
      <c r="F14" s="31">
        <f t="shared" si="3"/>
        <v>0</v>
      </c>
      <c r="G14" s="31">
        <f t="shared" si="3"/>
        <v>855000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706143000</v>
      </c>
      <c r="O14" s="43">
        <f t="shared" si="1"/>
        <v>402.78251524958904</v>
      </c>
      <c r="P14" s="10"/>
    </row>
    <row r="15" spans="1:133">
      <c r="A15" s="12"/>
      <c r="B15" s="44">
        <v>521</v>
      </c>
      <c r="C15" s="20" t="s">
        <v>28</v>
      </c>
      <c r="D15" s="46">
        <v>159656000</v>
      </c>
      <c r="E15" s="46">
        <v>220419000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380075000</v>
      </c>
      <c r="O15" s="47">
        <f t="shared" si="1"/>
        <v>216.79399850099421</v>
      </c>
      <c r="P15" s="9"/>
    </row>
    <row r="16" spans="1:133">
      <c r="A16" s="12"/>
      <c r="B16" s="44">
        <v>522</v>
      </c>
      <c r="C16" s="20" t="s">
        <v>29</v>
      </c>
      <c r="D16" s="46">
        <v>19111000</v>
      </c>
      <c r="E16" s="46">
        <v>66622000</v>
      </c>
      <c r="F16" s="46">
        <v>0</v>
      </c>
      <c r="G16" s="46">
        <v>80000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85813000</v>
      </c>
      <c r="O16" s="47">
        <f t="shared" si="1"/>
        <v>48.947558753840205</v>
      </c>
      <c r="P16" s="9"/>
    </row>
    <row r="17" spans="1:16">
      <c r="A17" s="12"/>
      <c r="B17" s="44">
        <v>523</v>
      </c>
      <c r="C17" s="20" t="s">
        <v>30</v>
      </c>
      <c r="D17" s="46">
        <v>213479000</v>
      </c>
      <c r="E17" s="46">
        <v>0</v>
      </c>
      <c r="F17" s="46">
        <v>0</v>
      </c>
      <c r="G17" s="46">
        <v>584000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214063000</v>
      </c>
      <c r="O17" s="47">
        <f t="shared" si="1"/>
        <v>122.10109504997257</v>
      </c>
      <c r="P17" s="9"/>
    </row>
    <row r="18" spans="1:16">
      <c r="A18" s="12"/>
      <c r="B18" s="44">
        <v>525</v>
      </c>
      <c r="C18" s="20" t="s">
        <v>31</v>
      </c>
      <c r="D18" s="46">
        <v>15775000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15775000</v>
      </c>
      <c r="O18" s="47">
        <f t="shared" si="1"/>
        <v>8.9980275639102381</v>
      </c>
      <c r="P18" s="9"/>
    </row>
    <row r="19" spans="1:16">
      <c r="A19" s="12"/>
      <c r="B19" s="44">
        <v>527</v>
      </c>
      <c r="C19" s="20" t="s">
        <v>32</v>
      </c>
      <c r="D19" s="46">
        <v>5971000</v>
      </c>
      <c r="E19" s="46">
        <v>0</v>
      </c>
      <c r="F19" s="46">
        <v>0</v>
      </c>
      <c r="G19" s="46">
        <v>191000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6162000</v>
      </c>
      <c r="O19" s="47">
        <f t="shared" si="1"/>
        <v>3.5147921298773301</v>
      </c>
      <c r="P19" s="9"/>
    </row>
    <row r="20" spans="1:16">
      <c r="A20" s="12"/>
      <c r="B20" s="44">
        <v>528</v>
      </c>
      <c r="C20" s="20" t="s">
        <v>97</v>
      </c>
      <c r="D20" s="46">
        <v>1880000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1880000</v>
      </c>
      <c r="O20" s="47">
        <f t="shared" si="1"/>
        <v>1.0723481343994452</v>
      </c>
      <c r="P20" s="9"/>
    </row>
    <row r="21" spans="1:16">
      <c r="A21" s="12"/>
      <c r="B21" s="44">
        <v>529</v>
      </c>
      <c r="C21" s="20" t="s">
        <v>33</v>
      </c>
      <c r="D21" s="46">
        <v>2375000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2375000</v>
      </c>
      <c r="O21" s="47">
        <f t="shared" si="1"/>
        <v>1.3546951165950436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13168000</v>
      </c>
      <c r="E22" s="31">
        <f t="shared" si="5"/>
        <v>3108000</v>
      </c>
      <c r="F22" s="31">
        <f t="shared" si="5"/>
        <v>0</v>
      </c>
      <c r="G22" s="31">
        <f t="shared" si="5"/>
        <v>25776000</v>
      </c>
      <c r="H22" s="31">
        <f t="shared" si="5"/>
        <v>0</v>
      </c>
      <c r="I22" s="31">
        <f t="shared" si="5"/>
        <v>202594000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244646000</v>
      </c>
      <c r="O22" s="43">
        <f t="shared" si="1"/>
        <v>139.54557536610992</v>
      </c>
      <c r="P22" s="10"/>
    </row>
    <row r="23" spans="1:16">
      <c r="A23" s="12"/>
      <c r="B23" s="44">
        <v>534</v>
      </c>
      <c r="C23" s="20" t="s">
        <v>35</v>
      </c>
      <c r="D23" s="46">
        <v>63000</v>
      </c>
      <c r="E23" s="46">
        <v>0</v>
      </c>
      <c r="F23" s="46">
        <v>0</v>
      </c>
      <c r="G23" s="46">
        <v>0</v>
      </c>
      <c r="H23" s="46">
        <v>0</v>
      </c>
      <c r="I23" s="46">
        <v>106177000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106240000</v>
      </c>
      <c r="O23" s="47">
        <f t="shared" si="1"/>
        <v>60.599077552445237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96417000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96417000</v>
      </c>
      <c r="O24" s="47">
        <f t="shared" si="1"/>
        <v>54.99605855020814</v>
      </c>
      <c r="P24" s="9"/>
    </row>
    <row r="25" spans="1:16">
      <c r="A25" s="12"/>
      <c r="B25" s="44">
        <v>537</v>
      </c>
      <c r="C25" s="20" t="s">
        <v>37</v>
      </c>
      <c r="D25" s="46">
        <v>13105000</v>
      </c>
      <c r="E25" s="46">
        <v>1393000</v>
      </c>
      <c r="F25" s="46">
        <v>0</v>
      </c>
      <c r="G25" s="46">
        <v>2786000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17284000</v>
      </c>
      <c r="O25" s="47">
        <f t="shared" si="1"/>
        <v>9.8587580611489418</v>
      </c>
      <c r="P25" s="9"/>
    </row>
    <row r="26" spans="1:16">
      <c r="A26" s="12"/>
      <c r="B26" s="44">
        <v>538</v>
      </c>
      <c r="C26" s="20" t="s">
        <v>38</v>
      </c>
      <c r="D26" s="46">
        <v>0</v>
      </c>
      <c r="E26" s="46">
        <v>1107000</v>
      </c>
      <c r="F26" s="46">
        <v>0</v>
      </c>
      <c r="G26" s="46">
        <v>22986000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24093000</v>
      </c>
      <c r="O26" s="47">
        <f t="shared" si="1"/>
        <v>13.742597660683952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608000</v>
      </c>
      <c r="F27" s="46">
        <v>0</v>
      </c>
      <c r="G27" s="46">
        <v>4000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612000</v>
      </c>
      <c r="O27" s="47">
        <f t="shared" si="1"/>
        <v>0.34908354162364913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SUM(D29:D33)</f>
        <v>119189000</v>
      </c>
      <c r="E28" s="31">
        <f t="shared" si="7"/>
        <v>0</v>
      </c>
      <c r="F28" s="31">
        <f t="shared" si="7"/>
        <v>0</v>
      </c>
      <c r="G28" s="31">
        <f t="shared" si="7"/>
        <v>96178000</v>
      </c>
      <c r="H28" s="31">
        <f t="shared" si="7"/>
        <v>0</v>
      </c>
      <c r="I28" s="31">
        <f t="shared" si="7"/>
        <v>267383000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482750000</v>
      </c>
      <c r="O28" s="43">
        <f t="shared" si="1"/>
        <v>275.35960738368732</v>
      </c>
      <c r="P28" s="10"/>
    </row>
    <row r="29" spans="1:16">
      <c r="A29" s="12"/>
      <c r="B29" s="44">
        <v>541</v>
      </c>
      <c r="C29" s="20" t="s">
        <v>41</v>
      </c>
      <c r="D29" s="46">
        <v>903000</v>
      </c>
      <c r="E29" s="46">
        <v>0</v>
      </c>
      <c r="F29" s="46">
        <v>0</v>
      </c>
      <c r="G29" s="46">
        <v>51107000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52010000</v>
      </c>
      <c r="O29" s="47">
        <f t="shared" si="1"/>
        <v>29.666397058571885</v>
      </c>
      <c r="P29" s="9"/>
    </row>
    <row r="30" spans="1:16">
      <c r="A30" s="12"/>
      <c r="B30" s="44">
        <v>542</v>
      </c>
      <c r="C30" s="20" t="s">
        <v>42</v>
      </c>
      <c r="D30" s="46">
        <v>369000</v>
      </c>
      <c r="E30" s="46">
        <v>0</v>
      </c>
      <c r="F30" s="46">
        <v>0</v>
      </c>
      <c r="G30" s="46">
        <v>0</v>
      </c>
      <c r="H30" s="46">
        <v>0</v>
      </c>
      <c r="I30" s="46">
        <v>167838000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168207000</v>
      </c>
      <c r="O30" s="47">
        <f t="shared" si="1"/>
        <v>95.944926937727374</v>
      </c>
      <c r="P30" s="9"/>
    </row>
    <row r="31" spans="1:16">
      <c r="A31" s="12"/>
      <c r="B31" s="44">
        <v>543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99545000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99545000</v>
      </c>
      <c r="O31" s="47">
        <f t="shared" si="1"/>
        <v>56.78026331850679</v>
      </c>
      <c r="P31" s="9"/>
    </row>
    <row r="32" spans="1:16">
      <c r="A32" s="12"/>
      <c r="B32" s="44">
        <v>544</v>
      </c>
      <c r="C32" s="20" t="s">
        <v>44</v>
      </c>
      <c r="D32" s="46">
        <v>117544000</v>
      </c>
      <c r="E32" s="46">
        <v>0</v>
      </c>
      <c r="F32" s="46">
        <v>0</v>
      </c>
      <c r="G32" s="46">
        <v>45069000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162613000</v>
      </c>
      <c r="O32" s="47">
        <f t="shared" si="1"/>
        <v>92.754120839945202</v>
      </c>
      <c r="P32" s="9"/>
    </row>
    <row r="33" spans="1:16">
      <c r="A33" s="12"/>
      <c r="B33" s="44">
        <v>549</v>
      </c>
      <c r="C33" s="20" t="s">
        <v>45</v>
      </c>
      <c r="D33" s="46">
        <v>373000</v>
      </c>
      <c r="E33" s="46">
        <v>0</v>
      </c>
      <c r="F33" s="46">
        <v>0</v>
      </c>
      <c r="G33" s="46">
        <v>2000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375000</v>
      </c>
      <c r="O33" s="47">
        <f t="shared" si="1"/>
        <v>0.21389922893605953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21427000</v>
      </c>
      <c r="E34" s="31">
        <f t="shared" si="9"/>
        <v>4024000</v>
      </c>
      <c r="F34" s="31">
        <f t="shared" si="9"/>
        <v>0</v>
      </c>
      <c r="G34" s="31">
        <f t="shared" si="9"/>
        <v>6557000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1355000</v>
      </c>
      <c r="N34" s="31">
        <f t="shared" si="8"/>
        <v>33363000</v>
      </c>
      <c r="O34" s="43">
        <f t="shared" si="1"/>
        <v>19.030186599983345</v>
      </c>
      <c r="P34" s="10"/>
    </row>
    <row r="35" spans="1:16">
      <c r="A35" s="13"/>
      <c r="B35" s="45">
        <v>551</v>
      </c>
      <c r="C35" s="21" t="s">
        <v>47</v>
      </c>
      <c r="D35" s="46">
        <v>2163000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2163000</v>
      </c>
      <c r="O35" s="47">
        <f t="shared" si="1"/>
        <v>1.2337707525031913</v>
      </c>
      <c r="P35" s="9"/>
    </row>
    <row r="36" spans="1:16">
      <c r="A36" s="13"/>
      <c r="B36" s="45">
        <v>552</v>
      </c>
      <c r="C36" s="21" t="s">
        <v>48</v>
      </c>
      <c r="D36" s="46">
        <v>2218000</v>
      </c>
      <c r="E36" s="46">
        <v>0</v>
      </c>
      <c r="F36" s="46">
        <v>0</v>
      </c>
      <c r="G36" s="46">
        <v>5704000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7922000</v>
      </c>
      <c r="O36" s="47">
        <f t="shared" si="1"/>
        <v>4.5186925110172362</v>
      </c>
      <c r="P36" s="9"/>
    </row>
    <row r="37" spans="1:16">
      <c r="A37" s="13"/>
      <c r="B37" s="45">
        <v>553</v>
      </c>
      <c r="C37" s="21" t="s">
        <v>49</v>
      </c>
      <c r="D37" s="46">
        <v>500000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500000</v>
      </c>
      <c r="O37" s="47">
        <f t="shared" ref="O37:O68" si="10">(N37/O$85)</f>
        <v>0.28519897191474602</v>
      </c>
      <c r="P37" s="9"/>
    </row>
    <row r="38" spans="1:16">
      <c r="A38" s="13"/>
      <c r="B38" s="45">
        <v>554</v>
      </c>
      <c r="C38" s="21" t="s">
        <v>50</v>
      </c>
      <c r="D38" s="46">
        <v>16546000</v>
      </c>
      <c r="E38" s="46">
        <v>4024000</v>
      </c>
      <c r="F38" s="46">
        <v>0</v>
      </c>
      <c r="G38" s="46">
        <v>853000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1355000</v>
      </c>
      <c r="N38" s="46">
        <f t="shared" si="8"/>
        <v>22778000</v>
      </c>
      <c r="O38" s="47">
        <f t="shared" si="10"/>
        <v>12.992524364548171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134319000</v>
      </c>
      <c r="E39" s="31">
        <f t="shared" si="11"/>
        <v>0</v>
      </c>
      <c r="F39" s="31">
        <f t="shared" si="11"/>
        <v>0</v>
      </c>
      <c r="G39" s="31">
        <f t="shared" si="11"/>
        <v>728000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40000</v>
      </c>
      <c r="N39" s="31">
        <f t="shared" si="8"/>
        <v>135087000</v>
      </c>
      <c r="O39" s="43">
        <f t="shared" si="10"/>
        <v>77.0533470380946</v>
      </c>
      <c r="P39" s="10"/>
    </row>
    <row r="40" spans="1:16">
      <c r="A40" s="12"/>
      <c r="B40" s="44">
        <v>562</v>
      </c>
      <c r="C40" s="20" t="s">
        <v>52</v>
      </c>
      <c r="D40" s="46">
        <v>64955000</v>
      </c>
      <c r="E40" s="46">
        <v>0</v>
      </c>
      <c r="F40" s="46">
        <v>0</v>
      </c>
      <c r="G40" s="46">
        <v>630000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65585000</v>
      </c>
      <c r="O40" s="47">
        <f t="shared" si="10"/>
        <v>37.409549146057238</v>
      </c>
      <c r="P40" s="9"/>
    </row>
    <row r="41" spans="1:16">
      <c r="A41" s="12"/>
      <c r="B41" s="44">
        <v>563</v>
      </c>
      <c r="C41" s="20" t="s">
        <v>53</v>
      </c>
      <c r="D41" s="46">
        <v>6209000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6209000</v>
      </c>
      <c r="O41" s="47">
        <f t="shared" si="10"/>
        <v>3.5416008332373163</v>
      </c>
      <c r="P41" s="9"/>
    </row>
    <row r="42" spans="1:16">
      <c r="A42" s="12"/>
      <c r="B42" s="44">
        <v>564</v>
      </c>
      <c r="C42" s="20" t="s">
        <v>54</v>
      </c>
      <c r="D42" s="46">
        <v>60733000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40000</v>
      </c>
      <c r="N42" s="46">
        <f t="shared" si="12"/>
        <v>60773000</v>
      </c>
      <c r="O42" s="47">
        <f t="shared" si="10"/>
        <v>34.664794240349721</v>
      </c>
      <c r="P42" s="9"/>
    </row>
    <row r="43" spans="1:16">
      <c r="A43" s="12"/>
      <c r="B43" s="44">
        <v>569</v>
      </c>
      <c r="C43" s="20" t="s">
        <v>55</v>
      </c>
      <c r="D43" s="46">
        <v>2422000</v>
      </c>
      <c r="E43" s="46">
        <v>0</v>
      </c>
      <c r="F43" s="46">
        <v>0</v>
      </c>
      <c r="G43" s="46">
        <v>98000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2520000</v>
      </c>
      <c r="O43" s="47">
        <f t="shared" si="10"/>
        <v>1.43740281845032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123417000</v>
      </c>
      <c r="E44" s="31">
        <f t="shared" si="13"/>
        <v>0</v>
      </c>
      <c r="F44" s="31">
        <f t="shared" si="13"/>
        <v>28442000</v>
      </c>
      <c r="G44" s="31">
        <f t="shared" si="13"/>
        <v>35456000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187315000</v>
      </c>
      <c r="O44" s="43">
        <f t="shared" si="10"/>
        <v>106.8440908484213</v>
      </c>
      <c r="P44" s="9"/>
    </row>
    <row r="45" spans="1:16">
      <c r="A45" s="12"/>
      <c r="B45" s="44">
        <v>571</v>
      </c>
      <c r="C45" s="20" t="s">
        <v>57</v>
      </c>
      <c r="D45" s="46">
        <v>62131000</v>
      </c>
      <c r="E45" s="46">
        <v>0</v>
      </c>
      <c r="F45" s="46">
        <v>11965000</v>
      </c>
      <c r="G45" s="46">
        <v>17240000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91336000</v>
      </c>
      <c r="O45" s="47">
        <f t="shared" si="10"/>
        <v>52.097866597610491</v>
      </c>
      <c r="P45" s="9"/>
    </row>
    <row r="46" spans="1:16">
      <c r="A46" s="12"/>
      <c r="B46" s="44">
        <v>572</v>
      </c>
      <c r="C46" s="20" t="s">
        <v>58</v>
      </c>
      <c r="D46" s="46">
        <v>34110000</v>
      </c>
      <c r="E46" s="46">
        <v>0</v>
      </c>
      <c r="F46" s="46">
        <v>0</v>
      </c>
      <c r="G46" s="46">
        <v>15295000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49405000</v>
      </c>
      <c r="O46" s="47">
        <f t="shared" si="10"/>
        <v>28.180510414896055</v>
      </c>
      <c r="P46" s="9"/>
    </row>
    <row r="47" spans="1:16">
      <c r="A47" s="12"/>
      <c r="B47" s="44">
        <v>573</v>
      </c>
      <c r="C47" s="20" t="s">
        <v>59</v>
      </c>
      <c r="D47" s="46">
        <v>3924000</v>
      </c>
      <c r="E47" s="46">
        <v>0</v>
      </c>
      <c r="F47" s="46">
        <v>0</v>
      </c>
      <c r="G47" s="46">
        <v>2370000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6294000</v>
      </c>
      <c r="O47" s="47">
        <f t="shared" si="10"/>
        <v>3.590084658462823</v>
      </c>
      <c r="P47" s="9"/>
    </row>
    <row r="48" spans="1:16">
      <c r="A48" s="12"/>
      <c r="B48" s="44">
        <v>575</v>
      </c>
      <c r="C48" s="20" t="s">
        <v>60</v>
      </c>
      <c r="D48" s="46">
        <v>12107000</v>
      </c>
      <c r="E48" s="46">
        <v>0</v>
      </c>
      <c r="F48" s="46">
        <v>16477000</v>
      </c>
      <c r="G48" s="46">
        <v>551000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29135000</v>
      </c>
      <c r="O48" s="47">
        <f t="shared" si="10"/>
        <v>16.618544093472252</v>
      </c>
      <c r="P48" s="9"/>
    </row>
    <row r="49" spans="1:16">
      <c r="A49" s="12"/>
      <c r="B49" s="44">
        <v>579</v>
      </c>
      <c r="C49" s="20" t="s">
        <v>61</v>
      </c>
      <c r="D49" s="46">
        <v>11145000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11145000</v>
      </c>
      <c r="O49" s="47">
        <f t="shared" si="10"/>
        <v>6.3570850839796895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26926000</v>
      </c>
      <c r="E50" s="31">
        <f t="shared" si="14"/>
        <v>10077000</v>
      </c>
      <c r="F50" s="31">
        <f t="shared" si="14"/>
        <v>13842000</v>
      </c>
      <c r="G50" s="31">
        <f t="shared" si="14"/>
        <v>81843000</v>
      </c>
      <c r="H50" s="31">
        <f t="shared" si="14"/>
        <v>0</v>
      </c>
      <c r="I50" s="31">
        <f t="shared" si="14"/>
        <v>82389000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215077000</v>
      </c>
      <c r="O50" s="43">
        <f t="shared" si="10"/>
        <v>122.67947856501567</v>
      </c>
      <c r="P50" s="9"/>
    </row>
    <row r="51" spans="1:16">
      <c r="A51" s="12"/>
      <c r="B51" s="44">
        <v>581</v>
      </c>
      <c r="C51" s="20" t="s">
        <v>62</v>
      </c>
      <c r="D51" s="46">
        <v>26926000</v>
      </c>
      <c r="E51" s="46">
        <v>10077000</v>
      </c>
      <c r="F51" s="46">
        <v>13842000</v>
      </c>
      <c r="G51" s="46">
        <v>81843000</v>
      </c>
      <c r="H51" s="46">
        <v>0</v>
      </c>
      <c r="I51" s="46">
        <v>837000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133525000</v>
      </c>
      <c r="O51" s="47">
        <f t="shared" si="10"/>
        <v>76.162385449832925</v>
      </c>
      <c r="P51" s="9"/>
    </row>
    <row r="52" spans="1:16">
      <c r="A52" s="12"/>
      <c r="B52" s="44">
        <v>590</v>
      </c>
      <c r="C52" s="20" t="s">
        <v>98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11270000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1" si="15">SUM(D52:M52)</f>
        <v>11270000</v>
      </c>
      <c r="O52" s="47">
        <f t="shared" si="10"/>
        <v>6.4283848269583759</v>
      </c>
      <c r="P52" s="9"/>
    </row>
    <row r="53" spans="1:16">
      <c r="A53" s="12"/>
      <c r="B53" s="44">
        <v>591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70282000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70282000</v>
      </c>
      <c r="O53" s="47">
        <f t="shared" si="10"/>
        <v>40.08870828822436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SUM(D55:D82)</f>
        <v>7581000</v>
      </c>
      <c r="E54" s="31">
        <f t="shared" si="16"/>
        <v>0</v>
      </c>
      <c r="F54" s="31">
        <f t="shared" si="16"/>
        <v>8945000</v>
      </c>
      <c r="G54" s="31">
        <f t="shared" si="16"/>
        <v>10304000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42604000</v>
      </c>
      <c r="N54" s="31">
        <f>SUM(D54:M54)</f>
        <v>69434000</v>
      </c>
      <c r="O54" s="43">
        <f t="shared" si="10"/>
        <v>39.605010831856951</v>
      </c>
      <c r="P54" s="9"/>
    </row>
    <row r="55" spans="1:16">
      <c r="A55" s="12"/>
      <c r="B55" s="44">
        <v>601</v>
      </c>
      <c r="C55" s="20" t="s">
        <v>65</v>
      </c>
      <c r="D55" s="46">
        <v>234000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234000</v>
      </c>
      <c r="O55" s="47">
        <f t="shared" si="10"/>
        <v>0.13347311885610114</v>
      </c>
      <c r="P55" s="9"/>
    </row>
    <row r="56" spans="1:16">
      <c r="A56" s="12"/>
      <c r="B56" s="44">
        <v>602</v>
      </c>
      <c r="C56" s="20" t="s">
        <v>66</v>
      </c>
      <c r="D56" s="46">
        <v>1626000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1626000</v>
      </c>
      <c r="O56" s="47">
        <f t="shared" si="10"/>
        <v>0.92746705666675411</v>
      </c>
      <c r="P56" s="9"/>
    </row>
    <row r="57" spans="1:16">
      <c r="A57" s="12"/>
      <c r="B57" s="44">
        <v>603</v>
      </c>
      <c r="C57" s="20" t="s">
        <v>67</v>
      </c>
      <c r="D57" s="46">
        <v>967000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967000</v>
      </c>
      <c r="O57" s="47">
        <f t="shared" si="10"/>
        <v>0.55157481168311884</v>
      </c>
      <c r="P57" s="9"/>
    </row>
    <row r="58" spans="1:16">
      <c r="A58" s="12"/>
      <c r="B58" s="44">
        <v>604</v>
      </c>
      <c r="C58" s="20" t="s">
        <v>68</v>
      </c>
      <c r="D58" s="46">
        <v>101000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6002000</v>
      </c>
      <c r="N58" s="46">
        <f t="shared" si="15"/>
        <v>6103000</v>
      </c>
      <c r="O58" s="47">
        <f t="shared" si="10"/>
        <v>3.4811386511913902</v>
      </c>
      <c r="P58" s="9"/>
    </row>
    <row r="59" spans="1:16">
      <c r="A59" s="12"/>
      <c r="B59" s="44">
        <v>605</v>
      </c>
      <c r="C59" s="20" t="s">
        <v>69</v>
      </c>
      <c r="D59" s="46">
        <v>549000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549000</v>
      </c>
      <c r="O59" s="47">
        <f t="shared" si="10"/>
        <v>0.31314847116239114</v>
      </c>
      <c r="P59" s="9"/>
    </row>
    <row r="60" spans="1:16">
      <c r="A60" s="12"/>
      <c r="B60" s="44">
        <v>607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682000</v>
      </c>
      <c r="N60" s="46">
        <f t="shared" si="15"/>
        <v>682000</v>
      </c>
      <c r="O60" s="47">
        <f t="shared" si="10"/>
        <v>0.38901139769171361</v>
      </c>
      <c r="P60" s="9"/>
    </row>
    <row r="61" spans="1:16">
      <c r="A61" s="12"/>
      <c r="B61" s="44">
        <v>608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697000</v>
      </c>
      <c r="N61" s="46">
        <f t="shared" si="15"/>
        <v>697000</v>
      </c>
      <c r="O61" s="47">
        <f t="shared" si="10"/>
        <v>0.397567366849156</v>
      </c>
      <c r="P61" s="9"/>
    </row>
    <row r="62" spans="1:16">
      <c r="A62" s="12"/>
      <c r="B62" s="44">
        <v>614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5015000</v>
      </c>
      <c r="N62" s="46">
        <f t="shared" ref="N62:N77" si="17">SUM(D62:M62)</f>
        <v>5015000</v>
      </c>
      <c r="O62" s="47">
        <f t="shared" si="10"/>
        <v>2.860545688304903</v>
      </c>
      <c r="P62" s="9"/>
    </row>
    <row r="63" spans="1:16">
      <c r="A63" s="12"/>
      <c r="B63" s="44">
        <v>617</v>
      </c>
      <c r="C63" s="20" t="s">
        <v>73</v>
      </c>
      <c r="D63" s="46">
        <v>1000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1000</v>
      </c>
      <c r="O63" s="47">
        <f t="shared" si="10"/>
        <v>5.7039794382949204E-4</v>
      </c>
      <c r="P63" s="9"/>
    </row>
    <row r="64" spans="1:16">
      <c r="A64" s="12"/>
      <c r="B64" s="44">
        <v>624</v>
      </c>
      <c r="C64" s="20" t="s">
        <v>74</v>
      </c>
      <c r="D64" s="46">
        <v>162000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162000</v>
      </c>
      <c r="O64" s="47">
        <f t="shared" si="10"/>
        <v>9.2404466900377721E-2</v>
      </c>
      <c r="P64" s="9"/>
    </row>
    <row r="65" spans="1:16">
      <c r="A65" s="12"/>
      <c r="B65" s="44">
        <v>634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5778000</v>
      </c>
      <c r="N65" s="46">
        <f t="shared" si="17"/>
        <v>5778000</v>
      </c>
      <c r="O65" s="47">
        <f t="shared" si="10"/>
        <v>3.2957593194468053</v>
      </c>
      <c r="P65" s="9"/>
    </row>
    <row r="66" spans="1:16">
      <c r="A66" s="12"/>
      <c r="B66" s="44">
        <v>654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2260000</v>
      </c>
      <c r="N66" s="46">
        <f t="shared" si="17"/>
        <v>2260000</v>
      </c>
      <c r="O66" s="47">
        <f t="shared" si="10"/>
        <v>1.2890993530546522</v>
      </c>
      <c r="P66" s="9"/>
    </row>
    <row r="67" spans="1:16">
      <c r="A67" s="12"/>
      <c r="B67" s="44">
        <v>656</v>
      </c>
      <c r="C67" s="20" t="s">
        <v>77</v>
      </c>
      <c r="D67" s="46">
        <v>82000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82000</v>
      </c>
      <c r="O67" s="47">
        <f t="shared" si="10"/>
        <v>4.6772631394018348E-2</v>
      </c>
      <c r="P67" s="9"/>
    </row>
    <row r="68" spans="1:16">
      <c r="A68" s="12"/>
      <c r="B68" s="44">
        <v>661</v>
      </c>
      <c r="C68" s="20" t="s">
        <v>78</v>
      </c>
      <c r="D68" s="46">
        <v>52000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52000</v>
      </c>
      <c r="O68" s="47">
        <f t="shared" si="10"/>
        <v>2.9660693079133587E-2</v>
      </c>
      <c r="P68" s="9"/>
    </row>
    <row r="69" spans="1:16">
      <c r="A69" s="12"/>
      <c r="B69" s="44">
        <v>671</v>
      </c>
      <c r="C69" s="20" t="s">
        <v>79</v>
      </c>
      <c r="D69" s="46">
        <v>163000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163000</v>
      </c>
      <c r="O69" s="47">
        <f t="shared" ref="O69:O83" si="18">(N69/O$85)</f>
        <v>9.2974864844207208E-2</v>
      </c>
      <c r="P69" s="9"/>
    </row>
    <row r="70" spans="1:16">
      <c r="A70" s="12"/>
      <c r="B70" s="44">
        <v>674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1995000</v>
      </c>
      <c r="N70" s="46">
        <f t="shared" si="17"/>
        <v>1995000</v>
      </c>
      <c r="O70" s="47">
        <f t="shared" si="18"/>
        <v>1.1379438979398366</v>
      </c>
      <c r="P70" s="9"/>
    </row>
    <row r="71" spans="1:16">
      <c r="A71" s="12"/>
      <c r="B71" s="44">
        <v>675</v>
      </c>
      <c r="C71" s="20" t="s">
        <v>81</v>
      </c>
      <c r="D71" s="46">
        <v>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1000</v>
      </c>
      <c r="O71" s="47">
        <f t="shared" si="18"/>
        <v>5.7039794382949204E-4</v>
      </c>
      <c r="P71" s="9"/>
    </row>
    <row r="72" spans="1:16">
      <c r="A72" s="12"/>
      <c r="B72" s="44">
        <v>682</v>
      </c>
      <c r="C72" s="20" t="s">
        <v>82</v>
      </c>
      <c r="D72" s="46">
        <v>500000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500000</v>
      </c>
      <c r="O72" s="47">
        <f t="shared" si="18"/>
        <v>0.28519897191474602</v>
      </c>
      <c r="P72" s="9"/>
    </row>
    <row r="73" spans="1:16">
      <c r="A73" s="12"/>
      <c r="B73" s="44">
        <v>685</v>
      </c>
      <c r="C73" s="20" t="s">
        <v>83</v>
      </c>
      <c r="D73" s="46">
        <v>35000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35000</v>
      </c>
      <c r="O73" s="47">
        <f t="shared" si="18"/>
        <v>1.9963928034032224E-2</v>
      </c>
      <c r="P73" s="9"/>
    </row>
    <row r="74" spans="1:16">
      <c r="A74" s="12"/>
      <c r="B74" s="44">
        <v>694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1592000</v>
      </c>
      <c r="N74" s="46">
        <f t="shared" si="17"/>
        <v>1592000</v>
      </c>
      <c r="O74" s="47">
        <f t="shared" si="18"/>
        <v>0.90807352657655138</v>
      </c>
      <c r="P74" s="9"/>
    </row>
    <row r="75" spans="1:16">
      <c r="A75" s="12"/>
      <c r="B75" s="44">
        <v>712</v>
      </c>
      <c r="C75" s="20" t="s">
        <v>85</v>
      </c>
      <c r="D75" s="46">
        <v>183000</v>
      </c>
      <c r="E75" s="46">
        <v>0</v>
      </c>
      <c r="F75" s="46">
        <v>8945000</v>
      </c>
      <c r="G75" s="46">
        <v>10304000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19432000</v>
      </c>
      <c r="O75" s="47">
        <f t="shared" si="18"/>
        <v>11.08397284449469</v>
      </c>
      <c r="P75" s="9"/>
    </row>
    <row r="76" spans="1:16">
      <c r="A76" s="12"/>
      <c r="B76" s="44">
        <v>713</v>
      </c>
      <c r="C76" s="20" t="s">
        <v>86</v>
      </c>
      <c r="D76" s="46">
        <v>2202000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4588000</v>
      </c>
      <c r="N76" s="46">
        <f t="shared" si="17"/>
        <v>6790000</v>
      </c>
      <c r="O76" s="47">
        <f t="shared" si="18"/>
        <v>3.8730020386022512</v>
      </c>
      <c r="P76" s="9"/>
    </row>
    <row r="77" spans="1:16">
      <c r="A77" s="12"/>
      <c r="B77" s="44">
        <v>714</v>
      </c>
      <c r="C77" s="20" t="s">
        <v>87</v>
      </c>
      <c r="D77" s="46">
        <v>567000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567000</v>
      </c>
      <c r="O77" s="47">
        <f t="shared" si="18"/>
        <v>0.32341563415132202</v>
      </c>
      <c r="P77" s="9"/>
    </row>
    <row r="78" spans="1:16">
      <c r="A78" s="12"/>
      <c r="B78" s="44">
        <v>724</v>
      </c>
      <c r="C78" s="20" t="s">
        <v>88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4182000</v>
      </c>
      <c r="N78" s="46">
        <f t="shared" ref="N78:N83" si="19">SUM(D78:M78)</f>
        <v>4182000</v>
      </c>
      <c r="O78" s="47">
        <f t="shared" si="18"/>
        <v>2.3854042010949357</v>
      </c>
      <c r="P78" s="9"/>
    </row>
    <row r="79" spans="1:16">
      <c r="A79" s="12"/>
      <c r="B79" s="44">
        <v>744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3120000</v>
      </c>
      <c r="N79" s="46">
        <f t="shared" si="19"/>
        <v>3120000</v>
      </c>
      <c r="O79" s="47">
        <f t="shared" si="18"/>
        <v>1.7796415847480154</v>
      </c>
      <c r="P79" s="9"/>
    </row>
    <row r="80" spans="1:16">
      <c r="A80" s="12"/>
      <c r="B80" s="44">
        <v>752</v>
      </c>
      <c r="C80" s="20" t="s">
        <v>91</v>
      </c>
      <c r="D80" s="46">
        <v>156000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156000</v>
      </c>
      <c r="O80" s="47">
        <f t="shared" si="18"/>
        <v>8.8982079237400771E-2</v>
      </c>
      <c r="P80" s="9"/>
    </row>
    <row r="81" spans="1:119">
      <c r="A81" s="12"/>
      <c r="B81" s="44">
        <v>764</v>
      </c>
      <c r="C81" s="20" t="s">
        <v>92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6491000</v>
      </c>
      <c r="N81" s="46">
        <f t="shared" si="19"/>
        <v>6491000</v>
      </c>
      <c r="O81" s="47">
        <f t="shared" si="18"/>
        <v>3.7024530533972331</v>
      </c>
      <c r="P81" s="9"/>
    </row>
    <row r="82" spans="1:119" ht="15.75" thickBot="1">
      <c r="A82" s="12"/>
      <c r="B82" s="44">
        <v>769</v>
      </c>
      <c r="C82" s="20" t="s">
        <v>93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202000</v>
      </c>
      <c r="N82" s="46">
        <f t="shared" si="19"/>
        <v>202000</v>
      </c>
      <c r="O82" s="47">
        <f t="shared" si="18"/>
        <v>0.1152203846535574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SUM(D5,D14,D22,D28,D34,D39,D44,D50,D54)</f>
        <v>1049604000</v>
      </c>
      <c r="E83" s="15">
        <f t="shared" si="20"/>
        <v>304250000</v>
      </c>
      <c r="F83" s="15">
        <f t="shared" si="20"/>
        <v>106085000</v>
      </c>
      <c r="G83" s="15">
        <f t="shared" si="20"/>
        <v>272554000</v>
      </c>
      <c r="H83" s="15">
        <f t="shared" si="20"/>
        <v>0</v>
      </c>
      <c r="I83" s="15">
        <f t="shared" si="20"/>
        <v>552366000</v>
      </c>
      <c r="J83" s="15">
        <f t="shared" si="20"/>
        <v>116457000</v>
      </c>
      <c r="K83" s="15">
        <f t="shared" si="20"/>
        <v>0</v>
      </c>
      <c r="L83" s="15">
        <f t="shared" si="20"/>
        <v>0</v>
      </c>
      <c r="M83" s="15">
        <f t="shared" si="20"/>
        <v>47095000</v>
      </c>
      <c r="N83" s="15">
        <f t="shared" si="19"/>
        <v>2448411000</v>
      </c>
      <c r="O83" s="37">
        <f t="shared" si="18"/>
        <v>1396.5686000495105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102</v>
      </c>
      <c r="M85" s="48"/>
      <c r="N85" s="48"/>
      <c r="O85" s="41">
        <v>1753162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161109000</v>
      </c>
      <c r="E5" s="26">
        <f t="shared" si="0"/>
        <v>29923000</v>
      </c>
      <c r="F5" s="26">
        <f t="shared" si="0"/>
        <v>85114000</v>
      </c>
      <c r="G5" s="26">
        <f t="shared" si="0"/>
        <v>22511000</v>
      </c>
      <c r="H5" s="26">
        <f t="shared" si="0"/>
        <v>0</v>
      </c>
      <c r="I5" s="26">
        <f t="shared" si="0"/>
        <v>0</v>
      </c>
      <c r="J5" s="26">
        <f t="shared" si="0"/>
        <v>118749000</v>
      </c>
      <c r="K5" s="26">
        <f t="shared" si="0"/>
        <v>0</v>
      </c>
      <c r="L5" s="26">
        <f t="shared" si="0"/>
        <v>0</v>
      </c>
      <c r="M5" s="26">
        <f t="shared" si="0"/>
        <v>2826000</v>
      </c>
      <c r="N5" s="27">
        <f>SUM(D5:M5)</f>
        <v>420232000</v>
      </c>
      <c r="O5" s="32">
        <f t="shared" ref="O5:O36" si="1">(N5/O$85)</f>
        <v>240.39824583282325</v>
      </c>
      <c r="P5" s="6"/>
    </row>
    <row r="6" spans="1:133">
      <c r="A6" s="12"/>
      <c r="B6" s="44">
        <v>511</v>
      </c>
      <c r="C6" s="20" t="s">
        <v>20</v>
      </c>
      <c r="D6" s="46">
        <v>3267000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3267000</v>
      </c>
      <c r="O6" s="47">
        <f t="shared" si="1"/>
        <v>1.8689225692851414</v>
      </c>
      <c r="P6" s="9"/>
    </row>
    <row r="7" spans="1:133">
      <c r="A7" s="12"/>
      <c r="B7" s="44">
        <v>512</v>
      </c>
      <c r="C7" s="20" t="s">
        <v>21</v>
      </c>
      <c r="D7" s="46">
        <v>6213000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6213000</v>
      </c>
      <c r="O7" s="47">
        <f t="shared" si="1"/>
        <v>3.5542136280895571</v>
      </c>
      <c r="P7" s="9"/>
    </row>
    <row r="8" spans="1:133">
      <c r="A8" s="12"/>
      <c r="B8" s="44">
        <v>513</v>
      </c>
      <c r="C8" s="20" t="s">
        <v>22</v>
      </c>
      <c r="D8" s="46">
        <v>26560000</v>
      </c>
      <c r="E8" s="46">
        <v>29923000</v>
      </c>
      <c r="F8" s="46">
        <v>0</v>
      </c>
      <c r="G8" s="46">
        <v>4246000</v>
      </c>
      <c r="H8" s="46">
        <v>0</v>
      </c>
      <c r="I8" s="46">
        <v>0</v>
      </c>
      <c r="J8" s="46">
        <v>118026000</v>
      </c>
      <c r="K8" s="46">
        <v>0</v>
      </c>
      <c r="L8" s="46">
        <v>0</v>
      </c>
      <c r="M8" s="46">
        <v>0</v>
      </c>
      <c r="N8" s="46">
        <f t="shared" si="2"/>
        <v>178755000</v>
      </c>
      <c r="O8" s="47">
        <f t="shared" si="1"/>
        <v>102.25872478499096</v>
      </c>
      <c r="P8" s="9"/>
    </row>
    <row r="9" spans="1:133">
      <c r="A9" s="12"/>
      <c r="B9" s="44">
        <v>514</v>
      </c>
      <c r="C9" s="20" t="s">
        <v>23</v>
      </c>
      <c r="D9" s="46">
        <v>6835000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6835000</v>
      </c>
      <c r="O9" s="47">
        <f t="shared" si="1"/>
        <v>3.9100354334447327</v>
      </c>
      <c r="P9" s="9"/>
    </row>
    <row r="10" spans="1:133">
      <c r="A10" s="12"/>
      <c r="B10" s="44">
        <v>515</v>
      </c>
      <c r="C10" s="20" t="s">
        <v>24</v>
      </c>
      <c r="D10" s="46">
        <v>18812000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18812000</v>
      </c>
      <c r="O10" s="47">
        <f t="shared" si="1"/>
        <v>10.761607399262957</v>
      </c>
      <c r="P10" s="9"/>
    </row>
    <row r="11" spans="1:133">
      <c r="A11" s="12"/>
      <c r="B11" s="44">
        <v>516</v>
      </c>
      <c r="C11" s="20" t="s">
        <v>96</v>
      </c>
      <c r="D11" s="46">
        <v>22236000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22236000</v>
      </c>
      <c r="O11" s="47">
        <f t="shared" si="1"/>
        <v>12.720343511057363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85114000</v>
      </c>
      <c r="G12" s="46">
        <v>5962000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91076000</v>
      </c>
      <c r="O12" s="47">
        <f t="shared" si="1"/>
        <v>52.101007627858444</v>
      </c>
      <c r="P12" s="9"/>
    </row>
    <row r="13" spans="1:133">
      <c r="A13" s="12"/>
      <c r="B13" s="44">
        <v>519</v>
      </c>
      <c r="C13" s="20" t="s">
        <v>26</v>
      </c>
      <c r="D13" s="46">
        <v>77186000</v>
      </c>
      <c r="E13" s="46">
        <v>0</v>
      </c>
      <c r="F13" s="46">
        <v>0</v>
      </c>
      <c r="G13" s="46">
        <v>12303000</v>
      </c>
      <c r="H13" s="46">
        <v>0</v>
      </c>
      <c r="I13" s="46">
        <v>0</v>
      </c>
      <c r="J13" s="46">
        <v>723000</v>
      </c>
      <c r="K13" s="46">
        <v>0</v>
      </c>
      <c r="L13" s="46">
        <v>0</v>
      </c>
      <c r="M13" s="46">
        <v>2826000</v>
      </c>
      <c r="N13" s="46">
        <f t="shared" si="2"/>
        <v>93038000</v>
      </c>
      <c r="O13" s="47">
        <f t="shared" si="1"/>
        <v>53.223390878834095</v>
      </c>
      <c r="P13" s="9"/>
    </row>
    <row r="14" spans="1:133" ht="15.75">
      <c r="A14" s="28" t="s">
        <v>27</v>
      </c>
      <c r="B14" s="29"/>
      <c r="C14" s="30"/>
      <c r="D14" s="31">
        <f>SUM(D15:D21)</f>
        <v>16884000</v>
      </c>
      <c r="E14" s="31">
        <f t="shared" ref="E14:M14" si="3">SUM(E15:E21)</f>
        <v>706889000</v>
      </c>
      <c r="F14" s="31">
        <f t="shared" si="3"/>
        <v>0</v>
      </c>
      <c r="G14" s="31">
        <f t="shared" si="3"/>
        <v>3387000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727160000</v>
      </c>
      <c r="O14" s="43">
        <f t="shared" si="1"/>
        <v>415.9797170129732</v>
      </c>
      <c r="P14" s="10"/>
    </row>
    <row r="15" spans="1:133">
      <c r="A15" s="12"/>
      <c r="B15" s="44">
        <v>521</v>
      </c>
      <c r="C15" s="20" t="s">
        <v>28</v>
      </c>
      <c r="D15" s="46">
        <v>0</v>
      </c>
      <c r="E15" s="46">
        <v>408350000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408350000</v>
      </c>
      <c r="O15" s="47">
        <f t="shared" si="1"/>
        <v>233.60101964113483</v>
      </c>
      <c r="P15" s="9"/>
    </row>
    <row r="16" spans="1:133">
      <c r="A16" s="12"/>
      <c r="B16" s="44">
        <v>522</v>
      </c>
      <c r="C16" s="20" t="s">
        <v>29</v>
      </c>
      <c r="D16" s="46">
        <v>0</v>
      </c>
      <c r="E16" s="46">
        <v>80816000</v>
      </c>
      <c r="F16" s="46">
        <v>0</v>
      </c>
      <c r="G16" s="46">
        <v>1296000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82112000</v>
      </c>
      <c r="O16" s="47">
        <f t="shared" si="1"/>
        <v>46.973054793125662</v>
      </c>
      <c r="P16" s="9"/>
    </row>
    <row r="17" spans="1:16">
      <c r="A17" s="12"/>
      <c r="B17" s="44">
        <v>523</v>
      </c>
      <c r="C17" s="20" t="s">
        <v>30</v>
      </c>
      <c r="D17" s="46">
        <v>12000</v>
      </c>
      <c r="E17" s="46">
        <v>216346000</v>
      </c>
      <c r="F17" s="46">
        <v>0</v>
      </c>
      <c r="G17" s="46">
        <v>1453000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217811000</v>
      </c>
      <c r="O17" s="47">
        <f t="shared" si="1"/>
        <v>124.60113062092621</v>
      </c>
      <c r="P17" s="9"/>
    </row>
    <row r="18" spans="1:16">
      <c r="A18" s="12"/>
      <c r="B18" s="44">
        <v>525</v>
      </c>
      <c r="C18" s="20" t="s">
        <v>31</v>
      </c>
      <c r="D18" s="46">
        <v>9162000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9162000</v>
      </c>
      <c r="O18" s="47">
        <f t="shared" si="1"/>
        <v>5.2412208692349145</v>
      </c>
      <c r="P18" s="9"/>
    </row>
    <row r="19" spans="1:16">
      <c r="A19" s="12"/>
      <c r="B19" s="44">
        <v>527</v>
      </c>
      <c r="C19" s="20" t="s">
        <v>32</v>
      </c>
      <c r="D19" s="46">
        <v>5571000</v>
      </c>
      <c r="E19" s="46">
        <v>0</v>
      </c>
      <c r="F19" s="46">
        <v>0</v>
      </c>
      <c r="G19" s="46">
        <v>638000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6209000</v>
      </c>
      <c r="O19" s="47">
        <f t="shared" si="1"/>
        <v>3.5519253849683019</v>
      </c>
      <c r="P19" s="9"/>
    </row>
    <row r="20" spans="1:16">
      <c r="A20" s="12"/>
      <c r="B20" s="44">
        <v>528</v>
      </c>
      <c r="C20" s="20" t="s">
        <v>97</v>
      </c>
      <c r="D20" s="46">
        <v>1207000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1207000</v>
      </c>
      <c r="O20" s="47">
        <f t="shared" si="1"/>
        <v>0.69047736183874064</v>
      </c>
      <c r="P20" s="9"/>
    </row>
    <row r="21" spans="1:16">
      <c r="A21" s="12"/>
      <c r="B21" s="44">
        <v>529</v>
      </c>
      <c r="C21" s="20" t="s">
        <v>33</v>
      </c>
      <c r="D21" s="46">
        <v>932000</v>
      </c>
      <c r="E21" s="46">
        <v>1377000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2309000</v>
      </c>
      <c r="O21" s="47">
        <f t="shared" si="1"/>
        <v>1.3208883417445336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12334000</v>
      </c>
      <c r="E22" s="31">
        <f t="shared" si="5"/>
        <v>3638000</v>
      </c>
      <c r="F22" s="31">
        <f t="shared" si="5"/>
        <v>0</v>
      </c>
      <c r="G22" s="31">
        <f t="shared" si="5"/>
        <v>19368000</v>
      </c>
      <c r="H22" s="31">
        <f t="shared" si="5"/>
        <v>0</v>
      </c>
      <c r="I22" s="31">
        <f t="shared" si="5"/>
        <v>194634000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229974000</v>
      </c>
      <c r="O22" s="43">
        <f t="shared" si="1"/>
        <v>131.55910589188281</v>
      </c>
      <c r="P22" s="10"/>
    </row>
    <row r="23" spans="1:16">
      <c r="A23" s="12"/>
      <c r="B23" s="44">
        <v>534</v>
      </c>
      <c r="C23" s="20" t="s">
        <v>35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98894000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98894000</v>
      </c>
      <c r="O23" s="47">
        <f t="shared" si="1"/>
        <v>56.573378808351627</v>
      </c>
      <c r="P23" s="9"/>
    </row>
    <row r="24" spans="1:16">
      <c r="A24" s="12"/>
      <c r="B24" s="44">
        <v>536</v>
      </c>
      <c r="C24" s="20" t="s">
        <v>36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95740000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95740000</v>
      </c>
      <c r="O24" s="47">
        <f t="shared" si="1"/>
        <v>54.769099107241949</v>
      </c>
      <c r="P24" s="9"/>
    </row>
    <row r="25" spans="1:16">
      <c r="A25" s="12"/>
      <c r="B25" s="44">
        <v>537</v>
      </c>
      <c r="C25" s="20" t="s">
        <v>37</v>
      </c>
      <c r="D25" s="46">
        <v>12334000</v>
      </c>
      <c r="E25" s="46">
        <v>1405000</v>
      </c>
      <c r="F25" s="46">
        <v>0</v>
      </c>
      <c r="G25" s="46">
        <v>549000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14288000</v>
      </c>
      <c r="O25" s="47">
        <f t="shared" si="1"/>
        <v>8.1736044291233849</v>
      </c>
      <c r="P25" s="9"/>
    </row>
    <row r="26" spans="1:16">
      <c r="A26" s="12"/>
      <c r="B26" s="44">
        <v>538</v>
      </c>
      <c r="C26" s="20" t="s">
        <v>38</v>
      </c>
      <c r="D26" s="46">
        <v>0</v>
      </c>
      <c r="E26" s="46">
        <v>892000</v>
      </c>
      <c r="F26" s="46">
        <v>0</v>
      </c>
      <c r="G26" s="46">
        <v>18813000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19705000</v>
      </c>
      <c r="O26" s="47">
        <f t="shared" si="1"/>
        <v>11.272457676083169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1341000</v>
      </c>
      <c r="F27" s="46">
        <v>0</v>
      </c>
      <c r="G27" s="46">
        <v>6000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1347000</v>
      </c>
      <c r="O27" s="47">
        <f t="shared" si="1"/>
        <v>0.77056587108267083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SUM(D29:D33)</f>
        <v>120230000</v>
      </c>
      <c r="E28" s="31">
        <f t="shared" si="7"/>
        <v>0</v>
      </c>
      <c r="F28" s="31">
        <f t="shared" si="7"/>
        <v>5617000</v>
      </c>
      <c r="G28" s="31">
        <f t="shared" si="7"/>
        <v>87915000</v>
      </c>
      <c r="H28" s="31">
        <f t="shared" si="7"/>
        <v>0</v>
      </c>
      <c r="I28" s="31">
        <f t="shared" si="7"/>
        <v>255310000</v>
      </c>
      <c r="J28" s="31">
        <f t="shared" si="7"/>
        <v>8547000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477619000</v>
      </c>
      <c r="O28" s="43">
        <f t="shared" si="1"/>
        <v>273.2270978326905</v>
      </c>
      <c r="P28" s="10"/>
    </row>
    <row r="29" spans="1:16">
      <c r="A29" s="12"/>
      <c r="B29" s="44">
        <v>541</v>
      </c>
      <c r="C29" s="20" t="s">
        <v>41</v>
      </c>
      <c r="D29" s="46">
        <v>988000</v>
      </c>
      <c r="E29" s="46">
        <v>0</v>
      </c>
      <c r="F29" s="46">
        <v>5617000</v>
      </c>
      <c r="G29" s="46">
        <v>55200000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61805000</v>
      </c>
      <c r="O29" s="47">
        <f t="shared" si="1"/>
        <v>35.35621652729359</v>
      </c>
      <c r="P29" s="9"/>
    </row>
    <row r="30" spans="1:16">
      <c r="A30" s="12"/>
      <c r="B30" s="44">
        <v>542</v>
      </c>
      <c r="C30" s="20" t="s">
        <v>42</v>
      </c>
      <c r="D30" s="46">
        <v>55000</v>
      </c>
      <c r="E30" s="46">
        <v>0</v>
      </c>
      <c r="F30" s="46">
        <v>0</v>
      </c>
      <c r="G30" s="46">
        <v>0</v>
      </c>
      <c r="H30" s="46">
        <v>0</v>
      </c>
      <c r="I30" s="46">
        <v>158491000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158546000</v>
      </c>
      <c r="O30" s="47">
        <f t="shared" si="1"/>
        <v>90.697948475629644</v>
      </c>
      <c r="P30" s="9"/>
    </row>
    <row r="31" spans="1:16">
      <c r="A31" s="12"/>
      <c r="B31" s="44">
        <v>543</v>
      </c>
      <c r="C31" s="20" t="s">
        <v>43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96819000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96819000</v>
      </c>
      <c r="O31" s="47">
        <f t="shared" si="1"/>
        <v>55.386352689200521</v>
      </c>
      <c r="P31" s="9"/>
    </row>
    <row r="32" spans="1:16">
      <c r="A32" s="12"/>
      <c r="B32" s="44">
        <v>544</v>
      </c>
      <c r="C32" s="20" t="s">
        <v>44</v>
      </c>
      <c r="D32" s="46">
        <v>118620000</v>
      </c>
      <c r="E32" s="46">
        <v>0</v>
      </c>
      <c r="F32" s="46">
        <v>0</v>
      </c>
      <c r="G32" s="46">
        <v>32715000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151335000</v>
      </c>
      <c r="O32" s="47">
        <f t="shared" si="1"/>
        <v>86.572818188786925</v>
      </c>
      <c r="P32" s="9"/>
    </row>
    <row r="33" spans="1:16">
      <c r="A33" s="12"/>
      <c r="B33" s="44">
        <v>549</v>
      </c>
      <c r="C33" s="20" t="s">
        <v>45</v>
      </c>
      <c r="D33" s="46">
        <v>567000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8547000</v>
      </c>
      <c r="K33" s="46">
        <v>0</v>
      </c>
      <c r="L33" s="46">
        <v>0</v>
      </c>
      <c r="M33" s="46">
        <v>0</v>
      </c>
      <c r="N33" s="46">
        <f t="shared" si="8"/>
        <v>9114000</v>
      </c>
      <c r="O33" s="47">
        <f t="shared" si="1"/>
        <v>5.213761951779853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25240000</v>
      </c>
      <c r="E34" s="31">
        <f t="shared" si="9"/>
        <v>3526000</v>
      </c>
      <c r="F34" s="31">
        <f t="shared" si="9"/>
        <v>0</v>
      </c>
      <c r="G34" s="31">
        <f t="shared" si="9"/>
        <v>3249000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1285000</v>
      </c>
      <c r="N34" s="31">
        <f t="shared" si="8"/>
        <v>33300000</v>
      </c>
      <c r="O34" s="43">
        <f t="shared" si="1"/>
        <v>19.049623984449099</v>
      </c>
      <c r="P34" s="10"/>
    </row>
    <row r="35" spans="1:16">
      <c r="A35" s="13"/>
      <c r="B35" s="45">
        <v>551</v>
      </c>
      <c r="C35" s="21" t="s">
        <v>47</v>
      </c>
      <c r="D35" s="46">
        <v>3106000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3106000</v>
      </c>
      <c r="O35" s="47">
        <f t="shared" si="1"/>
        <v>1.7768207836546217</v>
      </c>
      <c r="P35" s="9"/>
    </row>
    <row r="36" spans="1:16">
      <c r="A36" s="13"/>
      <c r="B36" s="45">
        <v>552</v>
      </c>
      <c r="C36" s="21" t="s">
        <v>48</v>
      </c>
      <c r="D36" s="46">
        <v>2328000</v>
      </c>
      <c r="E36" s="46">
        <v>0</v>
      </c>
      <c r="F36" s="46">
        <v>0</v>
      </c>
      <c r="G36" s="46">
        <v>2944000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5272000</v>
      </c>
      <c r="O36" s="47">
        <f t="shared" si="1"/>
        <v>3.015904433814284</v>
      </c>
      <c r="P36" s="9"/>
    </row>
    <row r="37" spans="1:16">
      <c r="A37" s="13"/>
      <c r="B37" s="45">
        <v>553</v>
      </c>
      <c r="C37" s="21" t="s">
        <v>49</v>
      </c>
      <c r="D37" s="46">
        <v>491000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491000</v>
      </c>
      <c r="O37" s="47">
        <f t="shared" ref="O37:O68" si="10">(N37/O$85)</f>
        <v>0.28088184313406933</v>
      </c>
      <c r="P37" s="9"/>
    </row>
    <row r="38" spans="1:16">
      <c r="A38" s="13"/>
      <c r="B38" s="45">
        <v>554</v>
      </c>
      <c r="C38" s="21" t="s">
        <v>50</v>
      </c>
      <c r="D38" s="46">
        <v>19315000</v>
      </c>
      <c r="E38" s="46">
        <v>3526000</v>
      </c>
      <c r="F38" s="46">
        <v>0</v>
      </c>
      <c r="G38" s="46">
        <v>305000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1285000</v>
      </c>
      <c r="N38" s="46">
        <f t="shared" si="8"/>
        <v>24431000</v>
      </c>
      <c r="O38" s="47">
        <f t="shared" si="10"/>
        <v>13.976016923846124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140634000</v>
      </c>
      <c r="E39" s="31">
        <f t="shared" si="11"/>
        <v>685000</v>
      </c>
      <c r="F39" s="31">
        <f t="shared" si="11"/>
        <v>0</v>
      </c>
      <c r="G39" s="31">
        <f t="shared" si="11"/>
        <v>14350000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69000</v>
      </c>
      <c r="N39" s="31">
        <f t="shared" si="8"/>
        <v>155738000</v>
      </c>
      <c r="O39" s="43">
        <f t="shared" si="10"/>
        <v>89.091601804508528</v>
      </c>
      <c r="P39" s="10"/>
    </row>
    <row r="40" spans="1:16">
      <c r="A40" s="12"/>
      <c r="B40" s="44">
        <v>562</v>
      </c>
      <c r="C40" s="20" t="s">
        <v>52</v>
      </c>
      <c r="D40" s="46">
        <v>69986000</v>
      </c>
      <c r="E40" s="46">
        <v>0</v>
      </c>
      <c r="F40" s="46">
        <v>0</v>
      </c>
      <c r="G40" s="46">
        <v>14327000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84313000</v>
      </c>
      <c r="O40" s="47">
        <f t="shared" si="10"/>
        <v>48.232160570596307</v>
      </c>
      <c r="P40" s="9"/>
    </row>
    <row r="41" spans="1:16">
      <c r="A41" s="12"/>
      <c r="B41" s="44">
        <v>563</v>
      </c>
      <c r="C41" s="20" t="s">
        <v>53</v>
      </c>
      <c r="D41" s="46">
        <v>5720000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5720000</v>
      </c>
      <c r="O41" s="47">
        <f t="shared" si="10"/>
        <v>3.2721876633948606</v>
      </c>
      <c r="P41" s="9"/>
    </row>
    <row r="42" spans="1:16">
      <c r="A42" s="12"/>
      <c r="B42" s="44">
        <v>564</v>
      </c>
      <c r="C42" s="20" t="s">
        <v>54</v>
      </c>
      <c r="D42" s="46">
        <v>61932000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69000</v>
      </c>
      <c r="N42" s="46">
        <f t="shared" si="12"/>
        <v>62001000</v>
      </c>
      <c r="O42" s="47">
        <f t="shared" si="10"/>
        <v>35.468340440235096</v>
      </c>
      <c r="P42" s="9"/>
    </row>
    <row r="43" spans="1:16">
      <c r="A43" s="12"/>
      <c r="B43" s="44">
        <v>569</v>
      </c>
      <c r="C43" s="20" t="s">
        <v>55</v>
      </c>
      <c r="D43" s="46">
        <v>2996000</v>
      </c>
      <c r="E43" s="46">
        <v>685000</v>
      </c>
      <c r="F43" s="46">
        <v>0</v>
      </c>
      <c r="G43" s="46">
        <v>23000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3704000</v>
      </c>
      <c r="O43" s="47">
        <f t="shared" si="10"/>
        <v>2.1189131302822664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131337000</v>
      </c>
      <c r="E44" s="31">
        <f t="shared" si="13"/>
        <v>537000</v>
      </c>
      <c r="F44" s="31">
        <f t="shared" si="13"/>
        <v>28367000</v>
      </c>
      <c r="G44" s="31">
        <f t="shared" si="13"/>
        <v>21432000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181673000</v>
      </c>
      <c r="O44" s="43">
        <f t="shared" si="10"/>
        <v>103.92799814194659</v>
      </c>
      <c r="P44" s="9"/>
    </row>
    <row r="45" spans="1:16">
      <c r="A45" s="12"/>
      <c r="B45" s="44">
        <v>571</v>
      </c>
      <c r="C45" s="20" t="s">
        <v>57</v>
      </c>
      <c r="D45" s="46">
        <v>62855000</v>
      </c>
      <c r="E45" s="46">
        <v>392000</v>
      </c>
      <c r="F45" s="46">
        <v>11960000</v>
      </c>
      <c r="G45" s="46">
        <v>4863000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80070000</v>
      </c>
      <c r="O45" s="47">
        <f t="shared" si="10"/>
        <v>45.804906679724908</v>
      </c>
      <c r="P45" s="9"/>
    </row>
    <row r="46" spans="1:16">
      <c r="A46" s="12"/>
      <c r="B46" s="44">
        <v>572</v>
      </c>
      <c r="C46" s="20" t="s">
        <v>58</v>
      </c>
      <c r="D46" s="46">
        <v>38968000</v>
      </c>
      <c r="E46" s="46">
        <v>-8000</v>
      </c>
      <c r="F46" s="46">
        <v>0</v>
      </c>
      <c r="G46" s="46">
        <v>13707000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52667000</v>
      </c>
      <c r="O46" s="47">
        <f t="shared" si="10"/>
        <v>30.128725116786207</v>
      </c>
      <c r="P46" s="9"/>
    </row>
    <row r="47" spans="1:16">
      <c r="A47" s="12"/>
      <c r="B47" s="44">
        <v>573</v>
      </c>
      <c r="C47" s="20" t="s">
        <v>59</v>
      </c>
      <c r="D47" s="46">
        <v>4808000</v>
      </c>
      <c r="E47" s="46">
        <v>153000</v>
      </c>
      <c r="F47" s="46">
        <v>0</v>
      </c>
      <c r="G47" s="46">
        <v>985000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5946000</v>
      </c>
      <c r="O47" s="47">
        <f t="shared" si="10"/>
        <v>3.4014733997457762</v>
      </c>
      <c r="P47" s="9"/>
    </row>
    <row r="48" spans="1:16">
      <c r="A48" s="12"/>
      <c r="B48" s="44">
        <v>575</v>
      </c>
      <c r="C48" s="20" t="s">
        <v>60</v>
      </c>
      <c r="D48" s="46">
        <v>13103000</v>
      </c>
      <c r="E48" s="46">
        <v>0</v>
      </c>
      <c r="F48" s="46">
        <v>16407000</v>
      </c>
      <c r="G48" s="46">
        <v>1877000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31387000</v>
      </c>
      <c r="O48" s="47">
        <f t="shared" si="10"/>
        <v>17.955271711708825</v>
      </c>
      <c r="P48" s="9"/>
    </row>
    <row r="49" spans="1:16">
      <c r="A49" s="12"/>
      <c r="B49" s="44">
        <v>579</v>
      </c>
      <c r="C49" s="20" t="s">
        <v>61</v>
      </c>
      <c r="D49" s="46">
        <v>11603000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11603000</v>
      </c>
      <c r="O49" s="47">
        <f t="shared" si="10"/>
        <v>6.6376212339808678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45034000</v>
      </c>
      <c r="E50" s="31">
        <f t="shared" si="14"/>
        <v>0</v>
      </c>
      <c r="F50" s="31">
        <f t="shared" si="14"/>
        <v>13496000</v>
      </c>
      <c r="G50" s="31">
        <f t="shared" si="14"/>
        <v>81848000</v>
      </c>
      <c r="H50" s="31">
        <f t="shared" si="14"/>
        <v>0</v>
      </c>
      <c r="I50" s="31">
        <f t="shared" si="14"/>
        <v>104450000</v>
      </c>
      <c r="J50" s="31">
        <f t="shared" si="14"/>
        <v>840000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245668000</v>
      </c>
      <c r="O50" s="43">
        <f t="shared" si="10"/>
        <v>140.53702777812737</v>
      </c>
      <c r="P50" s="9"/>
    </row>
    <row r="51" spans="1:16">
      <c r="A51" s="12"/>
      <c r="B51" s="44">
        <v>581</v>
      </c>
      <c r="C51" s="20" t="s">
        <v>62</v>
      </c>
      <c r="D51" s="46">
        <v>45034000</v>
      </c>
      <c r="E51" s="46">
        <v>0</v>
      </c>
      <c r="F51" s="46">
        <v>13496000</v>
      </c>
      <c r="G51" s="46">
        <v>81848000</v>
      </c>
      <c r="H51" s="46">
        <v>0</v>
      </c>
      <c r="I51" s="46">
        <v>1600000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141978000</v>
      </c>
      <c r="O51" s="47">
        <f t="shared" si="10"/>
        <v>81.220045467390818</v>
      </c>
      <c r="P51" s="9"/>
    </row>
    <row r="52" spans="1:16">
      <c r="A52" s="12"/>
      <c r="B52" s="44">
        <v>590</v>
      </c>
      <c r="C52" s="20" t="s">
        <v>98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29245000</v>
      </c>
      <c r="J52" s="46">
        <v>840000</v>
      </c>
      <c r="K52" s="46">
        <v>0</v>
      </c>
      <c r="L52" s="46">
        <v>0</v>
      </c>
      <c r="M52" s="46">
        <v>0</v>
      </c>
      <c r="N52" s="46">
        <f t="shared" ref="N52:N61" si="15">SUM(D52:M52)</f>
        <v>30085000</v>
      </c>
      <c r="O52" s="47">
        <f t="shared" si="10"/>
        <v>17.210448575740276</v>
      </c>
      <c r="P52" s="9"/>
    </row>
    <row r="53" spans="1:16">
      <c r="A53" s="12"/>
      <c r="B53" s="44">
        <v>591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73605000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73605000</v>
      </c>
      <c r="O53" s="47">
        <f t="shared" si="10"/>
        <v>42.106533734996276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SUM(D55:D82)</f>
        <v>8946000</v>
      </c>
      <c r="E54" s="31">
        <f t="shared" si="16"/>
        <v>0</v>
      </c>
      <c r="F54" s="31">
        <f t="shared" si="16"/>
        <v>0</v>
      </c>
      <c r="G54" s="31">
        <f t="shared" si="16"/>
        <v>7506000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45150000</v>
      </c>
      <c r="N54" s="31">
        <f>SUM(D54:M54)</f>
        <v>61602000</v>
      </c>
      <c r="O54" s="43">
        <f t="shared" si="10"/>
        <v>35.240088188889892</v>
      </c>
      <c r="P54" s="9"/>
    </row>
    <row r="55" spans="1:16">
      <c r="A55" s="12"/>
      <c r="B55" s="44">
        <v>601</v>
      </c>
      <c r="C55" s="20" t="s">
        <v>65</v>
      </c>
      <c r="D55" s="46">
        <v>241000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241000</v>
      </c>
      <c r="O55" s="47">
        <f t="shared" si="10"/>
        <v>0.13786664805562263</v>
      </c>
      <c r="P55" s="9"/>
    </row>
    <row r="56" spans="1:16">
      <c r="A56" s="12"/>
      <c r="B56" s="44">
        <v>602</v>
      </c>
      <c r="C56" s="20" t="s">
        <v>66</v>
      </c>
      <c r="D56" s="46">
        <v>1806000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1806000</v>
      </c>
      <c r="O56" s="47">
        <f t="shared" si="10"/>
        <v>1.0331417692466989</v>
      </c>
      <c r="P56" s="9"/>
    </row>
    <row r="57" spans="1:16">
      <c r="A57" s="12"/>
      <c r="B57" s="44">
        <v>603</v>
      </c>
      <c r="C57" s="20" t="s">
        <v>67</v>
      </c>
      <c r="D57" s="46">
        <v>1513000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1513000</v>
      </c>
      <c r="O57" s="47">
        <f t="shared" si="10"/>
        <v>0.86552796061475945</v>
      </c>
      <c r="P57" s="9"/>
    </row>
    <row r="58" spans="1:16">
      <c r="A58" s="12"/>
      <c r="B58" s="44">
        <v>604</v>
      </c>
      <c r="C58" s="20" t="s">
        <v>68</v>
      </c>
      <c r="D58" s="46">
        <v>128000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11343000</v>
      </c>
      <c r="N58" s="46">
        <f t="shared" si="15"/>
        <v>11471000</v>
      </c>
      <c r="O58" s="47">
        <f t="shared" si="10"/>
        <v>6.5621092109794485</v>
      </c>
      <c r="P58" s="9"/>
    </row>
    <row r="59" spans="1:16">
      <c r="A59" s="12"/>
      <c r="B59" s="44">
        <v>605</v>
      </c>
      <c r="C59" s="20" t="s">
        <v>69</v>
      </c>
      <c r="D59" s="46">
        <v>587000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587000</v>
      </c>
      <c r="O59" s="47">
        <f t="shared" si="10"/>
        <v>0.33579967804419286</v>
      </c>
      <c r="P59" s="9"/>
    </row>
    <row r="60" spans="1:16">
      <c r="A60" s="12"/>
      <c r="B60" s="44">
        <v>607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673000</v>
      </c>
      <c r="N60" s="46">
        <f t="shared" si="15"/>
        <v>673000</v>
      </c>
      <c r="O60" s="47">
        <f t="shared" si="10"/>
        <v>0.38499690515117851</v>
      </c>
      <c r="P60" s="9"/>
    </row>
    <row r="61" spans="1:16">
      <c r="A61" s="12"/>
      <c r="B61" s="44">
        <v>608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786000</v>
      </c>
      <c r="N61" s="46">
        <f t="shared" si="15"/>
        <v>786000</v>
      </c>
      <c r="O61" s="47">
        <f t="shared" si="10"/>
        <v>0.4496397733266364</v>
      </c>
      <c r="P61" s="9"/>
    </row>
    <row r="62" spans="1:16">
      <c r="A62" s="12"/>
      <c r="B62" s="44">
        <v>614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3782000</v>
      </c>
      <c r="N62" s="46">
        <f t="shared" ref="N62:N77" si="17">SUM(D62:M62)</f>
        <v>3782000</v>
      </c>
      <c r="O62" s="47">
        <f t="shared" si="10"/>
        <v>2.1635338711467416</v>
      </c>
      <c r="P62" s="9"/>
    </row>
    <row r="63" spans="1:16">
      <c r="A63" s="12"/>
      <c r="B63" s="44">
        <v>617</v>
      </c>
      <c r="C63" s="20" t="s">
        <v>73</v>
      </c>
      <c r="D63" s="46">
        <v>2000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2000</v>
      </c>
      <c r="O63" s="47">
        <f t="shared" si="10"/>
        <v>1.1441215606275736E-3</v>
      </c>
      <c r="P63" s="9"/>
    </row>
    <row r="64" spans="1:16">
      <c r="A64" s="12"/>
      <c r="B64" s="44">
        <v>624</v>
      </c>
      <c r="C64" s="20" t="s">
        <v>74</v>
      </c>
      <c r="D64" s="46">
        <v>138000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138000</v>
      </c>
      <c r="O64" s="47">
        <f t="shared" si="10"/>
        <v>7.8944387683302572E-2</v>
      </c>
      <c r="P64" s="9"/>
    </row>
    <row r="65" spans="1:16">
      <c r="A65" s="12"/>
      <c r="B65" s="44">
        <v>634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5380000</v>
      </c>
      <c r="N65" s="46">
        <f t="shared" si="17"/>
        <v>5380000</v>
      </c>
      <c r="O65" s="47">
        <f t="shared" si="10"/>
        <v>3.0776869980881729</v>
      </c>
      <c r="P65" s="9"/>
    </row>
    <row r="66" spans="1:16">
      <c r="A66" s="12"/>
      <c r="B66" s="44">
        <v>654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2529000</v>
      </c>
      <c r="N66" s="46">
        <f t="shared" si="17"/>
        <v>2529000</v>
      </c>
      <c r="O66" s="47">
        <f t="shared" si="10"/>
        <v>1.4467417134135667</v>
      </c>
      <c r="P66" s="9"/>
    </row>
    <row r="67" spans="1:16">
      <c r="A67" s="12"/>
      <c r="B67" s="44">
        <v>656</v>
      </c>
      <c r="C67" s="20" t="s">
        <v>77</v>
      </c>
      <c r="D67" s="46">
        <v>87000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87000</v>
      </c>
      <c r="O67" s="47">
        <f t="shared" si="10"/>
        <v>4.9769287887299452E-2</v>
      </c>
      <c r="P67" s="9"/>
    </row>
    <row r="68" spans="1:16">
      <c r="A68" s="12"/>
      <c r="B68" s="44">
        <v>661</v>
      </c>
      <c r="C68" s="20" t="s">
        <v>78</v>
      </c>
      <c r="D68" s="46">
        <v>46000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46000</v>
      </c>
      <c r="O68" s="47">
        <f t="shared" si="10"/>
        <v>2.6314795894434192E-2</v>
      </c>
      <c r="P68" s="9"/>
    </row>
    <row r="69" spans="1:16">
      <c r="A69" s="12"/>
      <c r="B69" s="44">
        <v>671</v>
      </c>
      <c r="C69" s="20" t="s">
        <v>79</v>
      </c>
      <c r="D69" s="46">
        <v>162000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162000</v>
      </c>
      <c r="O69" s="47">
        <f t="shared" ref="O69:O83" si="18">(N69/O$85)</f>
        <v>9.2673846410833455E-2</v>
      </c>
      <c r="P69" s="9"/>
    </row>
    <row r="70" spans="1:16">
      <c r="A70" s="12"/>
      <c r="B70" s="44">
        <v>674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1246000</v>
      </c>
      <c r="N70" s="46">
        <v>1246000</v>
      </c>
      <c r="O70" s="47">
        <f t="shared" si="18"/>
        <v>0.71278773227097836</v>
      </c>
      <c r="P70" s="9"/>
    </row>
    <row r="71" spans="1:16">
      <c r="A71" s="12"/>
      <c r="B71" s="44">
        <v>675</v>
      </c>
      <c r="C71" s="20" t="s">
        <v>81</v>
      </c>
      <c r="D71" s="46">
        <v>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1000</v>
      </c>
      <c r="O71" s="47">
        <f t="shared" si="18"/>
        <v>5.7206078031378678E-4</v>
      </c>
      <c r="P71" s="9"/>
    </row>
    <row r="72" spans="1:16">
      <c r="A72" s="12"/>
      <c r="B72" s="44">
        <v>682</v>
      </c>
      <c r="C72" s="20" t="s">
        <v>82</v>
      </c>
      <c r="D72" s="46">
        <v>521000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521000</v>
      </c>
      <c r="O72" s="47">
        <f t="shared" si="18"/>
        <v>0.29804366654348291</v>
      </c>
      <c r="P72" s="9"/>
    </row>
    <row r="73" spans="1:16">
      <c r="A73" s="12"/>
      <c r="B73" s="44">
        <v>685</v>
      </c>
      <c r="C73" s="20" t="s">
        <v>83</v>
      </c>
      <c r="D73" s="46">
        <v>15000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15000</v>
      </c>
      <c r="O73" s="47">
        <f t="shared" si="18"/>
        <v>8.5809117047068017E-3</v>
      </c>
      <c r="P73" s="9"/>
    </row>
    <row r="74" spans="1:16">
      <c r="A74" s="12"/>
      <c r="B74" s="44">
        <v>694</v>
      </c>
      <c r="C74" s="20" t="s">
        <v>84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1697000</v>
      </c>
      <c r="N74" s="46">
        <f t="shared" si="17"/>
        <v>1697000</v>
      </c>
      <c r="O74" s="47">
        <f t="shared" si="18"/>
        <v>0.97078714419249612</v>
      </c>
      <c r="P74" s="9"/>
    </row>
    <row r="75" spans="1:16">
      <c r="A75" s="12"/>
      <c r="B75" s="44">
        <v>712</v>
      </c>
      <c r="C75" s="20" t="s">
        <v>85</v>
      </c>
      <c r="D75" s="46">
        <v>128000</v>
      </c>
      <c r="E75" s="46">
        <v>0</v>
      </c>
      <c r="F75" s="46">
        <v>0</v>
      </c>
      <c r="G75" s="46">
        <v>7506000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7634000</v>
      </c>
      <c r="O75" s="47">
        <f t="shared" si="18"/>
        <v>4.3671119969154484</v>
      </c>
      <c r="P75" s="9"/>
    </row>
    <row r="76" spans="1:16">
      <c r="A76" s="12"/>
      <c r="B76" s="44">
        <v>713</v>
      </c>
      <c r="C76" s="20" t="s">
        <v>86</v>
      </c>
      <c r="D76" s="46">
        <v>2787000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5060000</v>
      </c>
      <c r="N76" s="46">
        <f t="shared" si="17"/>
        <v>7847000</v>
      </c>
      <c r="O76" s="47">
        <f t="shared" si="18"/>
        <v>4.4889609431222848</v>
      </c>
      <c r="P76" s="9"/>
    </row>
    <row r="77" spans="1:16">
      <c r="A77" s="12"/>
      <c r="B77" s="44">
        <v>714</v>
      </c>
      <c r="C77" s="20" t="s">
        <v>87</v>
      </c>
      <c r="D77" s="46">
        <v>616000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7"/>
        <v>616000</v>
      </c>
      <c r="O77" s="47">
        <f t="shared" si="18"/>
        <v>0.35238944067329264</v>
      </c>
      <c r="P77" s="9"/>
    </row>
    <row r="78" spans="1:16">
      <c r="A78" s="12"/>
      <c r="B78" s="44">
        <v>724</v>
      </c>
      <c r="C78" s="20" t="s">
        <v>88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2641000</v>
      </c>
      <c r="N78" s="46">
        <f t="shared" ref="N78:N83" si="19">SUM(D78:M78)</f>
        <v>2641000</v>
      </c>
      <c r="O78" s="47">
        <f t="shared" si="18"/>
        <v>1.5108125208087109</v>
      </c>
      <c r="P78" s="9"/>
    </row>
    <row r="79" spans="1:16">
      <c r="A79" s="12"/>
      <c r="B79" s="44">
        <v>744</v>
      </c>
      <c r="C79" s="20" t="s">
        <v>90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3003000</v>
      </c>
      <c r="N79" s="46">
        <f t="shared" si="19"/>
        <v>3003000</v>
      </c>
      <c r="O79" s="47">
        <f t="shared" si="18"/>
        <v>1.7178985232823016</v>
      </c>
      <c r="P79" s="9"/>
    </row>
    <row r="80" spans="1:16">
      <c r="A80" s="12"/>
      <c r="B80" s="44">
        <v>752</v>
      </c>
      <c r="C80" s="20" t="s">
        <v>91</v>
      </c>
      <c r="D80" s="46">
        <v>168000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168000</v>
      </c>
      <c r="O80" s="47">
        <f t="shared" si="18"/>
        <v>9.6106211092716179E-2</v>
      </c>
      <c r="P80" s="9"/>
    </row>
    <row r="81" spans="1:119">
      <c r="A81" s="12"/>
      <c r="B81" s="44">
        <v>764</v>
      </c>
      <c r="C81" s="20" t="s">
        <v>92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6813000</v>
      </c>
      <c r="N81" s="46">
        <f t="shared" si="19"/>
        <v>6813000</v>
      </c>
      <c r="O81" s="47">
        <f t="shared" si="18"/>
        <v>3.8974500962778293</v>
      </c>
      <c r="P81" s="9"/>
    </row>
    <row r="82" spans="1:119" ht="15.75" thickBot="1">
      <c r="A82" s="12"/>
      <c r="B82" s="44">
        <v>769</v>
      </c>
      <c r="C82" s="20" t="s">
        <v>93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197000</v>
      </c>
      <c r="N82" s="46">
        <f t="shared" si="19"/>
        <v>197000</v>
      </c>
      <c r="O82" s="47">
        <f t="shared" si="18"/>
        <v>0.112695973721816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SUM(D5,D14,D22,D28,D34,D39,D44,D50,D54)</f>
        <v>661748000</v>
      </c>
      <c r="E83" s="15">
        <f t="shared" si="20"/>
        <v>745198000</v>
      </c>
      <c r="F83" s="15">
        <f t="shared" si="20"/>
        <v>132594000</v>
      </c>
      <c r="G83" s="15">
        <f t="shared" si="20"/>
        <v>261566000</v>
      </c>
      <c r="H83" s="15">
        <f t="shared" si="20"/>
        <v>0</v>
      </c>
      <c r="I83" s="15">
        <f t="shared" si="20"/>
        <v>554394000</v>
      </c>
      <c r="J83" s="15">
        <f t="shared" si="20"/>
        <v>128136000</v>
      </c>
      <c r="K83" s="15">
        <f t="shared" si="20"/>
        <v>0</v>
      </c>
      <c r="L83" s="15">
        <f t="shared" si="20"/>
        <v>0</v>
      </c>
      <c r="M83" s="15">
        <f t="shared" si="20"/>
        <v>49330000</v>
      </c>
      <c r="N83" s="15">
        <f t="shared" si="19"/>
        <v>2532966000</v>
      </c>
      <c r="O83" s="37">
        <f t="shared" si="18"/>
        <v>1449.0105064682912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100</v>
      </c>
      <c r="M85" s="48"/>
      <c r="N85" s="48"/>
      <c r="O85" s="41">
        <v>1748066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A87:O87"/>
    <mergeCell ref="L85:N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4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180578000</v>
      </c>
      <c r="E5" s="26">
        <f t="shared" si="0"/>
        <v>35077000</v>
      </c>
      <c r="F5" s="26">
        <f t="shared" si="0"/>
        <v>72026000</v>
      </c>
      <c r="G5" s="26">
        <f t="shared" si="0"/>
        <v>28618000</v>
      </c>
      <c r="H5" s="26">
        <f t="shared" si="0"/>
        <v>0</v>
      </c>
      <c r="I5" s="26">
        <f t="shared" si="0"/>
        <v>0</v>
      </c>
      <c r="J5" s="26">
        <f t="shared" si="0"/>
        <v>107704000</v>
      </c>
      <c r="K5" s="26">
        <f t="shared" si="0"/>
        <v>0</v>
      </c>
      <c r="L5" s="26">
        <f t="shared" si="0"/>
        <v>0</v>
      </c>
      <c r="M5" s="26">
        <f t="shared" si="0"/>
        <v>2352000</v>
      </c>
      <c r="N5" s="27">
        <f>SUM(D5:M5)</f>
        <v>426355000</v>
      </c>
      <c r="O5" s="32">
        <f t="shared" ref="O5:O36" si="1">(N5/O$82)</f>
        <v>244.34043470137919</v>
      </c>
      <c r="P5" s="6"/>
    </row>
    <row r="6" spans="1:133">
      <c r="A6" s="12"/>
      <c r="B6" s="44">
        <v>511</v>
      </c>
      <c r="C6" s="20" t="s">
        <v>20</v>
      </c>
      <c r="D6" s="46">
        <v>3553000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3553000</v>
      </c>
      <c r="O6" s="47">
        <f t="shared" si="1"/>
        <v>2.036194167991463</v>
      </c>
      <c r="P6" s="9"/>
    </row>
    <row r="7" spans="1:133">
      <c r="A7" s="12"/>
      <c r="B7" s="44">
        <v>512</v>
      </c>
      <c r="C7" s="20" t="s">
        <v>21</v>
      </c>
      <c r="D7" s="46">
        <v>6386000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6386000</v>
      </c>
      <c r="O7" s="47">
        <f t="shared" si="1"/>
        <v>3.6597624421034292</v>
      </c>
      <c r="P7" s="9"/>
    </row>
    <row r="8" spans="1:133">
      <c r="A8" s="12"/>
      <c r="B8" s="44">
        <v>513</v>
      </c>
      <c r="C8" s="20" t="s">
        <v>22</v>
      </c>
      <c r="D8" s="46">
        <v>55860000</v>
      </c>
      <c r="E8" s="46">
        <v>35077000</v>
      </c>
      <c r="F8" s="46">
        <v>0</v>
      </c>
      <c r="G8" s="46">
        <v>6942000</v>
      </c>
      <c r="H8" s="46">
        <v>0</v>
      </c>
      <c r="I8" s="46">
        <v>0</v>
      </c>
      <c r="J8" s="46">
        <v>107017000</v>
      </c>
      <c r="K8" s="46">
        <v>0</v>
      </c>
      <c r="L8" s="46">
        <v>0</v>
      </c>
      <c r="M8" s="46">
        <v>0</v>
      </c>
      <c r="N8" s="46">
        <f t="shared" si="2"/>
        <v>204896000</v>
      </c>
      <c r="O8" s="47">
        <f t="shared" si="1"/>
        <v>117.42415993379647</v>
      </c>
      <c r="P8" s="9"/>
    </row>
    <row r="9" spans="1:133">
      <c r="A9" s="12"/>
      <c r="B9" s="44">
        <v>514</v>
      </c>
      <c r="C9" s="20" t="s">
        <v>23</v>
      </c>
      <c r="D9" s="46">
        <v>7041000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7041000</v>
      </c>
      <c r="O9" s="47">
        <f t="shared" si="1"/>
        <v>4.0351373872299163</v>
      </c>
      <c r="P9" s="9"/>
    </row>
    <row r="10" spans="1:133">
      <c r="A10" s="12"/>
      <c r="B10" s="44">
        <v>515</v>
      </c>
      <c r="C10" s="20" t="s">
        <v>24</v>
      </c>
      <c r="D10" s="46">
        <v>21974000</v>
      </c>
      <c r="E10" s="46">
        <v>0</v>
      </c>
      <c r="F10" s="46">
        <v>0</v>
      </c>
      <c r="G10" s="46">
        <v>2752000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24726000</v>
      </c>
      <c r="O10" s="47">
        <f t="shared" si="1"/>
        <v>14.170260905645065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72026000</v>
      </c>
      <c r="G11" s="46">
        <v>854000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72880000</v>
      </c>
      <c r="O11" s="47">
        <f t="shared" si="1"/>
        <v>41.766909924913548</v>
      </c>
      <c r="P11" s="9"/>
    </row>
    <row r="12" spans="1:133">
      <c r="A12" s="12"/>
      <c r="B12" s="44">
        <v>519</v>
      </c>
      <c r="C12" s="20" t="s">
        <v>26</v>
      </c>
      <c r="D12" s="46">
        <v>85764000</v>
      </c>
      <c r="E12" s="46">
        <v>0</v>
      </c>
      <c r="F12" s="46">
        <v>0</v>
      </c>
      <c r="G12" s="46">
        <v>18070000</v>
      </c>
      <c r="H12" s="46">
        <v>0</v>
      </c>
      <c r="I12" s="46">
        <v>0</v>
      </c>
      <c r="J12" s="46">
        <v>687000</v>
      </c>
      <c r="K12" s="46">
        <v>0</v>
      </c>
      <c r="L12" s="46">
        <v>0</v>
      </c>
      <c r="M12" s="46">
        <v>2352000</v>
      </c>
      <c r="N12" s="46">
        <f t="shared" si="2"/>
        <v>106873000</v>
      </c>
      <c r="O12" s="47">
        <f t="shared" si="1"/>
        <v>61.248009939699308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SUM(D14:D19)</f>
        <v>13635000</v>
      </c>
      <c r="E13" s="31">
        <f t="shared" si="3"/>
        <v>723614000</v>
      </c>
      <c r="F13" s="31">
        <f t="shared" si="3"/>
        <v>0</v>
      </c>
      <c r="G13" s="31">
        <f t="shared" si="3"/>
        <v>3855000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25" si="4">SUM(D13:M13)</f>
        <v>741104000</v>
      </c>
      <c r="O13" s="43">
        <f t="shared" si="1"/>
        <v>424.7204173023207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410405000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410405000</v>
      </c>
      <c r="O14" s="47">
        <f t="shared" si="1"/>
        <v>235.19962496890977</v>
      </c>
      <c r="P14" s="9"/>
    </row>
    <row r="15" spans="1:133">
      <c r="A15" s="12"/>
      <c r="B15" s="44">
        <v>522</v>
      </c>
      <c r="C15" s="20" t="s">
        <v>29</v>
      </c>
      <c r="D15" s="46">
        <v>966000</v>
      </c>
      <c r="E15" s="46">
        <v>83550000</v>
      </c>
      <c r="F15" s="46">
        <v>0</v>
      </c>
      <c r="G15" s="46">
        <v>3034000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87550000</v>
      </c>
      <c r="O15" s="47">
        <f t="shared" si="1"/>
        <v>50.174162512708307</v>
      </c>
      <c r="P15" s="9"/>
    </row>
    <row r="16" spans="1:133">
      <c r="A16" s="12"/>
      <c r="B16" s="44">
        <v>523</v>
      </c>
      <c r="C16" s="20" t="s">
        <v>30</v>
      </c>
      <c r="D16" s="46">
        <v>2685000</v>
      </c>
      <c r="E16" s="46">
        <v>228832000</v>
      </c>
      <c r="F16" s="46">
        <v>0</v>
      </c>
      <c r="G16" s="46">
        <v>821000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232338000</v>
      </c>
      <c r="O16" s="47">
        <f t="shared" si="1"/>
        <v>133.15093740579809</v>
      </c>
      <c r="P16" s="9"/>
    </row>
    <row r="17" spans="1:16">
      <c r="A17" s="12"/>
      <c r="B17" s="44">
        <v>525</v>
      </c>
      <c r="C17" s="20" t="s">
        <v>31</v>
      </c>
      <c r="D17" s="46">
        <v>4288000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4288000</v>
      </c>
      <c r="O17" s="47">
        <f t="shared" si="1"/>
        <v>2.4574164346601166</v>
      </c>
      <c r="P17" s="9"/>
    </row>
    <row r="18" spans="1:16">
      <c r="A18" s="12"/>
      <c r="B18" s="44">
        <v>527</v>
      </c>
      <c r="C18" s="20" t="s">
        <v>32</v>
      </c>
      <c r="D18" s="46">
        <v>5452000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5452000</v>
      </c>
      <c r="O18" s="47">
        <f t="shared" si="1"/>
        <v>3.1244949630986372</v>
      </c>
      <c r="P18" s="9"/>
    </row>
    <row r="19" spans="1:16">
      <c r="A19" s="12"/>
      <c r="B19" s="44">
        <v>529</v>
      </c>
      <c r="C19" s="20" t="s">
        <v>33</v>
      </c>
      <c r="D19" s="46">
        <v>244000</v>
      </c>
      <c r="E19" s="46">
        <v>827000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1071000</v>
      </c>
      <c r="O19" s="47">
        <f t="shared" si="1"/>
        <v>0.61378101714575206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SUM(D21:D25)</f>
        <v>17619000</v>
      </c>
      <c r="E20" s="31">
        <f t="shared" si="5"/>
        <v>3799000</v>
      </c>
      <c r="F20" s="31">
        <f t="shared" si="5"/>
        <v>0</v>
      </c>
      <c r="G20" s="31">
        <f t="shared" si="5"/>
        <v>20787000</v>
      </c>
      <c r="H20" s="31">
        <f t="shared" si="5"/>
        <v>0</v>
      </c>
      <c r="I20" s="31">
        <f t="shared" si="5"/>
        <v>215111000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 t="shared" si="4"/>
        <v>257316000</v>
      </c>
      <c r="O20" s="43">
        <f t="shared" si="1"/>
        <v>147.46561737430096</v>
      </c>
      <c r="P20" s="10"/>
    </row>
    <row r="21" spans="1:16">
      <c r="A21" s="12"/>
      <c r="B21" s="44">
        <v>534</v>
      </c>
      <c r="C21" s="20" t="s">
        <v>35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101266000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101266000</v>
      </c>
      <c r="O21" s="47">
        <f t="shared" si="1"/>
        <v>58.034685791112729</v>
      </c>
      <c r="P21" s="9"/>
    </row>
    <row r="22" spans="1:16">
      <c r="A22" s="12"/>
      <c r="B22" s="44">
        <v>536</v>
      </c>
      <c r="C22" s="20" t="s">
        <v>36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113845000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113845000</v>
      </c>
      <c r="O22" s="47">
        <f t="shared" si="1"/>
        <v>65.243604012099112</v>
      </c>
      <c r="P22" s="9"/>
    </row>
    <row r="23" spans="1:16">
      <c r="A23" s="12"/>
      <c r="B23" s="44">
        <v>537</v>
      </c>
      <c r="C23" s="20" t="s">
        <v>37</v>
      </c>
      <c r="D23" s="46">
        <v>16013000</v>
      </c>
      <c r="E23" s="46">
        <v>1197000</v>
      </c>
      <c r="F23" s="46">
        <v>0</v>
      </c>
      <c r="G23" s="46">
        <v>3012000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20222000</v>
      </c>
      <c r="O23" s="47">
        <f t="shared" si="1"/>
        <v>11.5890567028211</v>
      </c>
      <c r="P23" s="9"/>
    </row>
    <row r="24" spans="1:16">
      <c r="A24" s="12"/>
      <c r="B24" s="44">
        <v>538</v>
      </c>
      <c r="C24" s="20" t="s">
        <v>38</v>
      </c>
      <c r="D24" s="46">
        <v>1606000</v>
      </c>
      <c r="E24" s="46">
        <v>1598000</v>
      </c>
      <c r="F24" s="46">
        <v>0</v>
      </c>
      <c r="G24" s="46">
        <v>16738000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19942000</v>
      </c>
      <c r="O24" s="47">
        <f t="shared" si="1"/>
        <v>11.428591077423517</v>
      </c>
      <c r="P24" s="9"/>
    </row>
    <row r="25" spans="1:16">
      <c r="A25" s="12"/>
      <c r="B25" s="44">
        <v>539</v>
      </c>
      <c r="C25" s="20" t="s">
        <v>39</v>
      </c>
      <c r="D25" s="46">
        <v>0</v>
      </c>
      <c r="E25" s="46">
        <v>1004000</v>
      </c>
      <c r="F25" s="46">
        <v>0</v>
      </c>
      <c r="G25" s="46">
        <v>1037000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2041000</v>
      </c>
      <c r="O25" s="47">
        <f t="shared" si="1"/>
        <v>1.1696797908445191</v>
      </c>
      <c r="P25" s="9"/>
    </row>
    <row r="26" spans="1:16" ht="15.75">
      <c r="A26" s="28" t="s">
        <v>40</v>
      </c>
      <c r="B26" s="29"/>
      <c r="C26" s="30"/>
      <c r="D26" s="31">
        <f t="shared" ref="D26:M26" si="6">SUM(D27:D31)</f>
        <v>131571000</v>
      </c>
      <c r="E26" s="31">
        <f t="shared" si="6"/>
        <v>25536000</v>
      </c>
      <c r="F26" s="31">
        <f t="shared" si="6"/>
        <v>5616000</v>
      </c>
      <c r="G26" s="31">
        <f t="shared" si="6"/>
        <v>63458000</v>
      </c>
      <c r="H26" s="31">
        <f t="shared" si="6"/>
        <v>0</v>
      </c>
      <c r="I26" s="31">
        <f t="shared" si="6"/>
        <v>301036000</v>
      </c>
      <c r="J26" s="31">
        <f t="shared" si="6"/>
        <v>10850000</v>
      </c>
      <c r="K26" s="31">
        <f t="shared" si="6"/>
        <v>0</v>
      </c>
      <c r="L26" s="31">
        <f t="shared" si="6"/>
        <v>0</v>
      </c>
      <c r="M26" s="31">
        <f t="shared" si="6"/>
        <v>0</v>
      </c>
      <c r="N26" s="31">
        <f t="shared" ref="N26:N37" si="7">SUM(D26:M26)</f>
        <v>538067000</v>
      </c>
      <c r="O26" s="43">
        <f t="shared" si="1"/>
        <v>308.36163450286028</v>
      </c>
      <c r="P26" s="10"/>
    </row>
    <row r="27" spans="1:16">
      <c r="A27" s="12"/>
      <c r="B27" s="44">
        <v>541</v>
      </c>
      <c r="C27" s="20" t="s">
        <v>41</v>
      </c>
      <c r="D27" s="46">
        <v>3330000</v>
      </c>
      <c r="E27" s="46">
        <v>25536000</v>
      </c>
      <c r="F27" s="46">
        <v>5616000</v>
      </c>
      <c r="G27" s="46">
        <v>46003000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80485000</v>
      </c>
      <c r="O27" s="47">
        <f t="shared" si="1"/>
        <v>46.125270929015741</v>
      </c>
      <c r="P27" s="9"/>
    </row>
    <row r="28" spans="1:16">
      <c r="A28" s="12"/>
      <c r="B28" s="44">
        <v>542</v>
      </c>
      <c r="C28" s="20" t="s">
        <v>42</v>
      </c>
      <c r="D28" s="46">
        <v>55000</v>
      </c>
      <c r="E28" s="46">
        <v>0</v>
      </c>
      <c r="F28" s="46">
        <v>0</v>
      </c>
      <c r="G28" s="46">
        <v>0</v>
      </c>
      <c r="H28" s="46">
        <v>0</v>
      </c>
      <c r="I28" s="46">
        <v>193435000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193490000</v>
      </c>
      <c r="O28" s="47">
        <f t="shared" si="1"/>
        <v>110.88747806492211</v>
      </c>
      <c r="P28" s="9"/>
    </row>
    <row r="29" spans="1:16">
      <c r="A29" s="12"/>
      <c r="B29" s="44">
        <v>543</v>
      </c>
      <c r="C29" s="20" t="s">
        <v>43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107601000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107601000</v>
      </c>
      <c r="O29" s="47">
        <f t="shared" si="1"/>
        <v>61.665220565733023</v>
      </c>
      <c r="P29" s="9"/>
    </row>
    <row r="30" spans="1:16">
      <c r="A30" s="12"/>
      <c r="B30" s="44">
        <v>544</v>
      </c>
      <c r="C30" s="20" t="s">
        <v>44</v>
      </c>
      <c r="D30" s="46">
        <v>127882000</v>
      </c>
      <c r="E30" s="46">
        <v>0</v>
      </c>
      <c r="F30" s="46">
        <v>0</v>
      </c>
      <c r="G30" s="46">
        <v>17455000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145337000</v>
      </c>
      <c r="O30" s="47">
        <f t="shared" si="1"/>
        <v>83.291402137172895</v>
      </c>
      <c r="P30" s="9"/>
    </row>
    <row r="31" spans="1:16">
      <c r="A31" s="12"/>
      <c r="B31" s="44">
        <v>549</v>
      </c>
      <c r="C31" s="20" t="s">
        <v>45</v>
      </c>
      <c r="D31" s="46">
        <v>304000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10850000</v>
      </c>
      <c r="K31" s="46">
        <v>0</v>
      </c>
      <c r="L31" s="46">
        <v>0</v>
      </c>
      <c r="M31" s="46">
        <v>0</v>
      </c>
      <c r="N31" s="46">
        <f t="shared" si="7"/>
        <v>11154000</v>
      </c>
      <c r="O31" s="47">
        <f t="shared" si="1"/>
        <v>6.3922628060165438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17942000</v>
      </c>
      <c r="E32" s="31">
        <f t="shared" si="8"/>
        <v>6545000</v>
      </c>
      <c r="F32" s="31">
        <f t="shared" si="8"/>
        <v>0</v>
      </c>
      <c r="G32" s="31">
        <f t="shared" si="8"/>
        <v>721000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1393000</v>
      </c>
      <c r="N32" s="31">
        <f t="shared" si="7"/>
        <v>26601000</v>
      </c>
      <c r="O32" s="43">
        <f t="shared" si="1"/>
        <v>15.244807504289589</v>
      </c>
      <c r="P32" s="10"/>
    </row>
    <row r="33" spans="1:16">
      <c r="A33" s="13"/>
      <c r="B33" s="45">
        <v>551</v>
      </c>
      <c r="C33" s="21" t="s">
        <v>47</v>
      </c>
      <c r="D33" s="46">
        <v>3427000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3427000</v>
      </c>
      <c r="O33" s="47">
        <f t="shared" si="1"/>
        <v>1.9639846365625513</v>
      </c>
      <c r="P33" s="9"/>
    </row>
    <row r="34" spans="1:16">
      <c r="A34" s="13"/>
      <c r="B34" s="45">
        <v>552</v>
      </c>
      <c r="C34" s="21" t="s">
        <v>48</v>
      </c>
      <c r="D34" s="46">
        <v>2355000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2355000</v>
      </c>
      <c r="O34" s="47">
        <f t="shared" si="1"/>
        <v>1.349630527897522</v>
      </c>
      <c r="P34" s="9"/>
    </row>
    <row r="35" spans="1:16">
      <c r="A35" s="13"/>
      <c r="B35" s="45">
        <v>553</v>
      </c>
      <c r="C35" s="21" t="s">
        <v>49</v>
      </c>
      <c r="D35" s="46">
        <v>528000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528000</v>
      </c>
      <c r="O35" s="47">
        <f t="shared" si="1"/>
        <v>0.30259232217829796</v>
      </c>
      <c r="P35" s="9"/>
    </row>
    <row r="36" spans="1:16">
      <c r="A36" s="13"/>
      <c r="B36" s="45">
        <v>554</v>
      </c>
      <c r="C36" s="21" t="s">
        <v>50</v>
      </c>
      <c r="D36" s="46">
        <v>11632000</v>
      </c>
      <c r="E36" s="46">
        <v>6545000</v>
      </c>
      <c r="F36" s="46">
        <v>0</v>
      </c>
      <c r="G36" s="46">
        <v>721000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1393000</v>
      </c>
      <c r="N36" s="46">
        <f t="shared" si="7"/>
        <v>20291000</v>
      </c>
      <c r="O36" s="47">
        <f t="shared" si="1"/>
        <v>11.62860001765122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SUM(D38:D41)</f>
        <v>143926000</v>
      </c>
      <c r="E37" s="31">
        <f t="shared" si="9"/>
        <v>475000</v>
      </c>
      <c r="F37" s="31">
        <f t="shared" si="9"/>
        <v>0</v>
      </c>
      <c r="G37" s="31">
        <f t="shared" si="9"/>
        <v>8079000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75000</v>
      </c>
      <c r="N37" s="31">
        <f t="shared" si="7"/>
        <v>152555000</v>
      </c>
      <c r="O37" s="43">
        <f t="shared" ref="O37:O68" si="10">(N37/O$82)</f>
        <v>87.427976723314856</v>
      </c>
      <c r="P37" s="10"/>
    </row>
    <row r="38" spans="1:16">
      <c r="A38" s="12"/>
      <c r="B38" s="44">
        <v>562</v>
      </c>
      <c r="C38" s="20" t="s">
        <v>52</v>
      </c>
      <c r="D38" s="46">
        <v>73831000</v>
      </c>
      <c r="E38" s="46">
        <v>0</v>
      </c>
      <c r="F38" s="46">
        <v>0</v>
      </c>
      <c r="G38" s="46">
        <v>6578000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80409000</v>
      </c>
      <c r="O38" s="47">
        <f t="shared" si="10"/>
        <v>46.081715973550679</v>
      </c>
      <c r="P38" s="9"/>
    </row>
    <row r="39" spans="1:16">
      <c r="A39" s="12"/>
      <c r="B39" s="44">
        <v>563</v>
      </c>
      <c r="C39" s="20" t="s">
        <v>53</v>
      </c>
      <c r="D39" s="46">
        <v>7034000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7034000</v>
      </c>
      <c r="O39" s="47">
        <f t="shared" si="10"/>
        <v>4.0311257465949764</v>
      </c>
      <c r="P39" s="9"/>
    </row>
    <row r="40" spans="1:16">
      <c r="A40" s="12"/>
      <c r="B40" s="44">
        <v>564</v>
      </c>
      <c r="C40" s="20" t="s">
        <v>54</v>
      </c>
      <c r="D40" s="46">
        <v>60585000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75000</v>
      </c>
      <c r="N40" s="46">
        <f t="shared" si="11"/>
        <v>60660000</v>
      </c>
      <c r="O40" s="47">
        <f t="shared" si="10"/>
        <v>34.76373155934764</v>
      </c>
      <c r="P40" s="9"/>
    </row>
    <row r="41" spans="1:16">
      <c r="A41" s="12"/>
      <c r="B41" s="44">
        <v>569</v>
      </c>
      <c r="C41" s="20" t="s">
        <v>55</v>
      </c>
      <c r="D41" s="46">
        <v>2476000</v>
      </c>
      <c r="E41" s="46">
        <v>475000</v>
      </c>
      <c r="F41" s="46">
        <v>0</v>
      </c>
      <c r="G41" s="46">
        <v>1501000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4452000</v>
      </c>
      <c r="O41" s="47">
        <f t="shared" si="10"/>
        <v>2.5514034438215578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SUM(D43:D47)</f>
        <v>116959000</v>
      </c>
      <c r="E42" s="31">
        <f t="shared" si="12"/>
        <v>30101000</v>
      </c>
      <c r="F42" s="31">
        <f t="shared" si="12"/>
        <v>28412000</v>
      </c>
      <c r="G42" s="31">
        <f t="shared" si="12"/>
        <v>39096000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214568000</v>
      </c>
      <c r="O42" s="43">
        <f t="shared" si="10"/>
        <v>122.96710110824438</v>
      </c>
      <c r="P42" s="9"/>
    </row>
    <row r="43" spans="1:16">
      <c r="A43" s="12"/>
      <c r="B43" s="44">
        <v>571</v>
      </c>
      <c r="C43" s="20" t="s">
        <v>57</v>
      </c>
      <c r="D43" s="46">
        <v>68336000</v>
      </c>
      <c r="E43" s="46">
        <v>661000</v>
      </c>
      <c r="F43" s="46">
        <v>11962000</v>
      </c>
      <c r="G43" s="46">
        <v>7858000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88817000</v>
      </c>
      <c r="O43" s="47">
        <f t="shared" si="10"/>
        <v>50.900269467632363</v>
      </c>
      <c r="P43" s="9"/>
    </row>
    <row r="44" spans="1:16">
      <c r="A44" s="12"/>
      <c r="B44" s="44">
        <v>572</v>
      </c>
      <c r="C44" s="20" t="s">
        <v>58</v>
      </c>
      <c r="D44" s="46">
        <v>42851000</v>
      </c>
      <c r="E44" s="46">
        <v>11000</v>
      </c>
      <c r="F44" s="46">
        <v>0</v>
      </c>
      <c r="G44" s="46">
        <v>31195000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74057000</v>
      </c>
      <c r="O44" s="47">
        <f t="shared" si="10"/>
        <v>42.441438643102671</v>
      </c>
      <c r="P44" s="9"/>
    </row>
    <row r="45" spans="1:16">
      <c r="A45" s="12"/>
      <c r="B45" s="44">
        <v>573</v>
      </c>
      <c r="C45" s="20" t="s">
        <v>59</v>
      </c>
      <c r="D45" s="46">
        <v>5772000</v>
      </c>
      <c r="E45" s="46">
        <v>816000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6588000</v>
      </c>
      <c r="O45" s="47">
        <f t="shared" si="10"/>
        <v>3.7755269289973992</v>
      </c>
      <c r="P45" s="9"/>
    </row>
    <row r="46" spans="1:16">
      <c r="A46" s="12"/>
      <c r="B46" s="44">
        <v>575</v>
      </c>
      <c r="C46" s="20" t="s">
        <v>60</v>
      </c>
      <c r="D46" s="46">
        <v>0</v>
      </c>
      <c r="E46" s="46">
        <v>14727000</v>
      </c>
      <c r="F46" s="46">
        <v>16450000</v>
      </c>
      <c r="G46" s="46">
        <v>43000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31220000</v>
      </c>
      <c r="O46" s="47">
        <f t="shared" si="10"/>
        <v>17.891917231830419</v>
      </c>
      <c r="P46" s="9"/>
    </row>
    <row r="47" spans="1:16">
      <c r="A47" s="12"/>
      <c r="B47" s="44">
        <v>579</v>
      </c>
      <c r="C47" s="20" t="s">
        <v>61</v>
      </c>
      <c r="D47" s="46">
        <v>0</v>
      </c>
      <c r="E47" s="46">
        <v>13886000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13886000</v>
      </c>
      <c r="O47" s="47">
        <f t="shared" si="10"/>
        <v>7.957948836681525</v>
      </c>
      <c r="P47" s="9"/>
    </row>
    <row r="48" spans="1:16" ht="15.75">
      <c r="A48" s="28" t="s">
        <v>89</v>
      </c>
      <c r="B48" s="29"/>
      <c r="C48" s="30"/>
      <c r="D48" s="31">
        <f t="shared" ref="D48:M48" si="13">SUM(D49:D50)</f>
        <v>809198000</v>
      </c>
      <c r="E48" s="31">
        <f t="shared" si="13"/>
        <v>143274000</v>
      </c>
      <c r="F48" s="31">
        <f t="shared" si="13"/>
        <v>12757000</v>
      </c>
      <c r="G48" s="31">
        <f t="shared" si="13"/>
        <v>11631000</v>
      </c>
      <c r="H48" s="31">
        <f t="shared" si="13"/>
        <v>0</v>
      </c>
      <c r="I48" s="31">
        <f t="shared" si="13"/>
        <v>1720000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 t="shared" ref="N48:N58" si="14">SUM(D48:M48)</f>
        <v>978580000</v>
      </c>
      <c r="O48" s="43">
        <f t="shared" si="10"/>
        <v>560.81589893416435</v>
      </c>
      <c r="P48" s="9"/>
    </row>
    <row r="49" spans="1:16">
      <c r="A49" s="12"/>
      <c r="B49" s="44">
        <v>581</v>
      </c>
      <c r="C49" s="20" t="s">
        <v>62</v>
      </c>
      <c r="D49" s="46">
        <v>809198000</v>
      </c>
      <c r="E49" s="46">
        <v>104235000</v>
      </c>
      <c r="F49" s="46">
        <v>12757000</v>
      </c>
      <c r="G49" s="46">
        <v>11631000</v>
      </c>
      <c r="H49" s="46">
        <v>0</v>
      </c>
      <c r="I49" s="46">
        <v>1720000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4"/>
        <v>939541000</v>
      </c>
      <c r="O49" s="47">
        <f t="shared" si="10"/>
        <v>538.4429791131065</v>
      </c>
      <c r="P49" s="9"/>
    </row>
    <row r="50" spans="1:16">
      <c r="A50" s="12"/>
      <c r="B50" s="44">
        <v>586</v>
      </c>
      <c r="C50" s="20" t="s">
        <v>63</v>
      </c>
      <c r="D50" s="46">
        <v>0</v>
      </c>
      <c r="E50" s="46">
        <v>39039000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4"/>
        <v>39039000</v>
      </c>
      <c r="O50" s="47">
        <f t="shared" si="10"/>
        <v>22.372919821057906</v>
      </c>
      <c r="P50" s="9"/>
    </row>
    <row r="51" spans="1:16" ht="15.75">
      <c r="A51" s="28" t="s">
        <v>64</v>
      </c>
      <c r="B51" s="29"/>
      <c r="C51" s="30"/>
      <c r="D51" s="31">
        <f t="shared" ref="D51:M51" si="15">SUM(D52:D79)</f>
        <v>8297000</v>
      </c>
      <c r="E51" s="31">
        <f t="shared" si="15"/>
        <v>0</v>
      </c>
      <c r="F51" s="31">
        <f t="shared" si="15"/>
        <v>0</v>
      </c>
      <c r="G51" s="31">
        <f t="shared" si="15"/>
        <v>0</v>
      </c>
      <c r="H51" s="31">
        <f t="shared" si="15"/>
        <v>0</v>
      </c>
      <c r="I51" s="31">
        <f t="shared" si="15"/>
        <v>0</v>
      </c>
      <c r="J51" s="31">
        <f t="shared" si="15"/>
        <v>0</v>
      </c>
      <c r="K51" s="31">
        <f t="shared" si="15"/>
        <v>0</v>
      </c>
      <c r="L51" s="31">
        <f t="shared" si="15"/>
        <v>0</v>
      </c>
      <c r="M51" s="31">
        <f t="shared" si="15"/>
        <v>51277000</v>
      </c>
      <c r="N51" s="31">
        <f t="shared" si="14"/>
        <v>59574000</v>
      </c>
      <c r="O51" s="43">
        <f t="shared" si="10"/>
        <v>34.141354169412729</v>
      </c>
      <c r="P51" s="9"/>
    </row>
    <row r="52" spans="1:16">
      <c r="A52" s="12"/>
      <c r="B52" s="44">
        <v>601</v>
      </c>
      <c r="C52" s="20" t="s">
        <v>65</v>
      </c>
      <c r="D52" s="46">
        <v>227000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227000</v>
      </c>
      <c r="O52" s="47">
        <f t="shared" si="10"/>
        <v>0.13009177487589704</v>
      </c>
      <c r="P52" s="9"/>
    </row>
    <row r="53" spans="1:16">
      <c r="A53" s="12"/>
      <c r="B53" s="44">
        <v>602</v>
      </c>
      <c r="C53" s="20" t="s">
        <v>66</v>
      </c>
      <c r="D53" s="46">
        <v>1799000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1799000</v>
      </c>
      <c r="O53" s="47">
        <f t="shared" si="10"/>
        <v>1.0309916431794659</v>
      </c>
      <c r="P53" s="9"/>
    </row>
    <row r="54" spans="1:16">
      <c r="A54" s="12"/>
      <c r="B54" s="44">
        <v>603</v>
      </c>
      <c r="C54" s="20" t="s">
        <v>67</v>
      </c>
      <c r="D54" s="46">
        <v>1219000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1219000</v>
      </c>
      <c r="O54" s="47">
        <f t="shared" si="10"/>
        <v>0.6985985619987598</v>
      </c>
      <c r="P54" s="9"/>
    </row>
    <row r="55" spans="1:16">
      <c r="A55" s="12"/>
      <c r="B55" s="44">
        <v>604</v>
      </c>
      <c r="C55" s="20" t="s">
        <v>68</v>
      </c>
      <c r="D55" s="46">
        <v>168000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13312000</v>
      </c>
      <c r="N55" s="46">
        <f t="shared" si="14"/>
        <v>13480000</v>
      </c>
      <c r="O55" s="47">
        <f t="shared" si="10"/>
        <v>7.7252736798550306</v>
      </c>
      <c r="P55" s="9"/>
    </row>
    <row r="56" spans="1:16">
      <c r="A56" s="12"/>
      <c r="B56" s="44">
        <v>605</v>
      </c>
      <c r="C56" s="20" t="s">
        <v>69</v>
      </c>
      <c r="D56" s="46">
        <v>494000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494000</v>
      </c>
      <c r="O56" s="47">
        <f t="shared" si="10"/>
        <v>0.28310721052287724</v>
      </c>
      <c r="P56" s="9"/>
    </row>
    <row r="57" spans="1:16">
      <c r="A57" s="12"/>
      <c r="B57" s="44">
        <v>607</v>
      </c>
      <c r="C57" s="20" t="s">
        <v>70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708000</v>
      </c>
      <c r="N57" s="46">
        <f t="shared" si="14"/>
        <v>708000</v>
      </c>
      <c r="O57" s="47">
        <f t="shared" si="10"/>
        <v>0.40574879564817223</v>
      </c>
      <c r="P57" s="9"/>
    </row>
    <row r="58" spans="1:16">
      <c r="A58" s="12"/>
      <c r="B58" s="44">
        <v>608</v>
      </c>
      <c r="C58" s="20" t="s">
        <v>71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851000</v>
      </c>
      <c r="N58" s="46">
        <f t="shared" si="14"/>
        <v>851000</v>
      </c>
      <c r="O58" s="47">
        <f t="shared" si="10"/>
        <v>0.48770088290479457</v>
      </c>
      <c r="P58" s="9"/>
    </row>
    <row r="59" spans="1:16">
      <c r="A59" s="12"/>
      <c r="B59" s="44">
        <v>614</v>
      </c>
      <c r="C59" s="20" t="s">
        <v>72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3788000</v>
      </c>
      <c r="N59" s="46">
        <f t="shared" ref="N59:N71" si="16">SUM(D59:M59)</f>
        <v>3788000</v>
      </c>
      <c r="O59" s="47">
        <f t="shared" si="10"/>
        <v>2.1708706750215767</v>
      </c>
      <c r="P59" s="9"/>
    </row>
    <row r="60" spans="1:16">
      <c r="A60" s="12"/>
      <c r="B60" s="44">
        <v>617</v>
      </c>
      <c r="C60" s="20" t="s">
        <v>73</v>
      </c>
      <c r="D60" s="46">
        <v>1000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6"/>
        <v>1000</v>
      </c>
      <c r="O60" s="47">
        <f t="shared" si="10"/>
        <v>5.7309151927707942E-4</v>
      </c>
      <c r="P60" s="9"/>
    </row>
    <row r="61" spans="1:16">
      <c r="A61" s="12"/>
      <c r="B61" s="44">
        <v>624</v>
      </c>
      <c r="C61" s="20" t="s">
        <v>74</v>
      </c>
      <c r="D61" s="46">
        <v>137000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137000</v>
      </c>
      <c r="O61" s="47">
        <f t="shared" si="10"/>
        <v>7.8513538140959876E-2</v>
      </c>
      <c r="P61" s="9"/>
    </row>
    <row r="62" spans="1:16">
      <c r="A62" s="12"/>
      <c r="B62" s="44">
        <v>634</v>
      </c>
      <c r="C62" s="20" t="s">
        <v>75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4319000</v>
      </c>
      <c r="N62" s="46">
        <f t="shared" si="16"/>
        <v>4319000</v>
      </c>
      <c r="O62" s="47">
        <f t="shared" si="10"/>
        <v>2.4751822717577059</v>
      </c>
      <c r="P62" s="9"/>
    </row>
    <row r="63" spans="1:16">
      <c r="A63" s="12"/>
      <c r="B63" s="44">
        <v>654</v>
      </c>
      <c r="C63" s="20" t="s">
        <v>76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2845000</v>
      </c>
      <c r="N63" s="46">
        <f t="shared" si="16"/>
        <v>2845000</v>
      </c>
      <c r="O63" s="47">
        <f t="shared" si="10"/>
        <v>1.630445372343291</v>
      </c>
      <c r="P63" s="9"/>
    </row>
    <row r="64" spans="1:16">
      <c r="A64" s="12"/>
      <c r="B64" s="44">
        <v>656</v>
      </c>
      <c r="C64" s="20" t="s">
        <v>77</v>
      </c>
      <c r="D64" s="46">
        <v>84000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6"/>
        <v>84000</v>
      </c>
      <c r="O64" s="47">
        <f t="shared" si="10"/>
        <v>4.8139687619274674E-2</v>
      </c>
      <c r="P64" s="9"/>
    </row>
    <row r="65" spans="1:119">
      <c r="A65" s="12"/>
      <c r="B65" s="44">
        <v>661</v>
      </c>
      <c r="C65" s="20" t="s">
        <v>78</v>
      </c>
      <c r="D65" s="46">
        <v>92000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92000</v>
      </c>
      <c r="O65" s="47">
        <f t="shared" si="10"/>
        <v>5.2724419773491307E-2</v>
      </c>
      <c r="P65" s="9"/>
    </row>
    <row r="66" spans="1:119">
      <c r="A66" s="12"/>
      <c r="B66" s="44">
        <v>671</v>
      </c>
      <c r="C66" s="20" t="s">
        <v>79</v>
      </c>
      <c r="D66" s="46">
        <v>160000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160000</v>
      </c>
      <c r="O66" s="47">
        <f t="shared" si="10"/>
        <v>9.1694643084332714E-2</v>
      </c>
      <c r="P66" s="9"/>
    </row>
    <row r="67" spans="1:119">
      <c r="A67" s="12"/>
      <c r="B67" s="44">
        <v>674</v>
      </c>
      <c r="C67" s="20" t="s">
        <v>80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1393000</v>
      </c>
      <c r="N67" s="46">
        <f t="shared" si="16"/>
        <v>1393000</v>
      </c>
      <c r="O67" s="47">
        <f t="shared" si="10"/>
        <v>0.7983164863529717</v>
      </c>
      <c r="P67" s="9"/>
    </row>
    <row r="68" spans="1:119">
      <c r="A68" s="12"/>
      <c r="B68" s="44">
        <v>675</v>
      </c>
      <c r="C68" s="20" t="s">
        <v>81</v>
      </c>
      <c r="D68" s="46">
        <v>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1000</v>
      </c>
      <c r="O68" s="47">
        <f t="shared" si="10"/>
        <v>5.7309151927707942E-4</v>
      </c>
      <c r="P68" s="9"/>
    </row>
    <row r="69" spans="1:119">
      <c r="A69" s="12"/>
      <c r="B69" s="44">
        <v>682</v>
      </c>
      <c r="C69" s="20" t="s">
        <v>82</v>
      </c>
      <c r="D69" s="46">
        <v>509000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509000</v>
      </c>
      <c r="O69" s="47">
        <f t="shared" ref="O69:O80" si="17">(N69/O$82)</f>
        <v>0.29170358331203344</v>
      </c>
      <c r="P69" s="9"/>
    </row>
    <row r="70" spans="1:119">
      <c r="A70" s="12"/>
      <c r="B70" s="44">
        <v>685</v>
      </c>
      <c r="C70" s="20" t="s">
        <v>83</v>
      </c>
      <c r="D70" s="46">
        <v>14000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14000</v>
      </c>
      <c r="O70" s="47">
        <f t="shared" si="17"/>
        <v>8.0232812698791123E-3</v>
      </c>
      <c r="P70" s="9"/>
    </row>
    <row r="71" spans="1:119">
      <c r="A71" s="12"/>
      <c r="B71" s="44">
        <v>694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1934000</v>
      </c>
      <c r="N71" s="46">
        <f t="shared" si="16"/>
        <v>1934000</v>
      </c>
      <c r="O71" s="47">
        <f t="shared" si="17"/>
        <v>1.1083589982818716</v>
      </c>
      <c r="P71" s="9"/>
    </row>
    <row r="72" spans="1:119">
      <c r="A72" s="12"/>
      <c r="B72" s="44">
        <v>712</v>
      </c>
      <c r="C72" s="20" t="s">
        <v>85</v>
      </c>
      <c r="D72" s="46">
        <v>85000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8">SUM(D72:M72)</f>
        <v>85000</v>
      </c>
      <c r="O72" s="47">
        <f t="shared" si="17"/>
        <v>4.8712779138551751E-2</v>
      </c>
      <c r="P72" s="9"/>
    </row>
    <row r="73" spans="1:119">
      <c r="A73" s="12"/>
      <c r="B73" s="44">
        <v>713</v>
      </c>
      <c r="C73" s="20" t="s">
        <v>86</v>
      </c>
      <c r="D73" s="46">
        <v>2335000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7648000</v>
      </c>
      <c r="N73" s="46">
        <f t="shared" si="18"/>
        <v>9983000</v>
      </c>
      <c r="O73" s="47">
        <f t="shared" si="17"/>
        <v>5.7211726369430842</v>
      </c>
      <c r="P73" s="9"/>
    </row>
    <row r="74" spans="1:119">
      <c r="A74" s="12"/>
      <c r="B74" s="44">
        <v>714</v>
      </c>
      <c r="C74" s="20" t="s">
        <v>87</v>
      </c>
      <c r="D74" s="46">
        <v>776000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776000</v>
      </c>
      <c r="O74" s="47">
        <f t="shared" si="17"/>
        <v>0.44471901895901367</v>
      </c>
      <c r="P74" s="9"/>
    </row>
    <row r="75" spans="1:119">
      <c r="A75" s="12"/>
      <c r="B75" s="44">
        <v>724</v>
      </c>
      <c r="C75" s="20" t="s">
        <v>88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3398000</v>
      </c>
      <c r="N75" s="46">
        <f t="shared" si="18"/>
        <v>3398000</v>
      </c>
      <c r="O75" s="47">
        <f t="shared" si="17"/>
        <v>1.947364982503516</v>
      </c>
      <c r="P75" s="9"/>
    </row>
    <row r="76" spans="1:119">
      <c r="A76" s="12"/>
      <c r="B76" s="44">
        <v>744</v>
      </c>
      <c r="C76" s="20" t="s">
        <v>90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3412000</v>
      </c>
      <c r="N76" s="46">
        <f t="shared" si="18"/>
        <v>3412000</v>
      </c>
      <c r="O76" s="47">
        <f t="shared" si="17"/>
        <v>1.955388263773395</v>
      </c>
      <c r="P76" s="9"/>
    </row>
    <row r="77" spans="1:119">
      <c r="A77" s="12"/>
      <c r="B77" s="44">
        <v>752</v>
      </c>
      <c r="C77" s="20" t="s">
        <v>91</v>
      </c>
      <c r="D77" s="46">
        <v>196000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196000</v>
      </c>
      <c r="O77" s="47">
        <f t="shared" si="17"/>
        <v>0.11232593777830757</v>
      </c>
      <c r="P77" s="9"/>
    </row>
    <row r="78" spans="1:119">
      <c r="A78" s="12"/>
      <c r="B78" s="44">
        <v>764</v>
      </c>
      <c r="C78" s="20" t="s">
        <v>92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7393000</v>
      </c>
      <c r="N78" s="46">
        <f t="shared" si="18"/>
        <v>7393000</v>
      </c>
      <c r="O78" s="47">
        <f t="shared" si="17"/>
        <v>4.236865602015448</v>
      </c>
      <c r="P78" s="9"/>
    </row>
    <row r="79" spans="1:119" ht="15.75" thickBot="1">
      <c r="A79" s="12"/>
      <c r="B79" s="44">
        <v>769</v>
      </c>
      <c r="C79" s="20" t="s">
        <v>93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276000</v>
      </c>
      <c r="N79" s="46">
        <f t="shared" si="18"/>
        <v>276000</v>
      </c>
      <c r="O79" s="47">
        <f t="shared" si="17"/>
        <v>0.15817325932047394</v>
      </c>
      <c r="P79" s="9"/>
    </row>
    <row r="80" spans="1:119" ht="16.5" thickBot="1">
      <c r="A80" s="14" t="s">
        <v>10</v>
      </c>
      <c r="B80" s="23"/>
      <c r="C80" s="22"/>
      <c r="D80" s="15">
        <f t="shared" ref="D80:M80" si="19">SUM(D5,D13,D20,D26,D32,D37,D42,D48,D51)</f>
        <v>1439725000</v>
      </c>
      <c r="E80" s="15">
        <f t="shared" si="19"/>
        <v>968421000</v>
      </c>
      <c r="F80" s="15">
        <f t="shared" si="19"/>
        <v>118811000</v>
      </c>
      <c r="G80" s="15">
        <f t="shared" si="19"/>
        <v>176245000</v>
      </c>
      <c r="H80" s="15">
        <f t="shared" si="19"/>
        <v>0</v>
      </c>
      <c r="I80" s="15">
        <f t="shared" si="19"/>
        <v>517867000</v>
      </c>
      <c r="J80" s="15">
        <f t="shared" si="19"/>
        <v>118554000</v>
      </c>
      <c r="K80" s="15">
        <f t="shared" si="19"/>
        <v>0</v>
      </c>
      <c r="L80" s="15">
        <f t="shared" si="19"/>
        <v>0</v>
      </c>
      <c r="M80" s="15">
        <f t="shared" si="19"/>
        <v>55097000</v>
      </c>
      <c r="N80" s="15">
        <f t="shared" si="18"/>
        <v>3394720000</v>
      </c>
      <c r="O80" s="37">
        <f t="shared" si="17"/>
        <v>1945.4852423202872</v>
      </c>
      <c r="P80" s="6"/>
      <c r="Q80" s="2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</row>
    <row r="81" spans="1:15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9"/>
    </row>
    <row r="82" spans="1:15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8" t="s">
        <v>18</v>
      </c>
      <c r="M82" s="48"/>
      <c r="N82" s="48"/>
      <c r="O82" s="41">
        <v>1744922</v>
      </c>
    </row>
    <row r="83" spans="1:15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15.75" thickBot="1">
      <c r="A84" s="52" t="s">
        <v>103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4"/>
    </row>
  </sheetData>
  <mergeCells count="10">
    <mergeCell ref="A84:O84"/>
    <mergeCell ref="A1:O1"/>
    <mergeCell ref="D3:H3"/>
    <mergeCell ref="I3:J3"/>
    <mergeCell ref="K3:L3"/>
    <mergeCell ref="O3:O4"/>
    <mergeCell ref="A2:O2"/>
    <mergeCell ref="A3:C4"/>
    <mergeCell ref="A83:O83"/>
    <mergeCell ref="L82:N82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104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193752000</v>
      </c>
      <c r="E5" s="26">
        <f t="shared" si="0"/>
        <v>40662000</v>
      </c>
      <c r="F5" s="26">
        <f t="shared" si="0"/>
        <v>73402000</v>
      </c>
      <c r="G5" s="26">
        <f t="shared" si="0"/>
        <v>29313000</v>
      </c>
      <c r="H5" s="26">
        <f t="shared" si="0"/>
        <v>0</v>
      </c>
      <c r="I5" s="26">
        <f t="shared" si="0"/>
        <v>0</v>
      </c>
      <c r="J5" s="26">
        <f t="shared" si="0"/>
        <v>121467000</v>
      </c>
      <c r="K5" s="26">
        <f t="shared" si="0"/>
        <v>0</v>
      </c>
      <c r="L5" s="26">
        <f t="shared" si="0"/>
        <v>0</v>
      </c>
      <c r="M5" s="26">
        <f t="shared" si="0"/>
        <v>3302000</v>
      </c>
      <c r="N5" s="27">
        <f>SUM(D5:M5)</f>
        <v>461898000</v>
      </c>
      <c r="O5" s="32">
        <f t="shared" ref="O5:O36" si="1">(N5/O$87)</f>
        <v>262.66680466353597</v>
      </c>
      <c r="P5" s="6"/>
    </row>
    <row r="6" spans="1:133">
      <c r="A6" s="12"/>
      <c r="B6" s="44">
        <v>511</v>
      </c>
      <c r="C6" s="20" t="s">
        <v>20</v>
      </c>
      <c r="D6" s="46">
        <v>3590000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3590000</v>
      </c>
      <c r="O6" s="47">
        <f t="shared" si="1"/>
        <v>2.0415196184917321</v>
      </c>
      <c r="P6" s="9"/>
    </row>
    <row r="7" spans="1:133">
      <c r="A7" s="12"/>
      <c r="B7" s="44">
        <v>512</v>
      </c>
      <c r="C7" s="20" t="s">
        <v>21</v>
      </c>
      <c r="D7" s="46">
        <v>7332000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7332000</v>
      </c>
      <c r="O7" s="47">
        <f t="shared" si="1"/>
        <v>4.1694768364293537</v>
      </c>
      <c r="P7" s="9"/>
    </row>
    <row r="8" spans="1:133">
      <c r="A8" s="12"/>
      <c r="B8" s="44">
        <v>513</v>
      </c>
      <c r="C8" s="20" t="s">
        <v>22</v>
      </c>
      <c r="D8" s="46">
        <v>64060000</v>
      </c>
      <c r="E8" s="46">
        <v>40662000</v>
      </c>
      <c r="F8" s="46">
        <v>0</v>
      </c>
      <c r="G8" s="46">
        <v>20100000</v>
      </c>
      <c r="H8" s="46">
        <v>0</v>
      </c>
      <c r="I8" s="46">
        <v>0</v>
      </c>
      <c r="J8" s="46">
        <v>108163000</v>
      </c>
      <c r="K8" s="46">
        <v>0</v>
      </c>
      <c r="L8" s="46">
        <v>0</v>
      </c>
      <c r="M8" s="46">
        <v>0</v>
      </c>
      <c r="N8" s="46">
        <f t="shared" si="2"/>
        <v>232985000</v>
      </c>
      <c r="O8" s="47">
        <f t="shared" si="1"/>
        <v>132.49121122960898</v>
      </c>
      <c r="P8" s="9"/>
    </row>
    <row r="9" spans="1:133">
      <c r="A9" s="12"/>
      <c r="B9" s="44">
        <v>514</v>
      </c>
      <c r="C9" s="20" t="s">
        <v>23</v>
      </c>
      <c r="D9" s="46">
        <v>7126000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7126000</v>
      </c>
      <c r="O9" s="47">
        <f t="shared" si="1"/>
        <v>4.0523311424434771</v>
      </c>
      <c r="P9" s="9"/>
    </row>
    <row r="10" spans="1:133">
      <c r="A10" s="12"/>
      <c r="B10" s="44">
        <v>515</v>
      </c>
      <c r="C10" s="20" t="s">
        <v>24</v>
      </c>
      <c r="D10" s="46">
        <v>23163000</v>
      </c>
      <c r="E10" s="46">
        <v>0</v>
      </c>
      <c r="F10" s="46">
        <v>0</v>
      </c>
      <c r="G10" s="46">
        <v>572000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23735000</v>
      </c>
      <c r="O10" s="47">
        <f t="shared" si="1"/>
        <v>13.497344887159127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7000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7000</v>
      </c>
      <c r="O11" s="47">
        <f t="shared" si="1"/>
        <v>3.980678921850174E-3</v>
      </c>
      <c r="P11" s="9"/>
    </row>
    <row r="12" spans="1:133">
      <c r="A12" s="12"/>
      <c r="B12" s="44">
        <v>519</v>
      </c>
      <c r="C12" s="20" t="s">
        <v>26</v>
      </c>
      <c r="D12" s="46">
        <v>88481000</v>
      </c>
      <c r="E12" s="46">
        <v>0</v>
      </c>
      <c r="F12" s="46">
        <v>73402000</v>
      </c>
      <c r="G12" s="46">
        <v>8634000</v>
      </c>
      <c r="H12" s="46">
        <v>0</v>
      </c>
      <c r="I12" s="46">
        <v>0</v>
      </c>
      <c r="J12" s="46">
        <v>13304000</v>
      </c>
      <c r="K12" s="46">
        <v>0</v>
      </c>
      <c r="L12" s="46">
        <v>0</v>
      </c>
      <c r="M12" s="46">
        <v>3302000</v>
      </c>
      <c r="N12" s="46">
        <f t="shared" si="2"/>
        <v>187123000</v>
      </c>
      <c r="O12" s="47">
        <f t="shared" si="1"/>
        <v>106.41094027048145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SUM(D14:D20)</f>
        <v>17251000</v>
      </c>
      <c r="E13" s="31">
        <f t="shared" si="3"/>
        <v>720640000</v>
      </c>
      <c r="F13" s="31">
        <f t="shared" si="3"/>
        <v>0</v>
      </c>
      <c r="G13" s="31">
        <f t="shared" si="3"/>
        <v>24057000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761948000</v>
      </c>
      <c r="O13" s="43">
        <f t="shared" si="1"/>
        <v>433.29576330655664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413257000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413257000</v>
      </c>
      <c r="O14" s="47">
        <f t="shared" si="1"/>
        <v>235.00620417243391</v>
      </c>
      <c r="P14" s="9"/>
    </row>
    <row r="15" spans="1:133">
      <c r="A15" s="12"/>
      <c r="B15" s="44">
        <v>522</v>
      </c>
      <c r="C15" s="20" t="s">
        <v>29</v>
      </c>
      <c r="D15" s="46">
        <v>119000</v>
      </c>
      <c r="E15" s="46">
        <v>80485000</v>
      </c>
      <c r="F15" s="46">
        <v>0</v>
      </c>
      <c r="G15" s="46">
        <v>23424000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0" si="4">SUM(D15:M15)</f>
        <v>104028000</v>
      </c>
      <c r="O15" s="47">
        <f t="shared" si="1"/>
        <v>59.157438126032844</v>
      </c>
      <c r="P15" s="9"/>
    </row>
    <row r="16" spans="1:133">
      <c r="A16" s="12"/>
      <c r="B16" s="44">
        <v>523</v>
      </c>
      <c r="C16" s="20" t="s">
        <v>30</v>
      </c>
      <c r="D16" s="46">
        <v>1921000</v>
      </c>
      <c r="E16" s="46">
        <v>226898000</v>
      </c>
      <c r="F16" s="46">
        <v>0</v>
      </c>
      <c r="G16" s="46">
        <v>633000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229452000</v>
      </c>
      <c r="O16" s="47">
        <f t="shared" si="1"/>
        <v>130.48210571090945</v>
      </c>
      <c r="P16" s="9"/>
    </row>
    <row r="17" spans="1:16">
      <c r="A17" s="12"/>
      <c r="B17" s="44">
        <v>525</v>
      </c>
      <c r="C17" s="20" t="s">
        <v>31</v>
      </c>
      <c r="D17" s="46">
        <v>7283000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7283000</v>
      </c>
      <c r="O17" s="47">
        <f t="shared" si="1"/>
        <v>4.1416120839764021</v>
      </c>
      <c r="P17" s="9"/>
    </row>
    <row r="18" spans="1:16">
      <c r="A18" s="12"/>
      <c r="B18" s="44">
        <v>527</v>
      </c>
      <c r="C18" s="20" t="s">
        <v>32</v>
      </c>
      <c r="D18" s="46">
        <v>5381000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5381000</v>
      </c>
      <c r="O18" s="47">
        <f t="shared" si="1"/>
        <v>3.0600047540679696</v>
      </c>
      <c r="P18" s="9"/>
    </row>
    <row r="19" spans="1:16">
      <c r="A19" s="12"/>
      <c r="B19" s="44">
        <v>528</v>
      </c>
      <c r="C19" s="20" t="s">
        <v>97</v>
      </c>
      <c r="D19" s="46">
        <v>2504000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2504000</v>
      </c>
      <c r="O19" s="47">
        <f t="shared" si="1"/>
        <v>1.423945717187548</v>
      </c>
      <c r="P19" s="9"/>
    </row>
    <row r="20" spans="1:16">
      <c r="A20" s="12"/>
      <c r="B20" s="44">
        <v>529</v>
      </c>
      <c r="C20" s="20" t="s">
        <v>33</v>
      </c>
      <c r="D20" s="46">
        <v>43000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43000</v>
      </c>
      <c r="O20" s="47">
        <f t="shared" si="1"/>
        <v>2.4452741948508213E-2</v>
      </c>
      <c r="P20" s="9"/>
    </row>
    <row r="21" spans="1:16" ht="15.75">
      <c r="A21" s="28" t="s">
        <v>34</v>
      </c>
      <c r="B21" s="29"/>
      <c r="C21" s="30"/>
      <c r="D21" s="31">
        <f t="shared" ref="D21:M21" si="5">SUM(D22:D26)</f>
        <v>15683000</v>
      </c>
      <c r="E21" s="31">
        <f t="shared" si="5"/>
        <v>3641000</v>
      </c>
      <c r="F21" s="31">
        <f t="shared" si="5"/>
        <v>0</v>
      </c>
      <c r="G21" s="31">
        <f t="shared" si="5"/>
        <v>21475000</v>
      </c>
      <c r="H21" s="31">
        <f t="shared" si="5"/>
        <v>0</v>
      </c>
      <c r="I21" s="31">
        <f t="shared" si="5"/>
        <v>224358000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42">
        <f t="shared" ref="N21:N26" si="6">SUM(D21:M21)</f>
        <v>265157000</v>
      </c>
      <c r="O21" s="43">
        <f t="shared" si="1"/>
        <v>150.78641155443236</v>
      </c>
      <c r="P21" s="10"/>
    </row>
    <row r="22" spans="1:16">
      <c r="A22" s="12"/>
      <c r="B22" s="44">
        <v>534</v>
      </c>
      <c r="C22" s="20" t="s">
        <v>35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117296000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117296000</v>
      </c>
      <c r="O22" s="47">
        <f t="shared" si="1"/>
        <v>66.702530688191146</v>
      </c>
      <c r="P22" s="9"/>
    </row>
    <row r="23" spans="1:16">
      <c r="A23" s="12"/>
      <c r="B23" s="44">
        <v>536</v>
      </c>
      <c r="C23" s="20" t="s">
        <v>36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107062000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107062000</v>
      </c>
      <c r="O23" s="47">
        <f t="shared" si="1"/>
        <v>60.882778104446189</v>
      </c>
      <c r="P23" s="9"/>
    </row>
    <row r="24" spans="1:16">
      <c r="A24" s="12"/>
      <c r="B24" s="44">
        <v>537</v>
      </c>
      <c r="C24" s="20" t="s">
        <v>37</v>
      </c>
      <c r="D24" s="46">
        <v>13741000</v>
      </c>
      <c r="E24" s="46">
        <v>1696000</v>
      </c>
      <c r="F24" s="46">
        <v>0</v>
      </c>
      <c r="G24" s="46">
        <v>2794000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18231000</v>
      </c>
      <c r="O24" s="47">
        <f t="shared" si="1"/>
        <v>10.367393917750075</v>
      </c>
      <c r="P24" s="9"/>
    </row>
    <row r="25" spans="1:16">
      <c r="A25" s="12"/>
      <c r="B25" s="44">
        <v>538</v>
      </c>
      <c r="C25" s="20" t="s">
        <v>38</v>
      </c>
      <c r="D25" s="46">
        <v>1942000</v>
      </c>
      <c r="E25" s="46">
        <v>1416000</v>
      </c>
      <c r="F25" s="46">
        <v>0</v>
      </c>
      <c r="G25" s="46">
        <v>13857000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17215000</v>
      </c>
      <c r="O25" s="47">
        <f t="shared" si="1"/>
        <v>9.7896268056643923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529000</v>
      </c>
      <c r="F26" s="46">
        <v>0</v>
      </c>
      <c r="G26" s="46">
        <v>4824000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5353000</v>
      </c>
      <c r="O26" s="47">
        <f t="shared" si="1"/>
        <v>3.0440820383805689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SUM(D28:D32)</f>
        <v>142526000</v>
      </c>
      <c r="E27" s="31">
        <f t="shared" si="7"/>
        <v>27474000</v>
      </c>
      <c r="F27" s="31">
        <f t="shared" si="7"/>
        <v>5610000</v>
      </c>
      <c r="G27" s="31">
        <f t="shared" si="7"/>
        <v>92050000</v>
      </c>
      <c r="H27" s="31">
        <f t="shared" si="7"/>
        <v>0</v>
      </c>
      <c r="I27" s="31">
        <f t="shared" si="7"/>
        <v>311106000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8" si="8">SUM(D27:M27)</f>
        <v>578766000</v>
      </c>
      <c r="O27" s="43">
        <f t="shared" si="1"/>
        <v>329.12594526907685</v>
      </c>
      <c r="P27" s="10"/>
    </row>
    <row r="28" spans="1:16">
      <c r="A28" s="12"/>
      <c r="B28" s="44">
        <v>541</v>
      </c>
      <c r="C28" s="20" t="s">
        <v>41</v>
      </c>
      <c r="D28" s="46">
        <v>4278000</v>
      </c>
      <c r="E28" s="46">
        <v>27474000</v>
      </c>
      <c r="F28" s="46">
        <v>5610000</v>
      </c>
      <c r="G28" s="46">
        <v>51044000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88406000</v>
      </c>
      <c r="O28" s="47">
        <f t="shared" si="1"/>
        <v>50.273700109298069</v>
      </c>
      <c r="P28" s="9"/>
    </row>
    <row r="29" spans="1:16">
      <c r="A29" s="12"/>
      <c r="B29" s="44">
        <v>542</v>
      </c>
      <c r="C29" s="20" t="s">
        <v>42</v>
      </c>
      <c r="D29" s="46">
        <v>309000</v>
      </c>
      <c r="E29" s="46">
        <v>0</v>
      </c>
      <c r="F29" s="46">
        <v>0</v>
      </c>
      <c r="G29" s="46">
        <v>0</v>
      </c>
      <c r="H29" s="46">
        <v>0</v>
      </c>
      <c r="I29" s="46">
        <v>200310000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200619000</v>
      </c>
      <c r="O29" s="47">
        <f t="shared" si="1"/>
        <v>114.08568923180859</v>
      </c>
      <c r="P29" s="9"/>
    </row>
    <row r="30" spans="1:16">
      <c r="A30" s="12"/>
      <c r="B30" s="44">
        <v>543</v>
      </c>
      <c r="C30" s="20" t="s">
        <v>43</v>
      </c>
      <c r="D30" s="46">
        <v>282000</v>
      </c>
      <c r="E30" s="46">
        <v>0</v>
      </c>
      <c r="F30" s="46">
        <v>0</v>
      </c>
      <c r="G30" s="46">
        <v>0</v>
      </c>
      <c r="H30" s="46">
        <v>0</v>
      </c>
      <c r="I30" s="46">
        <v>110796000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111078000</v>
      </c>
      <c r="O30" s="47">
        <f t="shared" si="1"/>
        <v>63.166550468753378</v>
      </c>
      <c r="P30" s="9"/>
    </row>
    <row r="31" spans="1:16">
      <c r="A31" s="12"/>
      <c r="B31" s="44">
        <v>544</v>
      </c>
      <c r="C31" s="20" t="s">
        <v>44</v>
      </c>
      <c r="D31" s="46">
        <v>137196000</v>
      </c>
      <c r="E31" s="46">
        <v>0</v>
      </c>
      <c r="F31" s="46">
        <v>0</v>
      </c>
      <c r="G31" s="46">
        <v>40999000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178195000</v>
      </c>
      <c r="O31" s="47">
        <f t="shared" si="1"/>
        <v>101.33386863987025</v>
      </c>
      <c r="P31" s="9"/>
    </row>
    <row r="32" spans="1:16">
      <c r="A32" s="12"/>
      <c r="B32" s="44">
        <v>549</v>
      </c>
      <c r="C32" s="20" t="s">
        <v>45</v>
      </c>
      <c r="D32" s="46">
        <v>461000</v>
      </c>
      <c r="E32" s="46">
        <v>0</v>
      </c>
      <c r="F32" s="46">
        <v>0</v>
      </c>
      <c r="G32" s="46">
        <v>7000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468000</v>
      </c>
      <c r="O32" s="47">
        <f t="shared" si="1"/>
        <v>0.26613681934655448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19903000</v>
      </c>
      <c r="E33" s="31">
        <f t="shared" si="9"/>
        <v>6779000</v>
      </c>
      <c r="F33" s="31">
        <f t="shared" si="9"/>
        <v>0</v>
      </c>
      <c r="G33" s="31">
        <f t="shared" si="9"/>
        <v>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1572000</v>
      </c>
      <c r="N33" s="31">
        <f t="shared" si="8"/>
        <v>28254000</v>
      </c>
      <c r="O33" s="43">
        <f t="shared" si="1"/>
        <v>16.067157465422117</v>
      </c>
      <c r="P33" s="10"/>
    </row>
    <row r="34" spans="1:16">
      <c r="A34" s="13"/>
      <c r="B34" s="45">
        <v>551</v>
      </c>
      <c r="C34" s="21" t="s">
        <v>47</v>
      </c>
      <c r="D34" s="46">
        <v>3332000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3332000</v>
      </c>
      <c r="O34" s="47">
        <f t="shared" si="1"/>
        <v>1.8948031668006828</v>
      </c>
      <c r="P34" s="9"/>
    </row>
    <row r="35" spans="1:16">
      <c r="A35" s="13"/>
      <c r="B35" s="45">
        <v>552</v>
      </c>
      <c r="C35" s="21" t="s">
        <v>48</v>
      </c>
      <c r="D35" s="46">
        <v>2419000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2419000</v>
      </c>
      <c r="O35" s="47">
        <f t="shared" si="1"/>
        <v>1.3756089017079387</v>
      </c>
      <c r="P35" s="9"/>
    </row>
    <row r="36" spans="1:16">
      <c r="A36" s="13"/>
      <c r="B36" s="45">
        <v>553</v>
      </c>
      <c r="C36" s="21" t="s">
        <v>49</v>
      </c>
      <c r="D36" s="46">
        <v>590000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590000</v>
      </c>
      <c r="O36" s="47">
        <f t="shared" si="1"/>
        <v>0.33551436627022896</v>
      </c>
      <c r="P36" s="9"/>
    </row>
    <row r="37" spans="1:16">
      <c r="A37" s="13"/>
      <c r="B37" s="45">
        <v>554</v>
      </c>
      <c r="C37" s="21" t="s">
        <v>50</v>
      </c>
      <c r="D37" s="46">
        <v>13562000</v>
      </c>
      <c r="E37" s="46">
        <v>6779000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1572000</v>
      </c>
      <c r="N37" s="46">
        <f t="shared" si="8"/>
        <v>21913000</v>
      </c>
      <c r="O37" s="47">
        <f t="shared" ref="O37:O68" si="10">(N37/O$87)</f>
        <v>12.461231030643267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140310000</v>
      </c>
      <c r="E38" s="31">
        <f t="shared" si="11"/>
        <v>1465000</v>
      </c>
      <c r="F38" s="31">
        <f t="shared" si="11"/>
        <v>0</v>
      </c>
      <c r="G38" s="31">
        <f t="shared" si="11"/>
        <v>1951000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75000</v>
      </c>
      <c r="N38" s="31">
        <f t="shared" si="8"/>
        <v>143801000</v>
      </c>
      <c r="O38" s="43">
        <f t="shared" si="10"/>
        <v>81.775087091568125</v>
      </c>
      <c r="P38" s="10"/>
    </row>
    <row r="39" spans="1:16">
      <c r="A39" s="12"/>
      <c r="B39" s="44">
        <v>562</v>
      </c>
      <c r="C39" s="20" t="s">
        <v>52</v>
      </c>
      <c r="D39" s="46">
        <v>67975000</v>
      </c>
      <c r="E39" s="46">
        <v>313000</v>
      </c>
      <c r="F39" s="46">
        <v>0</v>
      </c>
      <c r="G39" s="46">
        <v>1750000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70038000</v>
      </c>
      <c r="O39" s="47">
        <f t="shared" si="10"/>
        <v>39.828398618363217</v>
      </c>
      <c r="P39" s="9"/>
    </row>
    <row r="40" spans="1:16">
      <c r="A40" s="12"/>
      <c r="B40" s="44">
        <v>563</v>
      </c>
      <c r="C40" s="20" t="s">
        <v>53</v>
      </c>
      <c r="D40" s="46">
        <v>7122000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7122000</v>
      </c>
      <c r="O40" s="47">
        <f t="shared" si="10"/>
        <v>4.0500564687738487</v>
      </c>
      <c r="P40" s="9"/>
    </row>
    <row r="41" spans="1:16">
      <c r="A41" s="12"/>
      <c r="B41" s="44">
        <v>564</v>
      </c>
      <c r="C41" s="20" t="s">
        <v>54</v>
      </c>
      <c r="D41" s="46">
        <v>60202000</v>
      </c>
      <c r="E41" s="46">
        <v>1152000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75000</v>
      </c>
      <c r="N41" s="46">
        <f t="shared" si="12"/>
        <v>61429000</v>
      </c>
      <c r="O41" s="47">
        <f t="shared" si="10"/>
        <v>34.932732212904909</v>
      </c>
      <c r="P41" s="9"/>
    </row>
    <row r="42" spans="1:16">
      <c r="A42" s="12"/>
      <c r="B42" s="44">
        <v>569</v>
      </c>
      <c r="C42" s="20" t="s">
        <v>55</v>
      </c>
      <c r="D42" s="46">
        <v>5011000</v>
      </c>
      <c r="E42" s="46">
        <v>0</v>
      </c>
      <c r="F42" s="46">
        <v>0</v>
      </c>
      <c r="G42" s="46">
        <v>201000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5212000</v>
      </c>
      <c r="O42" s="47">
        <f t="shared" si="10"/>
        <v>2.963899791526158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SUM(D44:D48)</f>
        <v>121941000</v>
      </c>
      <c r="E43" s="31">
        <f t="shared" si="13"/>
        <v>28177000</v>
      </c>
      <c r="F43" s="31">
        <f t="shared" si="13"/>
        <v>29556000</v>
      </c>
      <c r="G43" s="31">
        <f t="shared" si="13"/>
        <v>65341000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245015000</v>
      </c>
      <c r="O43" s="43">
        <f t="shared" si="10"/>
        <v>139.33229229101721</v>
      </c>
      <c r="P43" s="9"/>
    </row>
    <row r="44" spans="1:16">
      <c r="A44" s="12"/>
      <c r="B44" s="44">
        <v>571</v>
      </c>
      <c r="C44" s="20" t="s">
        <v>57</v>
      </c>
      <c r="D44" s="46">
        <v>69946000</v>
      </c>
      <c r="E44" s="46">
        <v>545000</v>
      </c>
      <c r="F44" s="46">
        <v>12252000</v>
      </c>
      <c r="G44" s="46">
        <v>14658000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97401000</v>
      </c>
      <c r="O44" s="47">
        <f t="shared" si="10"/>
        <v>55.388872523875541</v>
      </c>
      <c r="P44" s="9"/>
    </row>
    <row r="45" spans="1:16">
      <c r="A45" s="12"/>
      <c r="B45" s="44">
        <v>572</v>
      </c>
      <c r="C45" s="20" t="s">
        <v>58</v>
      </c>
      <c r="D45" s="46">
        <v>45680000</v>
      </c>
      <c r="E45" s="46">
        <v>10000</v>
      </c>
      <c r="F45" s="46">
        <v>0</v>
      </c>
      <c r="G45" s="46">
        <v>50255000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95945000</v>
      </c>
      <c r="O45" s="47">
        <f t="shared" si="10"/>
        <v>54.560891308130707</v>
      </c>
      <c r="P45" s="9"/>
    </row>
    <row r="46" spans="1:16">
      <c r="A46" s="12"/>
      <c r="B46" s="44">
        <v>573</v>
      </c>
      <c r="C46" s="20" t="s">
        <v>59</v>
      </c>
      <c r="D46" s="46">
        <v>6315000</v>
      </c>
      <c r="E46" s="46">
        <v>154000</v>
      </c>
      <c r="F46" s="46">
        <v>0</v>
      </c>
      <c r="G46" s="46">
        <v>428000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6897000</v>
      </c>
      <c r="O46" s="47">
        <f t="shared" si="10"/>
        <v>3.9221060748572358</v>
      </c>
      <c r="P46" s="9"/>
    </row>
    <row r="47" spans="1:16">
      <c r="A47" s="12"/>
      <c r="B47" s="44">
        <v>575</v>
      </c>
      <c r="C47" s="20" t="s">
        <v>60</v>
      </c>
      <c r="D47" s="46">
        <v>0</v>
      </c>
      <c r="E47" s="46">
        <v>13402000</v>
      </c>
      <c r="F47" s="46">
        <v>17304000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30706000</v>
      </c>
      <c r="O47" s="47">
        <f t="shared" si="10"/>
        <v>17.461532424904494</v>
      </c>
      <c r="P47" s="9"/>
    </row>
    <row r="48" spans="1:16">
      <c r="A48" s="12"/>
      <c r="B48" s="44">
        <v>579</v>
      </c>
      <c r="C48" s="20" t="s">
        <v>61</v>
      </c>
      <c r="D48" s="46">
        <v>0</v>
      </c>
      <c r="E48" s="46">
        <v>14066000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14066000</v>
      </c>
      <c r="O48" s="47">
        <f t="shared" si="10"/>
        <v>7.9988899592492215</v>
      </c>
      <c r="P48" s="9"/>
    </row>
    <row r="49" spans="1:16" ht="15.75">
      <c r="A49" s="28" t="s">
        <v>89</v>
      </c>
      <c r="B49" s="29"/>
      <c r="C49" s="30"/>
      <c r="D49" s="31">
        <f t="shared" ref="D49:M49" si="14">SUM(D50:D51)</f>
        <v>836309000</v>
      </c>
      <c r="E49" s="31">
        <f t="shared" si="14"/>
        <v>176161000</v>
      </c>
      <c r="F49" s="31">
        <f t="shared" si="14"/>
        <v>18676000</v>
      </c>
      <c r="G49" s="31">
        <f t="shared" si="14"/>
        <v>35124000</v>
      </c>
      <c r="H49" s="31">
        <f t="shared" si="14"/>
        <v>0</v>
      </c>
      <c r="I49" s="31">
        <f t="shared" si="14"/>
        <v>1097000</v>
      </c>
      <c r="J49" s="31">
        <f t="shared" si="14"/>
        <v>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1067367000</v>
      </c>
      <c r="O49" s="43">
        <f t="shared" si="10"/>
        <v>606.97790268263634</v>
      </c>
      <c r="P49" s="9"/>
    </row>
    <row r="50" spans="1:16">
      <c r="A50" s="12"/>
      <c r="B50" s="44">
        <v>581</v>
      </c>
      <c r="C50" s="20" t="s">
        <v>62</v>
      </c>
      <c r="D50" s="46">
        <v>836309000</v>
      </c>
      <c r="E50" s="46">
        <v>122048000</v>
      </c>
      <c r="F50" s="46">
        <v>18676000</v>
      </c>
      <c r="G50" s="46">
        <v>35124000</v>
      </c>
      <c r="H50" s="46">
        <v>0</v>
      </c>
      <c r="I50" s="46">
        <v>1097000</v>
      </c>
      <c r="J50" s="46">
        <v>0</v>
      </c>
      <c r="K50" s="46">
        <v>0</v>
      </c>
      <c r="L50" s="46">
        <v>0</v>
      </c>
      <c r="M50" s="46">
        <v>0</v>
      </c>
      <c r="N50" s="46">
        <f>SUM(D50:M50)</f>
        <v>1013254000</v>
      </c>
      <c r="O50" s="47">
        <f t="shared" si="10"/>
        <v>576.2055486114823</v>
      </c>
      <c r="P50" s="9"/>
    </row>
    <row r="51" spans="1:16">
      <c r="A51" s="12"/>
      <c r="B51" s="44">
        <v>586</v>
      </c>
      <c r="C51" s="20" t="s">
        <v>63</v>
      </c>
      <c r="D51" s="46">
        <v>0</v>
      </c>
      <c r="E51" s="46">
        <v>54113000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9" si="15">SUM(D51:M51)</f>
        <v>54113000</v>
      </c>
      <c r="O51" s="47">
        <f t="shared" si="10"/>
        <v>30.772354071154066</v>
      </c>
      <c r="P51" s="9"/>
    </row>
    <row r="52" spans="1:16" ht="15.75">
      <c r="A52" s="28" t="s">
        <v>64</v>
      </c>
      <c r="B52" s="29"/>
      <c r="C52" s="30"/>
      <c r="D52" s="31">
        <f t="shared" ref="D52:M52" si="16">SUM(D53:D84)</f>
        <v>9847000</v>
      </c>
      <c r="E52" s="31">
        <f t="shared" si="16"/>
        <v>0</v>
      </c>
      <c r="F52" s="31">
        <f t="shared" si="16"/>
        <v>0</v>
      </c>
      <c r="G52" s="31">
        <f t="shared" si="16"/>
        <v>0</v>
      </c>
      <c r="H52" s="31">
        <f t="shared" si="16"/>
        <v>0</v>
      </c>
      <c r="I52" s="31">
        <f t="shared" si="16"/>
        <v>0</v>
      </c>
      <c r="J52" s="31">
        <f t="shared" si="16"/>
        <v>0</v>
      </c>
      <c r="K52" s="31">
        <f t="shared" si="16"/>
        <v>0</v>
      </c>
      <c r="L52" s="31">
        <f t="shared" si="16"/>
        <v>0</v>
      </c>
      <c r="M52" s="31">
        <f t="shared" si="16"/>
        <v>49735000</v>
      </c>
      <c r="N52" s="31">
        <f>SUM(D52:M52)</f>
        <v>59582000</v>
      </c>
      <c r="O52" s="43">
        <f t="shared" si="10"/>
        <v>33.88240164595387</v>
      </c>
      <c r="P52" s="9"/>
    </row>
    <row r="53" spans="1:16">
      <c r="A53" s="12"/>
      <c r="B53" s="44">
        <v>601</v>
      </c>
      <c r="C53" s="20" t="s">
        <v>65</v>
      </c>
      <c r="D53" s="46">
        <v>201000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201000</v>
      </c>
      <c r="O53" s="47">
        <f t="shared" si="10"/>
        <v>0.11430235189884071</v>
      </c>
      <c r="P53" s="9"/>
    </row>
    <row r="54" spans="1:16">
      <c r="A54" s="12"/>
      <c r="B54" s="44">
        <v>602</v>
      </c>
      <c r="C54" s="20" t="s">
        <v>66</v>
      </c>
      <c r="D54" s="46">
        <v>1886000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1886000</v>
      </c>
      <c r="O54" s="47">
        <f t="shared" si="10"/>
        <v>1.0725086352299182</v>
      </c>
      <c r="P54" s="9"/>
    </row>
    <row r="55" spans="1:16">
      <c r="A55" s="12"/>
      <c r="B55" s="44">
        <v>603</v>
      </c>
      <c r="C55" s="20" t="s">
        <v>67</v>
      </c>
      <c r="D55" s="46">
        <v>1024000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1024000</v>
      </c>
      <c r="O55" s="47">
        <f t="shared" si="10"/>
        <v>0.5823164594249397</v>
      </c>
      <c r="P55" s="9"/>
    </row>
    <row r="56" spans="1:16">
      <c r="A56" s="12"/>
      <c r="B56" s="44">
        <v>604</v>
      </c>
      <c r="C56" s="20" t="s">
        <v>68</v>
      </c>
      <c r="D56" s="46">
        <v>135000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12952000</v>
      </c>
      <c r="N56" s="46">
        <f t="shared" si="15"/>
        <v>13087000</v>
      </c>
      <c r="O56" s="47">
        <f t="shared" si="10"/>
        <v>7.4421635786076044</v>
      </c>
      <c r="P56" s="9"/>
    </row>
    <row r="57" spans="1:16">
      <c r="A57" s="12"/>
      <c r="B57" s="44">
        <v>605</v>
      </c>
      <c r="C57" s="20" t="s">
        <v>69</v>
      </c>
      <c r="D57" s="46">
        <v>601000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601000</v>
      </c>
      <c r="O57" s="47">
        <f t="shared" si="10"/>
        <v>0.34176971886170782</v>
      </c>
      <c r="P57" s="9"/>
    </row>
    <row r="58" spans="1:16">
      <c r="A58" s="12"/>
      <c r="B58" s="44">
        <v>607</v>
      </c>
      <c r="C58" s="20" t="s">
        <v>70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690000</v>
      </c>
      <c r="N58" s="46">
        <f t="shared" si="15"/>
        <v>690000</v>
      </c>
      <c r="O58" s="47">
        <f t="shared" si="10"/>
        <v>0.39238120801094573</v>
      </c>
      <c r="P58" s="9"/>
    </row>
    <row r="59" spans="1:16">
      <c r="A59" s="12"/>
      <c r="B59" s="44">
        <v>608</v>
      </c>
      <c r="C59" s="20" t="s">
        <v>71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433000</v>
      </c>
      <c r="N59" s="46">
        <f t="shared" si="15"/>
        <v>433000</v>
      </c>
      <c r="O59" s="47">
        <f t="shared" si="10"/>
        <v>0.24623342473730361</v>
      </c>
      <c r="P59" s="9"/>
    </row>
    <row r="60" spans="1:16">
      <c r="A60" s="12"/>
      <c r="B60" s="44">
        <v>612</v>
      </c>
      <c r="C60" s="20" t="s">
        <v>105</v>
      </c>
      <c r="D60" s="46">
        <v>10000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10000</v>
      </c>
      <c r="O60" s="47">
        <f t="shared" si="10"/>
        <v>5.6866841740716772E-3</v>
      </c>
      <c r="P60" s="9"/>
    </row>
    <row r="61" spans="1:16">
      <c r="A61" s="12"/>
      <c r="B61" s="44">
        <v>614</v>
      </c>
      <c r="C61" s="20" t="s">
        <v>72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3928000</v>
      </c>
      <c r="N61" s="46">
        <f t="shared" si="15"/>
        <v>3928000</v>
      </c>
      <c r="O61" s="47">
        <f t="shared" si="10"/>
        <v>2.2337295435753548</v>
      </c>
      <c r="P61" s="9"/>
    </row>
    <row r="62" spans="1:16">
      <c r="A62" s="12"/>
      <c r="B62" s="44">
        <v>617</v>
      </c>
      <c r="C62" s="20" t="s">
        <v>73</v>
      </c>
      <c r="D62" s="46">
        <v>1000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1000</v>
      </c>
      <c r="O62" s="47">
        <f t="shared" si="10"/>
        <v>5.6866841740716768E-4</v>
      </c>
      <c r="P62" s="9"/>
    </row>
    <row r="63" spans="1:16">
      <c r="A63" s="12"/>
      <c r="B63" s="44">
        <v>621</v>
      </c>
      <c r="C63" s="20" t="s">
        <v>106</v>
      </c>
      <c r="D63" s="46">
        <v>55000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55000</v>
      </c>
      <c r="O63" s="47">
        <f t="shared" si="10"/>
        <v>3.1276762957394226E-2</v>
      </c>
      <c r="P63" s="9"/>
    </row>
    <row r="64" spans="1:16">
      <c r="A64" s="12"/>
      <c r="B64" s="44">
        <v>624</v>
      </c>
      <c r="C64" s="20" t="s">
        <v>74</v>
      </c>
      <c r="D64" s="46">
        <v>143000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143000</v>
      </c>
      <c r="O64" s="47">
        <f t="shared" si="10"/>
        <v>8.1319583689224983E-2</v>
      </c>
      <c r="P64" s="9"/>
    </row>
    <row r="65" spans="1:16">
      <c r="A65" s="12"/>
      <c r="B65" s="44">
        <v>634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3347000</v>
      </c>
      <c r="N65" s="46">
        <f t="shared" si="15"/>
        <v>3347000</v>
      </c>
      <c r="O65" s="47">
        <f t="shared" si="10"/>
        <v>1.9033331930617903</v>
      </c>
      <c r="P65" s="9"/>
    </row>
    <row r="66" spans="1:16">
      <c r="A66" s="12"/>
      <c r="B66" s="44">
        <v>654</v>
      </c>
      <c r="C66" s="20" t="s">
        <v>76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2295000</v>
      </c>
      <c r="N66" s="46">
        <f t="shared" si="15"/>
        <v>2295000</v>
      </c>
      <c r="O66" s="47">
        <f t="shared" si="10"/>
        <v>1.3050940179494499</v>
      </c>
      <c r="P66" s="9"/>
    </row>
    <row r="67" spans="1:16">
      <c r="A67" s="12"/>
      <c r="B67" s="44">
        <v>656</v>
      </c>
      <c r="C67" s="20" t="s">
        <v>77</v>
      </c>
      <c r="D67" s="46">
        <v>73000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73000</v>
      </c>
      <c r="O67" s="47">
        <f t="shared" si="10"/>
        <v>4.1512794470723244E-2</v>
      </c>
      <c r="P67" s="9"/>
    </row>
    <row r="68" spans="1:16">
      <c r="A68" s="12"/>
      <c r="B68" s="44">
        <v>661</v>
      </c>
      <c r="C68" s="20" t="s">
        <v>78</v>
      </c>
      <c r="D68" s="46">
        <v>143000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143000</v>
      </c>
      <c r="O68" s="47">
        <f t="shared" si="10"/>
        <v>8.1319583689224983E-2</v>
      </c>
      <c r="P68" s="9"/>
    </row>
    <row r="69" spans="1:16">
      <c r="A69" s="12"/>
      <c r="B69" s="44">
        <v>671</v>
      </c>
      <c r="C69" s="20" t="s">
        <v>79</v>
      </c>
      <c r="D69" s="46">
        <v>162000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162000</v>
      </c>
      <c r="O69" s="47">
        <f t="shared" ref="O69:O85" si="17">(N69/O$87)</f>
        <v>9.2124283619961167E-2</v>
      </c>
      <c r="P69" s="9"/>
    </row>
    <row r="70" spans="1:16">
      <c r="A70" s="12"/>
      <c r="B70" s="44">
        <v>674</v>
      </c>
      <c r="C70" s="20" t="s">
        <v>80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1339000</v>
      </c>
      <c r="N70" s="46">
        <f t="shared" ref="N70:N84" si="18">SUM(D70:M70)</f>
        <v>1339000</v>
      </c>
      <c r="O70" s="47">
        <f t="shared" si="17"/>
        <v>0.76144701090819755</v>
      </c>
      <c r="P70" s="9"/>
    </row>
    <row r="71" spans="1:16">
      <c r="A71" s="12"/>
      <c r="B71" s="44">
        <v>675</v>
      </c>
      <c r="C71" s="20" t="s">
        <v>81</v>
      </c>
      <c r="D71" s="46">
        <v>3000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8"/>
        <v>3000</v>
      </c>
      <c r="O71" s="47">
        <f t="shared" si="17"/>
        <v>1.7060052522215033E-3</v>
      </c>
      <c r="P71" s="9"/>
    </row>
    <row r="72" spans="1:16">
      <c r="A72" s="12"/>
      <c r="B72" s="44">
        <v>681</v>
      </c>
      <c r="C72" s="20" t="s">
        <v>107</v>
      </c>
      <c r="D72" s="46">
        <v>42000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8"/>
        <v>42000</v>
      </c>
      <c r="O72" s="47">
        <f t="shared" si="17"/>
        <v>2.3884073531101044E-2</v>
      </c>
      <c r="P72" s="9"/>
    </row>
    <row r="73" spans="1:16">
      <c r="A73" s="12"/>
      <c r="B73" s="44">
        <v>682</v>
      </c>
      <c r="C73" s="20" t="s">
        <v>82</v>
      </c>
      <c r="D73" s="46">
        <v>595000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8"/>
        <v>595000</v>
      </c>
      <c r="O73" s="47">
        <f t="shared" si="17"/>
        <v>0.33835770835726481</v>
      </c>
      <c r="P73" s="9"/>
    </row>
    <row r="74" spans="1:16">
      <c r="A74" s="12"/>
      <c r="B74" s="44">
        <v>685</v>
      </c>
      <c r="C74" s="20" t="s">
        <v>83</v>
      </c>
      <c r="D74" s="46">
        <v>21000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21000</v>
      </c>
      <c r="O74" s="47">
        <f t="shared" si="17"/>
        <v>1.1942036765550522E-2</v>
      </c>
      <c r="P74" s="9"/>
    </row>
    <row r="75" spans="1:16">
      <c r="A75" s="12"/>
      <c r="B75" s="44">
        <v>691</v>
      </c>
      <c r="C75" s="20" t="s">
        <v>108</v>
      </c>
      <c r="D75" s="46">
        <v>27000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27000</v>
      </c>
      <c r="O75" s="47">
        <f t="shared" si="17"/>
        <v>1.5354047269993528E-2</v>
      </c>
      <c r="P75" s="9"/>
    </row>
    <row r="76" spans="1:16">
      <c r="A76" s="12"/>
      <c r="B76" s="44">
        <v>694</v>
      </c>
      <c r="C76" s="20" t="s">
        <v>84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1994000</v>
      </c>
      <c r="N76" s="46">
        <f t="shared" si="18"/>
        <v>1994000</v>
      </c>
      <c r="O76" s="47">
        <f t="shared" si="17"/>
        <v>1.1339248243098925</v>
      </c>
      <c r="P76" s="9"/>
    </row>
    <row r="77" spans="1:16">
      <c r="A77" s="12"/>
      <c r="B77" s="44">
        <v>712</v>
      </c>
      <c r="C77" s="20" t="s">
        <v>85</v>
      </c>
      <c r="D77" s="46">
        <v>1099000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1099000</v>
      </c>
      <c r="O77" s="47">
        <f t="shared" si="17"/>
        <v>0.62496659073047733</v>
      </c>
      <c r="P77" s="9"/>
    </row>
    <row r="78" spans="1:16">
      <c r="A78" s="12"/>
      <c r="B78" s="44">
        <v>713</v>
      </c>
      <c r="C78" s="20" t="s">
        <v>86</v>
      </c>
      <c r="D78" s="46">
        <v>2787000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8388000</v>
      </c>
      <c r="N78" s="46">
        <f t="shared" si="18"/>
        <v>11175000</v>
      </c>
      <c r="O78" s="47">
        <f t="shared" si="17"/>
        <v>6.3548695645250994</v>
      </c>
      <c r="P78" s="9"/>
    </row>
    <row r="79" spans="1:16">
      <c r="A79" s="12"/>
      <c r="B79" s="44">
        <v>714</v>
      </c>
      <c r="C79" s="20" t="s">
        <v>87</v>
      </c>
      <c r="D79" s="46">
        <v>606000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606000</v>
      </c>
      <c r="O79" s="47">
        <f t="shared" si="17"/>
        <v>0.34461306094874367</v>
      </c>
      <c r="P79" s="9"/>
    </row>
    <row r="80" spans="1:16">
      <c r="A80" s="12"/>
      <c r="B80" s="44">
        <v>724</v>
      </c>
      <c r="C80" s="20" t="s">
        <v>88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3332000</v>
      </c>
      <c r="N80" s="46">
        <f t="shared" si="18"/>
        <v>3332000</v>
      </c>
      <c r="O80" s="47">
        <f t="shared" si="17"/>
        <v>1.8948031668006828</v>
      </c>
      <c r="P80" s="9"/>
    </row>
    <row r="81" spans="1:119">
      <c r="A81" s="12"/>
      <c r="B81" s="44">
        <v>744</v>
      </c>
      <c r="C81" s="20" t="s">
        <v>90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3295000</v>
      </c>
      <c r="N81" s="46">
        <f t="shared" si="18"/>
        <v>3295000</v>
      </c>
      <c r="O81" s="47">
        <f t="shared" si="17"/>
        <v>1.8737624353566176</v>
      </c>
      <c r="P81" s="9"/>
    </row>
    <row r="82" spans="1:119">
      <c r="A82" s="12"/>
      <c r="B82" s="44">
        <v>752</v>
      </c>
      <c r="C82" s="20" t="s">
        <v>91</v>
      </c>
      <c r="D82" s="46">
        <v>233000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233000</v>
      </c>
      <c r="O82" s="47">
        <f t="shared" si="17"/>
        <v>0.13249974125587008</v>
      </c>
      <c r="P82" s="9"/>
    </row>
    <row r="83" spans="1:119">
      <c r="A83" s="12"/>
      <c r="B83" s="44">
        <v>764</v>
      </c>
      <c r="C83" s="20" t="s">
        <v>92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7454000</v>
      </c>
      <c r="N83" s="46">
        <f t="shared" si="18"/>
        <v>7454000</v>
      </c>
      <c r="O83" s="47">
        <f t="shared" si="17"/>
        <v>4.2388543833530283</v>
      </c>
      <c r="P83" s="9"/>
    </row>
    <row r="84" spans="1:119" ht="15.75" thickBot="1">
      <c r="A84" s="12"/>
      <c r="B84" s="44">
        <v>769</v>
      </c>
      <c r="C84" s="20" t="s">
        <v>93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288000</v>
      </c>
      <c r="N84" s="46">
        <f t="shared" si="18"/>
        <v>288000</v>
      </c>
      <c r="O84" s="47">
        <f t="shared" si="17"/>
        <v>0.16377650421326431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19">SUM(D5,D13,D21,D27,D33,D38,D43,D49,D52)</f>
        <v>1497522000</v>
      </c>
      <c r="E85" s="15">
        <f t="shared" si="19"/>
        <v>1004999000</v>
      </c>
      <c r="F85" s="15">
        <f t="shared" si="19"/>
        <v>127244000</v>
      </c>
      <c r="G85" s="15">
        <f t="shared" si="19"/>
        <v>269311000</v>
      </c>
      <c r="H85" s="15">
        <f t="shared" si="19"/>
        <v>0</v>
      </c>
      <c r="I85" s="15">
        <f t="shared" si="19"/>
        <v>536561000</v>
      </c>
      <c r="J85" s="15">
        <f t="shared" si="19"/>
        <v>121467000</v>
      </c>
      <c r="K85" s="15">
        <f t="shared" si="19"/>
        <v>0</v>
      </c>
      <c r="L85" s="15">
        <f t="shared" si="19"/>
        <v>0</v>
      </c>
      <c r="M85" s="15">
        <f t="shared" si="19"/>
        <v>54684000</v>
      </c>
      <c r="N85" s="15">
        <f>SUM(D85:M85)</f>
        <v>3611788000</v>
      </c>
      <c r="O85" s="37">
        <f t="shared" si="17"/>
        <v>2053.9097659701997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109</v>
      </c>
      <c r="M87" s="48"/>
      <c r="N87" s="48"/>
      <c r="O87" s="41">
        <v>1758494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SUM(D6:D11)</f>
        <v>202555000</v>
      </c>
      <c r="E5" s="26">
        <f t="shared" si="0"/>
        <v>32434000</v>
      </c>
      <c r="F5" s="26">
        <f t="shared" si="0"/>
        <v>77089000</v>
      </c>
      <c r="G5" s="26">
        <f t="shared" si="0"/>
        <v>12603000</v>
      </c>
      <c r="H5" s="26">
        <f t="shared" si="0"/>
        <v>0</v>
      </c>
      <c r="I5" s="26">
        <f t="shared" si="0"/>
        <v>0</v>
      </c>
      <c r="J5" s="26">
        <f t="shared" si="0"/>
        <v>111928000</v>
      </c>
      <c r="K5" s="26">
        <f t="shared" si="0"/>
        <v>0</v>
      </c>
      <c r="L5" s="26">
        <f t="shared" si="0"/>
        <v>0</v>
      </c>
      <c r="M5" s="26">
        <f t="shared" si="0"/>
        <v>1773000</v>
      </c>
      <c r="N5" s="27">
        <f t="shared" ref="N5:N13" si="1">SUM(D5:M5)</f>
        <v>438382000</v>
      </c>
      <c r="O5" s="32">
        <f t="shared" ref="O5:O36" si="2">(N5/O$91)</f>
        <v>248.27561990749314</v>
      </c>
      <c r="P5" s="6"/>
    </row>
    <row r="6" spans="1:133">
      <c r="A6" s="12"/>
      <c r="B6" s="44">
        <v>511</v>
      </c>
      <c r="C6" s="20" t="s">
        <v>20</v>
      </c>
      <c r="D6" s="46">
        <v>3699000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3699000</v>
      </c>
      <c r="O6" s="47">
        <f t="shared" si="2"/>
        <v>2.0949115566738987</v>
      </c>
      <c r="P6" s="9"/>
    </row>
    <row r="7" spans="1:133">
      <c r="A7" s="12"/>
      <c r="B7" s="44">
        <v>512</v>
      </c>
      <c r="C7" s="20" t="s">
        <v>21</v>
      </c>
      <c r="D7" s="46">
        <v>7797000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7797000</v>
      </c>
      <c r="O7" s="47">
        <f t="shared" si="2"/>
        <v>4.4157949195421438</v>
      </c>
      <c r="P7" s="9"/>
    </row>
    <row r="8" spans="1:133">
      <c r="A8" s="12"/>
      <c r="B8" s="44">
        <v>513</v>
      </c>
      <c r="C8" s="20" t="s">
        <v>22</v>
      </c>
      <c r="D8" s="46">
        <v>60927000</v>
      </c>
      <c r="E8" s="46">
        <v>32434000</v>
      </c>
      <c r="F8" s="46">
        <v>0</v>
      </c>
      <c r="G8" s="46">
        <v>6585000</v>
      </c>
      <c r="H8" s="46">
        <v>0</v>
      </c>
      <c r="I8" s="46">
        <v>0</v>
      </c>
      <c r="J8" s="46">
        <v>99477000</v>
      </c>
      <c r="K8" s="46">
        <v>0</v>
      </c>
      <c r="L8" s="46">
        <v>0</v>
      </c>
      <c r="M8" s="46">
        <v>0</v>
      </c>
      <c r="N8" s="46">
        <f t="shared" si="1"/>
        <v>199423000</v>
      </c>
      <c r="O8" s="47">
        <f t="shared" si="2"/>
        <v>112.94229450299511</v>
      </c>
      <c r="P8" s="9"/>
    </row>
    <row r="9" spans="1:133">
      <c r="A9" s="12"/>
      <c r="B9" s="44">
        <v>514</v>
      </c>
      <c r="C9" s="20" t="s">
        <v>23</v>
      </c>
      <c r="D9" s="46">
        <v>7005000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7005000</v>
      </c>
      <c r="O9" s="47">
        <f t="shared" si="2"/>
        <v>3.9672493794270509</v>
      </c>
      <c r="P9" s="9"/>
    </row>
    <row r="10" spans="1:133">
      <c r="A10" s="12"/>
      <c r="B10" s="44">
        <v>515</v>
      </c>
      <c r="C10" s="20" t="s">
        <v>24</v>
      </c>
      <c r="D10" s="46">
        <v>22583000</v>
      </c>
      <c r="E10" s="46">
        <v>0</v>
      </c>
      <c r="F10" s="46">
        <v>0</v>
      </c>
      <c r="G10" s="46">
        <v>407000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22990000</v>
      </c>
      <c r="O10" s="47">
        <f t="shared" si="2"/>
        <v>13.02028026167422</v>
      </c>
      <c r="P10" s="9"/>
    </row>
    <row r="11" spans="1:133">
      <c r="A11" s="12"/>
      <c r="B11" s="44">
        <v>519</v>
      </c>
      <c r="C11" s="20" t="s">
        <v>26</v>
      </c>
      <c r="D11" s="46">
        <v>100544000</v>
      </c>
      <c r="E11" s="46">
        <v>0</v>
      </c>
      <c r="F11" s="46">
        <v>77089000</v>
      </c>
      <c r="G11" s="46">
        <v>5611000</v>
      </c>
      <c r="H11" s="46">
        <v>0</v>
      </c>
      <c r="I11" s="46">
        <v>0</v>
      </c>
      <c r="J11" s="46">
        <v>12451000</v>
      </c>
      <c r="K11" s="46">
        <v>0</v>
      </c>
      <c r="L11" s="46">
        <v>0</v>
      </c>
      <c r="M11" s="46">
        <v>1773000</v>
      </c>
      <c r="N11" s="46">
        <f t="shared" si="1"/>
        <v>197468000</v>
      </c>
      <c r="O11" s="47">
        <f t="shared" si="2"/>
        <v>111.83508928718072</v>
      </c>
      <c r="P11" s="9"/>
    </row>
    <row r="12" spans="1:133" ht="15.75">
      <c r="A12" s="28" t="s">
        <v>27</v>
      </c>
      <c r="B12" s="29"/>
      <c r="C12" s="30"/>
      <c r="D12" s="31">
        <f t="shared" ref="D12:M12" si="3">SUM(D13:D19)</f>
        <v>23012000</v>
      </c>
      <c r="E12" s="31">
        <f t="shared" si="3"/>
        <v>702356000</v>
      </c>
      <c r="F12" s="31">
        <f t="shared" si="3"/>
        <v>0</v>
      </c>
      <c r="G12" s="31">
        <f t="shared" si="3"/>
        <v>6809000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732177000</v>
      </c>
      <c r="O12" s="43">
        <f t="shared" si="2"/>
        <v>414.66506051117199</v>
      </c>
      <c r="P12" s="10"/>
    </row>
    <row r="13" spans="1:133">
      <c r="A13" s="12"/>
      <c r="B13" s="44">
        <v>521</v>
      </c>
      <c r="C13" s="20" t="s">
        <v>28</v>
      </c>
      <c r="D13" s="46">
        <v>0</v>
      </c>
      <c r="E13" s="46">
        <v>401930000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401930000</v>
      </c>
      <c r="O13" s="47">
        <f t="shared" si="2"/>
        <v>227.63119815462022</v>
      </c>
      <c r="P13" s="9"/>
    </row>
    <row r="14" spans="1:133">
      <c r="A14" s="12"/>
      <c r="B14" s="44">
        <v>522</v>
      </c>
      <c r="C14" s="20" t="s">
        <v>29</v>
      </c>
      <c r="D14" s="46">
        <v>403000</v>
      </c>
      <c r="E14" s="46">
        <v>78392000</v>
      </c>
      <c r="F14" s="46">
        <v>0</v>
      </c>
      <c r="G14" s="46">
        <v>5846000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ref="N14:N19" si="4">SUM(D14:M14)</f>
        <v>84641000</v>
      </c>
      <c r="O14" s="47">
        <f t="shared" si="2"/>
        <v>47.936039218284797</v>
      </c>
      <c r="P14" s="9"/>
    </row>
    <row r="15" spans="1:133">
      <c r="A15" s="12"/>
      <c r="B15" s="44">
        <v>523</v>
      </c>
      <c r="C15" s="20" t="s">
        <v>30</v>
      </c>
      <c r="D15" s="46">
        <v>4723000</v>
      </c>
      <c r="E15" s="46">
        <v>222034000</v>
      </c>
      <c r="F15" s="46">
        <v>0</v>
      </c>
      <c r="G15" s="46">
        <v>963000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227720000</v>
      </c>
      <c r="O15" s="47">
        <f t="shared" si="2"/>
        <v>128.96816969066782</v>
      </c>
      <c r="P15" s="9"/>
    </row>
    <row r="16" spans="1:133">
      <c r="A16" s="12"/>
      <c r="B16" s="44">
        <v>525</v>
      </c>
      <c r="C16" s="20" t="s">
        <v>31</v>
      </c>
      <c r="D16" s="46">
        <v>10207000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10207000</v>
      </c>
      <c r="O16" s="47">
        <f t="shared" si="2"/>
        <v>5.7806872827711508</v>
      </c>
      <c r="P16" s="9"/>
    </row>
    <row r="17" spans="1:16">
      <c r="A17" s="12"/>
      <c r="B17" s="44">
        <v>527</v>
      </c>
      <c r="C17" s="20" t="s">
        <v>32</v>
      </c>
      <c r="D17" s="46">
        <v>5009000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5009000</v>
      </c>
      <c r="O17" s="47">
        <f t="shared" si="2"/>
        <v>2.836824003076388</v>
      </c>
      <c r="P17" s="9"/>
    </row>
    <row r="18" spans="1:16">
      <c r="A18" s="12"/>
      <c r="B18" s="44">
        <v>528</v>
      </c>
      <c r="C18" s="20" t="s">
        <v>97</v>
      </c>
      <c r="D18" s="46">
        <v>2621000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2621000</v>
      </c>
      <c r="O18" s="47">
        <f t="shared" si="2"/>
        <v>1.4843912381839115</v>
      </c>
      <c r="P18" s="9"/>
    </row>
    <row r="19" spans="1:16">
      <c r="A19" s="12"/>
      <c r="B19" s="44">
        <v>529</v>
      </c>
      <c r="C19" s="20" t="s">
        <v>33</v>
      </c>
      <c r="D19" s="46">
        <v>49000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49000</v>
      </c>
      <c r="O19" s="47">
        <f t="shared" si="2"/>
        <v>2.7750923567726696E-2</v>
      </c>
      <c r="P19" s="9"/>
    </row>
    <row r="20" spans="1:16" ht="15.75">
      <c r="A20" s="28" t="s">
        <v>34</v>
      </c>
      <c r="B20" s="29"/>
      <c r="C20" s="30"/>
      <c r="D20" s="31">
        <f t="shared" ref="D20:M20" si="5">SUM(D21:D26)</f>
        <v>19493000</v>
      </c>
      <c r="E20" s="31">
        <f t="shared" si="5"/>
        <v>4397000</v>
      </c>
      <c r="F20" s="31">
        <f t="shared" si="5"/>
        <v>0</v>
      </c>
      <c r="G20" s="31">
        <f t="shared" si="5"/>
        <v>24758000</v>
      </c>
      <c r="H20" s="31">
        <f t="shared" si="5"/>
        <v>0</v>
      </c>
      <c r="I20" s="31">
        <f t="shared" si="5"/>
        <v>223213000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42">
        <f>SUM(D20:M20)</f>
        <v>271861000</v>
      </c>
      <c r="O20" s="43">
        <f t="shared" si="2"/>
        <v>153.9672210621581</v>
      </c>
      <c r="P20" s="10"/>
    </row>
    <row r="21" spans="1:16">
      <c r="A21" s="12"/>
      <c r="B21" s="44">
        <v>534</v>
      </c>
      <c r="C21" s="20" t="s">
        <v>35</v>
      </c>
      <c r="D21" s="46">
        <v>1251000</v>
      </c>
      <c r="E21" s="46">
        <v>0</v>
      </c>
      <c r="F21" s="46">
        <v>0</v>
      </c>
      <c r="G21" s="46">
        <v>0</v>
      </c>
      <c r="H21" s="46">
        <v>0</v>
      </c>
      <c r="I21" s="46">
        <v>120728000</v>
      </c>
      <c r="J21" s="46">
        <v>0</v>
      </c>
      <c r="K21" s="46">
        <v>0</v>
      </c>
      <c r="L21" s="46">
        <v>0</v>
      </c>
      <c r="M21" s="46">
        <v>0</v>
      </c>
      <c r="N21" s="46">
        <f t="shared" ref="N21:N26" si="6">SUM(D21:M21)</f>
        <v>121979000</v>
      </c>
      <c r="O21" s="47">
        <f t="shared" si="2"/>
        <v>69.082242976892545</v>
      </c>
      <c r="P21" s="9"/>
    </row>
    <row r="22" spans="1:16">
      <c r="A22" s="12"/>
      <c r="B22" s="44">
        <v>535</v>
      </c>
      <c r="C22" s="20" t="s">
        <v>111</v>
      </c>
      <c r="D22" s="46">
        <v>46000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46000</v>
      </c>
      <c r="O22" s="47">
        <f t="shared" si="2"/>
        <v>2.6051887430927102E-2</v>
      </c>
      <c r="P22" s="9"/>
    </row>
    <row r="23" spans="1:16">
      <c r="A23" s="12"/>
      <c r="B23" s="44">
        <v>536</v>
      </c>
      <c r="C23" s="20" t="s">
        <v>36</v>
      </c>
      <c r="D23" s="46">
        <v>160000</v>
      </c>
      <c r="E23" s="46">
        <v>0</v>
      </c>
      <c r="F23" s="46">
        <v>0</v>
      </c>
      <c r="G23" s="46">
        <v>0</v>
      </c>
      <c r="H23" s="46">
        <v>0</v>
      </c>
      <c r="I23" s="46">
        <v>102485000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102645000</v>
      </c>
      <c r="O23" s="47">
        <f t="shared" si="2"/>
        <v>58.132521420598096</v>
      </c>
      <c r="P23" s="9"/>
    </row>
    <row r="24" spans="1:16">
      <c r="A24" s="12"/>
      <c r="B24" s="44">
        <v>537</v>
      </c>
      <c r="C24" s="20" t="s">
        <v>37</v>
      </c>
      <c r="D24" s="46">
        <v>14422000</v>
      </c>
      <c r="E24" s="46">
        <v>1547000</v>
      </c>
      <c r="F24" s="46">
        <v>0</v>
      </c>
      <c r="G24" s="46">
        <v>2469000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18438000</v>
      </c>
      <c r="O24" s="47">
        <f t="shared" si="2"/>
        <v>10.442276096770302</v>
      </c>
      <c r="P24" s="9"/>
    </row>
    <row r="25" spans="1:16">
      <c r="A25" s="12"/>
      <c r="B25" s="44">
        <v>538</v>
      </c>
      <c r="C25" s="20" t="s">
        <v>38</v>
      </c>
      <c r="D25" s="46">
        <v>3614000</v>
      </c>
      <c r="E25" s="46">
        <v>2071000</v>
      </c>
      <c r="F25" s="46">
        <v>0</v>
      </c>
      <c r="G25" s="46">
        <v>21305000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26990000</v>
      </c>
      <c r="O25" s="47">
        <f t="shared" si="2"/>
        <v>15.285661777407011</v>
      </c>
      <c r="P25" s="9"/>
    </row>
    <row r="26" spans="1:16">
      <c r="A26" s="12"/>
      <c r="B26" s="44">
        <v>539</v>
      </c>
      <c r="C26" s="20" t="s">
        <v>39</v>
      </c>
      <c r="D26" s="46">
        <v>0</v>
      </c>
      <c r="E26" s="46">
        <v>779000</v>
      </c>
      <c r="F26" s="46">
        <v>0</v>
      </c>
      <c r="G26" s="46">
        <v>984000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1763000</v>
      </c>
      <c r="O26" s="47">
        <f t="shared" si="2"/>
        <v>0.99846690305922781</v>
      </c>
      <c r="P26" s="9"/>
    </row>
    <row r="27" spans="1:16" ht="15.75">
      <c r="A27" s="28" t="s">
        <v>40</v>
      </c>
      <c r="B27" s="29"/>
      <c r="C27" s="30"/>
      <c r="D27" s="31">
        <f t="shared" ref="D27:M27" si="7">SUM(D28:D32)</f>
        <v>128088000</v>
      </c>
      <c r="E27" s="31">
        <f t="shared" si="7"/>
        <v>29055000</v>
      </c>
      <c r="F27" s="31">
        <f t="shared" si="7"/>
        <v>5615000</v>
      </c>
      <c r="G27" s="31">
        <f t="shared" si="7"/>
        <v>42798000</v>
      </c>
      <c r="H27" s="31">
        <f t="shared" si="7"/>
        <v>0</v>
      </c>
      <c r="I27" s="31">
        <f t="shared" si="7"/>
        <v>311762000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ref="N27:N39" si="8">SUM(D27:M27)</f>
        <v>517318000</v>
      </c>
      <c r="O27" s="43">
        <f t="shared" si="2"/>
        <v>292.98065873896405</v>
      </c>
      <c r="P27" s="10"/>
    </row>
    <row r="28" spans="1:16">
      <c r="A28" s="12"/>
      <c r="B28" s="44">
        <v>541</v>
      </c>
      <c r="C28" s="20" t="s">
        <v>41</v>
      </c>
      <c r="D28" s="46">
        <v>1173000</v>
      </c>
      <c r="E28" s="46">
        <v>29055000</v>
      </c>
      <c r="F28" s="46">
        <v>5615000</v>
      </c>
      <c r="G28" s="46">
        <v>22957000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8"/>
        <v>58800000</v>
      </c>
      <c r="O28" s="47">
        <f t="shared" si="2"/>
        <v>33.301108281272036</v>
      </c>
      <c r="P28" s="9"/>
    </row>
    <row r="29" spans="1:16">
      <c r="A29" s="12"/>
      <c r="B29" s="44">
        <v>542</v>
      </c>
      <c r="C29" s="20" t="s">
        <v>42</v>
      </c>
      <c r="D29" s="46">
        <v>111000</v>
      </c>
      <c r="E29" s="46">
        <v>0</v>
      </c>
      <c r="F29" s="46">
        <v>0</v>
      </c>
      <c r="G29" s="46">
        <v>0</v>
      </c>
      <c r="H29" s="46">
        <v>0</v>
      </c>
      <c r="I29" s="46">
        <v>202699000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202810000</v>
      </c>
      <c r="O29" s="47">
        <f t="shared" si="2"/>
        <v>114.86050630144186</v>
      </c>
      <c r="P29" s="9"/>
    </row>
    <row r="30" spans="1:16">
      <c r="A30" s="12"/>
      <c r="B30" s="44">
        <v>543</v>
      </c>
      <c r="C30" s="20" t="s">
        <v>43</v>
      </c>
      <c r="D30" s="46">
        <v>602000</v>
      </c>
      <c r="E30" s="46">
        <v>0</v>
      </c>
      <c r="F30" s="46">
        <v>0</v>
      </c>
      <c r="G30" s="46">
        <v>0</v>
      </c>
      <c r="H30" s="46">
        <v>0</v>
      </c>
      <c r="I30" s="46">
        <v>109063000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109665000</v>
      </c>
      <c r="O30" s="47">
        <f t="shared" si="2"/>
        <v>62.108265980709142</v>
      </c>
      <c r="P30" s="9"/>
    </row>
    <row r="31" spans="1:16">
      <c r="A31" s="12"/>
      <c r="B31" s="44">
        <v>544</v>
      </c>
      <c r="C31" s="20" t="s">
        <v>44</v>
      </c>
      <c r="D31" s="46">
        <v>126202000</v>
      </c>
      <c r="E31" s="46">
        <v>0</v>
      </c>
      <c r="F31" s="46">
        <v>0</v>
      </c>
      <c r="G31" s="46">
        <v>19473000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145675000</v>
      </c>
      <c r="O31" s="47">
        <f t="shared" si="2"/>
        <v>82.502363076093602</v>
      </c>
      <c r="P31" s="9"/>
    </row>
    <row r="32" spans="1:16">
      <c r="A32" s="12"/>
      <c r="B32" s="44">
        <v>549</v>
      </c>
      <c r="C32" s="20" t="s">
        <v>45</v>
      </c>
      <c r="D32" s="46">
        <v>0</v>
      </c>
      <c r="E32" s="46">
        <v>0</v>
      </c>
      <c r="F32" s="46">
        <v>0</v>
      </c>
      <c r="G32" s="46">
        <v>368000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368000</v>
      </c>
      <c r="O32" s="47">
        <f t="shared" si="2"/>
        <v>0.20841509944741682</v>
      </c>
      <c r="P32" s="9"/>
    </row>
    <row r="33" spans="1:16" ht="15.75">
      <c r="A33" s="28" t="s">
        <v>46</v>
      </c>
      <c r="B33" s="29"/>
      <c r="C33" s="30"/>
      <c r="D33" s="31">
        <f>SUM(D34:D38)</f>
        <v>22055000</v>
      </c>
      <c r="E33" s="31">
        <f t="shared" ref="E33:M33" si="9">SUM(E34:E38)</f>
        <v>11486000</v>
      </c>
      <c r="F33" s="31">
        <f t="shared" si="9"/>
        <v>0</v>
      </c>
      <c r="G33" s="31">
        <f t="shared" si="9"/>
        <v>6977000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2288000</v>
      </c>
      <c r="N33" s="31">
        <f t="shared" si="8"/>
        <v>42806000</v>
      </c>
      <c r="O33" s="43">
        <f t="shared" si="2"/>
        <v>24.242980290614469</v>
      </c>
      <c r="P33" s="10"/>
    </row>
    <row r="34" spans="1:16">
      <c r="A34" s="13"/>
      <c r="B34" s="45">
        <v>551</v>
      </c>
      <c r="C34" s="21" t="s">
        <v>47</v>
      </c>
      <c r="D34" s="46">
        <v>3385000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3385000</v>
      </c>
      <c r="O34" s="47">
        <f t="shared" si="2"/>
        <v>1.9170791076888747</v>
      </c>
      <c r="P34" s="9"/>
    </row>
    <row r="35" spans="1:16">
      <c r="A35" s="13"/>
      <c r="B35" s="45">
        <v>552</v>
      </c>
      <c r="C35" s="21" t="s">
        <v>48</v>
      </c>
      <c r="D35" s="46">
        <v>3000000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3000000</v>
      </c>
      <c r="O35" s="47">
        <f t="shared" si="2"/>
        <v>1.6990361367995936</v>
      </c>
      <c r="P35" s="9"/>
    </row>
    <row r="36" spans="1:16">
      <c r="A36" s="13"/>
      <c r="B36" s="45">
        <v>553</v>
      </c>
      <c r="C36" s="21" t="s">
        <v>49</v>
      </c>
      <c r="D36" s="46">
        <v>622000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622000</v>
      </c>
      <c r="O36" s="47">
        <f t="shared" si="2"/>
        <v>0.35226682569644907</v>
      </c>
      <c r="P36" s="9"/>
    </row>
    <row r="37" spans="1:16">
      <c r="A37" s="13"/>
      <c r="B37" s="45">
        <v>554</v>
      </c>
      <c r="C37" s="21" t="s">
        <v>50</v>
      </c>
      <c r="D37" s="46">
        <v>14968000</v>
      </c>
      <c r="E37" s="46">
        <v>11486000</v>
      </c>
      <c r="F37" s="46">
        <v>0</v>
      </c>
      <c r="G37" s="46">
        <v>6977000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2288000</v>
      </c>
      <c r="N37" s="46">
        <f t="shared" si="8"/>
        <v>35719000</v>
      </c>
      <c r="O37" s="47">
        <f t="shared" ref="O37:O68" si="10">(N37/O$91)</f>
        <v>20.229290590114893</v>
      </c>
      <c r="P37" s="9"/>
    </row>
    <row r="38" spans="1:16">
      <c r="A38" s="13"/>
      <c r="B38" s="45">
        <v>559</v>
      </c>
      <c r="C38" s="21" t="s">
        <v>112</v>
      </c>
      <c r="D38" s="46">
        <v>80000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80000</v>
      </c>
      <c r="O38" s="47">
        <f t="shared" si="10"/>
        <v>4.5307630314655831E-2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144187000</v>
      </c>
      <c r="E39" s="31">
        <f t="shared" si="11"/>
        <v>239000</v>
      </c>
      <c r="F39" s="31">
        <f t="shared" si="11"/>
        <v>0</v>
      </c>
      <c r="G39" s="31">
        <f t="shared" si="11"/>
        <v>4100000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90000</v>
      </c>
      <c r="N39" s="31">
        <f t="shared" si="8"/>
        <v>148616000</v>
      </c>
      <c r="O39" s="43">
        <f t="shared" si="10"/>
        <v>84.167984835536132</v>
      </c>
      <c r="P39" s="10"/>
    </row>
    <row r="40" spans="1:16">
      <c r="A40" s="12"/>
      <c r="B40" s="44">
        <v>562</v>
      </c>
      <c r="C40" s="20" t="s">
        <v>52</v>
      </c>
      <c r="D40" s="46">
        <v>72208000</v>
      </c>
      <c r="E40" s="46">
        <v>0</v>
      </c>
      <c r="F40" s="46">
        <v>0</v>
      </c>
      <c r="G40" s="46">
        <v>3557000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75765000</v>
      </c>
      <c r="O40" s="47">
        <f t="shared" si="10"/>
        <v>42.909157634873736</v>
      </c>
      <c r="P40" s="9"/>
    </row>
    <row r="41" spans="1:16">
      <c r="A41" s="12"/>
      <c r="B41" s="44">
        <v>563</v>
      </c>
      <c r="C41" s="20" t="s">
        <v>53</v>
      </c>
      <c r="D41" s="46">
        <v>7554000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7554000</v>
      </c>
      <c r="O41" s="47">
        <f t="shared" si="10"/>
        <v>4.2781729924613767</v>
      </c>
      <c r="P41" s="9"/>
    </row>
    <row r="42" spans="1:16">
      <c r="A42" s="12"/>
      <c r="B42" s="44">
        <v>564</v>
      </c>
      <c r="C42" s="20" t="s">
        <v>54</v>
      </c>
      <c r="D42" s="46">
        <v>60132000</v>
      </c>
      <c r="E42" s="46">
        <v>239000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90000</v>
      </c>
      <c r="N42" s="46">
        <f t="shared" si="12"/>
        <v>60461000</v>
      </c>
      <c r="O42" s="47">
        <f t="shared" si="10"/>
        <v>34.241807955680073</v>
      </c>
      <c r="P42" s="9"/>
    </row>
    <row r="43" spans="1:16">
      <c r="A43" s="12"/>
      <c r="B43" s="44">
        <v>569</v>
      </c>
      <c r="C43" s="20" t="s">
        <v>55</v>
      </c>
      <c r="D43" s="46">
        <v>4293000</v>
      </c>
      <c r="E43" s="46">
        <v>0</v>
      </c>
      <c r="F43" s="46">
        <v>0</v>
      </c>
      <c r="G43" s="46">
        <v>543000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4836000</v>
      </c>
      <c r="O43" s="47">
        <f t="shared" si="10"/>
        <v>2.7388462525209447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122012000</v>
      </c>
      <c r="E44" s="31">
        <f t="shared" si="13"/>
        <v>27304000</v>
      </c>
      <c r="F44" s="31">
        <f t="shared" si="13"/>
        <v>28508000</v>
      </c>
      <c r="G44" s="31">
        <f t="shared" si="13"/>
        <v>107434000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285258000</v>
      </c>
      <c r="O44" s="43">
        <f t="shared" si="10"/>
        <v>161.55455010372614</v>
      </c>
      <c r="P44" s="9"/>
    </row>
    <row r="45" spans="1:16">
      <c r="A45" s="12"/>
      <c r="B45" s="44">
        <v>571</v>
      </c>
      <c r="C45" s="20" t="s">
        <v>57</v>
      </c>
      <c r="D45" s="46">
        <v>72407000</v>
      </c>
      <c r="E45" s="46">
        <v>592000</v>
      </c>
      <c r="F45" s="46">
        <v>6428000</v>
      </c>
      <c r="G45" s="46">
        <v>22177000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101604000</v>
      </c>
      <c r="O45" s="47">
        <f t="shared" si="10"/>
        <v>57.542955881128634</v>
      </c>
      <c r="P45" s="9"/>
    </row>
    <row r="46" spans="1:16">
      <c r="A46" s="12"/>
      <c r="B46" s="44">
        <v>572</v>
      </c>
      <c r="C46" s="20" t="s">
        <v>58</v>
      </c>
      <c r="D46" s="46">
        <v>43436000</v>
      </c>
      <c r="E46" s="46">
        <v>10000</v>
      </c>
      <c r="F46" s="46">
        <v>0</v>
      </c>
      <c r="G46" s="46">
        <v>85051000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128497000</v>
      </c>
      <c r="O46" s="47">
        <f t="shared" si="10"/>
        <v>72.773682156779131</v>
      </c>
      <c r="P46" s="9"/>
    </row>
    <row r="47" spans="1:16">
      <c r="A47" s="12"/>
      <c r="B47" s="44">
        <v>573</v>
      </c>
      <c r="C47" s="20" t="s">
        <v>59</v>
      </c>
      <c r="D47" s="46">
        <v>6169000</v>
      </c>
      <c r="E47" s="46">
        <v>519000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6688000</v>
      </c>
      <c r="O47" s="47">
        <f t="shared" si="10"/>
        <v>3.7877178943052274</v>
      </c>
      <c r="P47" s="9"/>
    </row>
    <row r="48" spans="1:16">
      <c r="A48" s="12"/>
      <c r="B48" s="44">
        <v>575</v>
      </c>
      <c r="C48" s="20" t="s">
        <v>60</v>
      </c>
      <c r="D48" s="46">
        <v>0</v>
      </c>
      <c r="E48" s="46">
        <v>13854000</v>
      </c>
      <c r="F48" s="46">
        <v>22080000</v>
      </c>
      <c r="G48" s="46">
        <v>206000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36140000</v>
      </c>
      <c r="O48" s="47">
        <f t="shared" si="10"/>
        <v>20.467721994645771</v>
      </c>
      <c r="P48" s="9"/>
    </row>
    <row r="49" spans="1:16">
      <c r="A49" s="12"/>
      <c r="B49" s="44">
        <v>579</v>
      </c>
      <c r="C49" s="20" t="s">
        <v>61</v>
      </c>
      <c r="D49" s="46">
        <v>0</v>
      </c>
      <c r="E49" s="46">
        <v>12329000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12329000</v>
      </c>
      <c r="O49" s="47">
        <f t="shared" si="10"/>
        <v>6.9824721768673967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SUM(D51:D54)</f>
        <v>877657000</v>
      </c>
      <c r="E50" s="31">
        <f t="shared" si="14"/>
        <v>171423000</v>
      </c>
      <c r="F50" s="31">
        <f t="shared" si="14"/>
        <v>230758000</v>
      </c>
      <c r="G50" s="31">
        <f t="shared" si="14"/>
        <v>33003000</v>
      </c>
      <c r="H50" s="31">
        <f t="shared" si="14"/>
        <v>0</v>
      </c>
      <c r="I50" s="31">
        <f t="shared" si="14"/>
        <v>827000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420000</v>
      </c>
      <c r="N50" s="31">
        <f>SUM(D50:M50)</f>
        <v>1314088000</v>
      </c>
      <c r="O50" s="43">
        <f t="shared" si="10"/>
        <v>744.2276663115681</v>
      </c>
      <c r="P50" s="9"/>
    </row>
    <row r="51" spans="1:16">
      <c r="A51" s="12"/>
      <c r="B51" s="44">
        <v>581</v>
      </c>
      <c r="C51" s="20" t="s">
        <v>62</v>
      </c>
      <c r="D51" s="46">
        <v>877657000</v>
      </c>
      <c r="E51" s="46">
        <v>138279000</v>
      </c>
      <c r="F51" s="46">
        <v>44696000</v>
      </c>
      <c r="G51" s="46">
        <v>33003000</v>
      </c>
      <c r="H51" s="46">
        <v>0</v>
      </c>
      <c r="I51" s="46">
        <v>827000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1094462000</v>
      </c>
      <c r="O51" s="47">
        <f t="shared" si="10"/>
        <v>619.84349611798564</v>
      </c>
      <c r="P51" s="9"/>
    </row>
    <row r="52" spans="1:16">
      <c r="A52" s="12"/>
      <c r="B52" s="44">
        <v>585</v>
      </c>
      <c r="C52" s="20" t="s">
        <v>113</v>
      </c>
      <c r="D52" s="46">
        <v>0</v>
      </c>
      <c r="E52" s="46">
        <v>0</v>
      </c>
      <c r="F52" s="46">
        <v>186062000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72" si="15">SUM(D52:M52)</f>
        <v>186062000</v>
      </c>
      <c r="O52" s="47">
        <f t="shared" si="10"/>
        <v>105.37535389506866</v>
      </c>
      <c r="P52" s="9"/>
    </row>
    <row r="53" spans="1:16">
      <c r="A53" s="12"/>
      <c r="B53" s="44">
        <v>586</v>
      </c>
      <c r="C53" s="20" t="s">
        <v>63</v>
      </c>
      <c r="D53" s="46">
        <v>0</v>
      </c>
      <c r="E53" s="46">
        <v>33144000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33144000</v>
      </c>
      <c r="O53" s="47">
        <f t="shared" si="10"/>
        <v>18.77095123936191</v>
      </c>
      <c r="P53" s="9"/>
    </row>
    <row r="54" spans="1:16">
      <c r="A54" s="12"/>
      <c r="B54" s="44">
        <v>593</v>
      </c>
      <c r="C54" s="20" t="s">
        <v>114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420000</v>
      </c>
      <c r="N54" s="46">
        <f t="shared" si="15"/>
        <v>420000</v>
      </c>
      <c r="O54" s="47">
        <f t="shared" si="10"/>
        <v>0.23786505915194311</v>
      </c>
      <c r="P54" s="9"/>
    </row>
    <row r="55" spans="1:16" ht="15.75">
      <c r="A55" s="28" t="s">
        <v>64</v>
      </c>
      <c r="B55" s="29"/>
      <c r="C55" s="30"/>
      <c r="D55" s="31">
        <f t="shared" ref="D55:M55" si="16">SUM(D56:D88)</f>
        <v>10658000</v>
      </c>
      <c r="E55" s="31">
        <f t="shared" si="16"/>
        <v>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42321000</v>
      </c>
      <c r="N55" s="31">
        <f>SUM(D55:M55)</f>
        <v>52979000</v>
      </c>
      <c r="O55" s="43">
        <f t="shared" si="10"/>
        <v>30.004411830501891</v>
      </c>
      <c r="P55" s="9"/>
    </row>
    <row r="56" spans="1:16">
      <c r="A56" s="12"/>
      <c r="B56" s="44">
        <v>601</v>
      </c>
      <c r="C56" s="20" t="s">
        <v>65</v>
      </c>
      <c r="D56" s="46">
        <v>122000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122000</v>
      </c>
      <c r="O56" s="47">
        <f t="shared" si="10"/>
        <v>6.9094136229850139E-2</v>
      </c>
      <c r="P56" s="9"/>
    </row>
    <row r="57" spans="1:16">
      <c r="A57" s="12"/>
      <c r="B57" s="44">
        <v>602</v>
      </c>
      <c r="C57" s="20" t="s">
        <v>66</v>
      </c>
      <c r="D57" s="46">
        <v>1496000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1496000</v>
      </c>
      <c r="O57" s="47">
        <f t="shared" si="10"/>
        <v>0.84725268688406397</v>
      </c>
      <c r="P57" s="9"/>
    </row>
    <row r="58" spans="1:16">
      <c r="A58" s="12"/>
      <c r="B58" s="44">
        <v>603</v>
      </c>
      <c r="C58" s="20" t="s">
        <v>67</v>
      </c>
      <c r="D58" s="46">
        <v>776000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776000</v>
      </c>
      <c r="O58" s="47">
        <f t="shared" si="10"/>
        <v>0.43948401405216153</v>
      </c>
      <c r="P58" s="9"/>
    </row>
    <row r="59" spans="1:16">
      <c r="A59" s="12"/>
      <c r="B59" s="44">
        <v>604</v>
      </c>
      <c r="C59" s="20" t="s">
        <v>68</v>
      </c>
      <c r="D59" s="46">
        <v>168000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11380000</v>
      </c>
      <c r="N59" s="46">
        <f t="shared" si="15"/>
        <v>11548000</v>
      </c>
      <c r="O59" s="47">
        <f t="shared" si="10"/>
        <v>6.5401564359205686</v>
      </c>
      <c r="P59" s="9"/>
    </row>
    <row r="60" spans="1:16">
      <c r="A60" s="12"/>
      <c r="B60" s="44">
        <v>605</v>
      </c>
      <c r="C60" s="20" t="s">
        <v>69</v>
      </c>
      <c r="D60" s="46">
        <v>763000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763000</v>
      </c>
      <c r="O60" s="47">
        <f t="shared" si="10"/>
        <v>0.43212152412602994</v>
      </c>
      <c r="P60" s="9"/>
    </row>
    <row r="61" spans="1:16">
      <c r="A61" s="12"/>
      <c r="B61" s="44">
        <v>607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610000</v>
      </c>
      <c r="N61" s="46">
        <f t="shared" si="15"/>
        <v>610000</v>
      </c>
      <c r="O61" s="47">
        <f t="shared" si="10"/>
        <v>0.34547068114925067</v>
      </c>
      <c r="P61" s="9"/>
    </row>
    <row r="62" spans="1:16">
      <c r="A62" s="12"/>
      <c r="B62" s="44">
        <v>608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330000</v>
      </c>
      <c r="N62" s="46">
        <f t="shared" si="15"/>
        <v>330000</v>
      </c>
      <c r="O62" s="47">
        <f t="shared" si="10"/>
        <v>0.1868939750479553</v>
      </c>
      <c r="P62" s="9"/>
    </row>
    <row r="63" spans="1:16">
      <c r="A63" s="12"/>
      <c r="B63" s="44">
        <v>612</v>
      </c>
      <c r="C63" s="20" t="s">
        <v>105</v>
      </c>
      <c r="D63" s="46">
        <v>17000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17000</v>
      </c>
      <c r="O63" s="47">
        <f t="shared" si="10"/>
        <v>9.6278714418643642E-3</v>
      </c>
      <c r="P63" s="9"/>
    </row>
    <row r="64" spans="1:16">
      <c r="A64" s="12"/>
      <c r="B64" s="44">
        <v>614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3612000</v>
      </c>
      <c r="N64" s="46">
        <f t="shared" si="15"/>
        <v>3612000</v>
      </c>
      <c r="O64" s="47">
        <f t="shared" si="10"/>
        <v>2.0456395087067105</v>
      </c>
      <c r="P64" s="9"/>
    </row>
    <row r="65" spans="1:16">
      <c r="A65" s="12"/>
      <c r="B65" s="44">
        <v>617</v>
      </c>
      <c r="C65" s="20" t="s">
        <v>73</v>
      </c>
      <c r="D65" s="46">
        <v>3000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3000</v>
      </c>
      <c r="O65" s="47">
        <f t="shared" si="10"/>
        <v>1.6990361367995937E-3</v>
      </c>
      <c r="P65" s="9"/>
    </row>
    <row r="66" spans="1:16">
      <c r="A66" s="12"/>
      <c r="B66" s="44">
        <v>621</v>
      </c>
      <c r="C66" s="20" t="s">
        <v>106</v>
      </c>
      <c r="D66" s="46">
        <v>151000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151000</v>
      </c>
      <c r="O66" s="47">
        <f t="shared" si="10"/>
        <v>8.5518152218912874E-2</v>
      </c>
      <c r="P66" s="9"/>
    </row>
    <row r="67" spans="1:16">
      <c r="A67" s="12"/>
      <c r="B67" s="44">
        <v>624</v>
      </c>
      <c r="C67" s="20" t="s">
        <v>74</v>
      </c>
      <c r="D67" s="46">
        <v>144000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144000</v>
      </c>
      <c r="O67" s="47">
        <f t="shared" si="10"/>
        <v>8.1553734566380487E-2</v>
      </c>
      <c r="P67" s="9"/>
    </row>
    <row r="68" spans="1:16">
      <c r="A68" s="12"/>
      <c r="B68" s="44">
        <v>634</v>
      </c>
      <c r="C68" s="20" t="s">
        <v>75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2400000</v>
      </c>
      <c r="N68" s="46">
        <f t="shared" si="15"/>
        <v>2400000</v>
      </c>
      <c r="O68" s="47">
        <f t="shared" si="10"/>
        <v>1.3592289094396748</v>
      </c>
      <c r="P68" s="9"/>
    </row>
    <row r="69" spans="1:16">
      <c r="A69" s="12"/>
      <c r="B69" s="44">
        <v>654</v>
      </c>
      <c r="C69" s="20" t="s">
        <v>76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2053000</v>
      </c>
      <c r="N69" s="46">
        <f t="shared" si="15"/>
        <v>2053000</v>
      </c>
      <c r="O69" s="47">
        <f t="shared" ref="O69:O89" si="17">(N69/O$91)</f>
        <v>1.1627070629498553</v>
      </c>
      <c r="P69" s="9"/>
    </row>
    <row r="70" spans="1:16">
      <c r="A70" s="12"/>
      <c r="B70" s="44">
        <v>656</v>
      </c>
      <c r="C70" s="20" t="s">
        <v>77</v>
      </c>
      <c r="D70" s="46">
        <v>79000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79000</v>
      </c>
      <c r="O70" s="47">
        <f t="shared" si="17"/>
        <v>4.4741284935722631E-2</v>
      </c>
      <c r="P70" s="9"/>
    </row>
    <row r="71" spans="1:16">
      <c r="A71" s="12"/>
      <c r="B71" s="44">
        <v>661</v>
      </c>
      <c r="C71" s="20" t="s">
        <v>78</v>
      </c>
      <c r="D71" s="46">
        <v>41000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41000</v>
      </c>
      <c r="O71" s="47">
        <f t="shared" si="17"/>
        <v>2.3220160536261112E-2</v>
      </c>
      <c r="P71" s="9"/>
    </row>
    <row r="72" spans="1:16">
      <c r="A72" s="12"/>
      <c r="B72" s="44">
        <v>671</v>
      </c>
      <c r="C72" s="20" t="s">
        <v>79</v>
      </c>
      <c r="D72" s="46">
        <v>160000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160000</v>
      </c>
      <c r="O72" s="47">
        <f t="shared" si="17"/>
        <v>9.0615260629311661E-2</v>
      </c>
      <c r="P72" s="9"/>
    </row>
    <row r="73" spans="1:16">
      <c r="A73" s="12"/>
      <c r="B73" s="44">
        <v>674</v>
      </c>
      <c r="C73" s="20" t="s">
        <v>80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1236000</v>
      </c>
      <c r="N73" s="46">
        <f t="shared" ref="N73:N79" si="18">SUM(D73:M73)</f>
        <v>1236000</v>
      </c>
      <c r="O73" s="47">
        <f t="shared" si="17"/>
        <v>0.70000288836143254</v>
      </c>
      <c r="P73" s="9"/>
    </row>
    <row r="74" spans="1:16">
      <c r="A74" s="12"/>
      <c r="B74" s="44">
        <v>675</v>
      </c>
      <c r="C74" s="20" t="s">
        <v>81</v>
      </c>
      <c r="D74" s="46">
        <v>5000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5000</v>
      </c>
      <c r="O74" s="47">
        <f t="shared" si="17"/>
        <v>2.8317268946659894E-3</v>
      </c>
      <c r="P74" s="9"/>
    </row>
    <row r="75" spans="1:16">
      <c r="A75" s="12"/>
      <c r="B75" s="44">
        <v>681</v>
      </c>
      <c r="C75" s="20" t="s">
        <v>107</v>
      </c>
      <c r="D75" s="46">
        <v>218000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218000</v>
      </c>
      <c r="O75" s="47">
        <f t="shared" si="17"/>
        <v>0.12346329260743713</v>
      </c>
      <c r="P75" s="9"/>
    </row>
    <row r="76" spans="1:16">
      <c r="A76" s="12"/>
      <c r="B76" s="44">
        <v>682</v>
      </c>
      <c r="C76" s="20" t="s">
        <v>82</v>
      </c>
      <c r="D76" s="46">
        <v>425000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425000</v>
      </c>
      <c r="O76" s="47">
        <f t="shared" si="17"/>
        <v>0.2406967860466091</v>
      </c>
      <c r="P76" s="9"/>
    </row>
    <row r="77" spans="1:16">
      <c r="A77" s="12"/>
      <c r="B77" s="44">
        <v>685</v>
      </c>
      <c r="C77" s="20" t="s">
        <v>83</v>
      </c>
      <c r="D77" s="46">
        <v>15000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15000</v>
      </c>
      <c r="O77" s="47">
        <f t="shared" si="17"/>
        <v>8.4951806839979674E-3</v>
      </c>
      <c r="P77" s="9"/>
    </row>
    <row r="78" spans="1:16">
      <c r="A78" s="12"/>
      <c r="B78" s="44">
        <v>691</v>
      </c>
      <c r="C78" s="20" t="s">
        <v>108</v>
      </c>
      <c r="D78" s="46">
        <v>171000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171000</v>
      </c>
      <c r="O78" s="47">
        <f t="shared" si="17"/>
        <v>9.6845059797576835E-2</v>
      </c>
      <c r="P78" s="9"/>
    </row>
    <row r="79" spans="1:16">
      <c r="A79" s="12"/>
      <c r="B79" s="44">
        <v>694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1808000</v>
      </c>
      <c r="N79" s="46">
        <f t="shared" si="18"/>
        <v>1808000</v>
      </c>
      <c r="O79" s="47">
        <f t="shared" si="17"/>
        <v>1.0239524451112216</v>
      </c>
      <c r="P79" s="9"/>
    </row>
    <row r="80" spans="1:16">
      <c r="A80" s="12"/>
      <c r="B80" s="44">
        <v>712</v>
      </c>
      <c r="C80" s="20" t="s">
        <v>85</v>
      </c>
      <c r="D80" s="46">
        <v>2752000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8" si="19">SUM(D80:M80)</f>
        <v>2752000</v>
      </c>
      <c r="O80" s="47">
        <f t="shared" si="17"/>
        <v>1.5585824828241606</v>
      </c>
      <c r="P80" s="9"/>
    </row>
    <row r="81" spans="1:119">
      <c r="A81" s="12"/>
      <c r="B81" s="44">
        <v>713</v>
      </c>
      <c r="C81" s="20" t="s">
        <v>86</v>
      </c>
      <c r="D81" s="46">
        <v>2173000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6105000</v>
      </c>
      <c r="N81" s="46">
        <f t="shared" si="19"/>
        <v>8278000</v>
      </c>
      <c r="O81" s="47">
        <f t="shared" si="17"/>
        <v>4.688207046809012</v>
      </c>
      <c r="P81" s="9"/>
    </row>
    <row r="82" spans="1:119">
      <c r="A82" s="12"/>
      <c r="B82" s="44">
        <v>714</v>
      </c>
      <c r="C82" s="20" t="s">
        <v>87</v>
      </c>
      <c r="D82" s="46">
        <v>750000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750000</v>
      </c>
      <c r="O82" s="47">
        <f t="shared" si="17"/>
        <v>0.42475903419989841</v>
      </c>
      <c r="P82" s="9"/>
    </row>
    <row r="83" spans="1:119">
      <c r="A83" s="12"/>
      <c r="B83" s="44">
        <v>724</v>
      </c>
      <c r="C83" s="20" t="s">
        <v>88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3024000</v>
      </c>
      <c r="N83" s="46">
        <f t="shared" si="19"/>
        <v>3024000</v>
      </c>
      <c r="O83" s="47">
        <f t="shared" si="17"/>
        <v>1.7126284258939903</v>
      </c>
      <c r="P83" s="9"/>
    </row>
    <row r="84" spans="1:119">
      <c r="A84" s="12"/>
      <c r="B84" s="44">
        <v>731</v>
      </c>
      <c r="C84" s="20" t="s">
        <v>115</v>
      </c>
      <c r="D84" s="46">
        <v>1000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1000</v>
      </c>
      <c r="O84" s="47">
        <f t="shared" si="17"/>
        <v>5.6634537893319786E-4</v>
      </c>
      <c r="P84" s="9"/>
    </row>
    <row r="85" spans="1:119">
      <c r="A85" s="12"/>
      <c r="B85" s="44">
        <v>744</v>
      </c>
      <c r="C85" s="20" t="s">
        <v>90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2919000</v>
      </c>
      <c r="N85" s="46">
        <f t="shared" si="19"/>
        <v>2919000</v>
      </c>
      <c r="O85" s="47">
        <f t="shared" si="17"/>
        <v>1.6531621611060046</v>
      </c>
      <c r="P85" s="9"/>
    </row>
    <row r="86" spans="1:119">
      <c r="A86" s="12"/>
      <c r="B86" s="44">
        <v>752</v>
      </c>
      <c r="C86" s="20" t="s">
        <v>91</v>
      </c>
      <c r="D86" s="46">
        <v>228000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9"/>
        <v>228000</v>
      </c>
      <c r="O86" s="47">
        <f t="shared" si="17"/>
        <v>0.1291267463967691</v>
      </c>
      <c r="P86" s="9"/>
    </row>
    <row r="87" spans="1:119">
      <c r="A87" s="12"/>
      <c r="B87" s="44">
        <v>764</v>
      </c>
      <c r="C87" s="20" t="s">
        <v>92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6566000</v>
      </c>
      <c r="N87" s="46">
        <f t="shared" si="19"/>
        <v>6566000</v>
      </c>
      <c r="O87" s="47">
        <f t="shared" si="17"/>
        <v>3.7186237580753772</v>
      </c>
      <c r="P87" s="9"/>
    </row>
    <row r="88" spans="1:119" ht="15.75" thickBot="1">
      <c r="A88" s="12"/>
      <c r="B88" s="44">
        <v>769</v>
      </c>
      <c r="C88" s="20" t="s">
        <v>93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278000</v>
      </c>
      <c r="N88" s="46">
        <f t="shared" si="19"/>
        <v>278000</v>
      </c>
      <c r="O88" s="47">
        <f t="shared" si="17"/>
        <v>0.157444015343429</v>
      </c>
      <c r="P88" s="9"/>
    </row>
    <row r="89" spans="1:119" ht="16.5" thickBot="1">
      <c r="A89" s="14" t="s">
        <v>10</v>
      </c>
      <c r="B89" s="23"/>
      <c r="C89" s="22"/>
      <c r="D89" s="15">
        <f t="shared" ref="D89:M89" si="20">SUM(D5,D12,D20,D27,D33,D39,D44,D50,D55)</f>
        <v>1549717000</v>
      </c>
      <c r="E89" s="15">
        <f t="shared" si="20"/>
        <v>978694000</v>
      </c>
      <c r="F89" s="15">
        <f t="shared" si="20"/>
        <v>341970000</v>
      </c>
      <c r="G89" s="15">
        <f t="shared" si="20"/>
        <v>238482000</v>
      </c>
      <c r="H89" s="15">
        <f t="shared" si="20"/>
        <v>0</v>
      </c>
      <c r="I89" s="15">
        <f t="shared" si="20"/>
        <v>535802000</v>
      </c>
      <c r="J89" s="15">
        <f t="shared" si="20"/>
        <v>111928000</v>
      </c>
      <c r="K89" s="15">
        <f t="shared" si="20"/>
        <v>0</v>
      </c>
      <c r="L89" s="15">
        <f t="shared" si="20"/>
        <v>0</v>
      </c>
      <c r="M89" s="15">
        <f t="shared" si="20"/>
        <v>46892000</v>
      </c>
      <c r="N89" s="15">
        <f>SUM(D89:M89)</f>
        <v>3803485000</v>
      </c>
      <c r="O89" s="37">
        <f t="shared" si="17"/>
        <v>2154.0861535917343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38"/>
      <c r="B91" s="39"/>
      <c r="C91" s="39"/>
      <c r="D91" s="40"/>
      <c r="E91" s="40"/>
      <c r="F91" s="40"/>
      <c r="G91" s="40"/>
      <c r="H91" s="40"/>
      <c r="I91" s="40"/>
      <c r="J91" s="40"/>
      <c r="K91" s="40"/>
      <c r="L91" s="48" t="s">
        <v>116</v>
      </c>
      <c r="M91" s="48"/>
      <c r="N91" s="48"/>
      <c r="O91" s="41">
        <v>1765707</v>
      </c>
    </row>
    <row r="92" spans="1:119">
      <c r="A92" s="49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1"/>
    </row>
    <row r="93" spans="1:119" ht="15.75" customHeight="1" thickBot="1">
      <c r="A93" s="52" t="s">
        <v>103</v>
      </c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4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178711000</v>
      </c>
      <c r="E5" s="26">
        <f t="shared" si="0"/>
        <v>31930000</v>
      </c>
      <c r="F5" s="26">
        <f t="shared" si="0"/>
        <v>75857000</v>
      </c>
      <c r="G5" s="26">
        <f t="shared" si="0"/>
        <v>14270000</v>
      </c>
      <c r="H5" s="26">
        <f t="shared" si="0"/>
        <v>0</v>
      </c>
      <c r="I5" s="26">
        <f t="shared" si="0"/>
        <v>0</v>
      </c>
      <c r="J5" s="26">
        <f t="shared" si="0"/>
        <v>68087000</v>
      </c>
      <c r="K5" s="26">
        <f t="shared" si="0"/>
        <v>0</v>
      </c>
      <c r="L5" s="26">
        <f t="shared" si="0"/>
        <v>0</v>
      </c>
      <c r="M5" s="26">
        <f t="shared" si="0"/>
        <v>1956000</v>
      </c>
      <c r="N5" s="27">
        <f>SUM(D5:M5)</f>
        <v>370811000</v>
      </c>
      <c r="O5" s="32">
        <f t="shared" ref="O5:O36" si="1">(N5/O$92)</f>
        <v>211.50983194935779</v>
      </c>
      <c r="P5" s="6"/>
    </row>
    <row r="6" spans="1:133">
      <c r="A6" s="12"/>
      <c r="B6" s="44">
        <v>511</v>
      </c>
      <c r="C6" s="20" t="s">
        <v>20</v>
      </c>
      <c r="D6" s="46">
        <v>3546000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3546000</v>
      </c>
      <c r="O6" s="47">
        <f t="shared" si="1"/>
        <v>2.0226311088193789</v>
      </c>
      <c r="P6" s="9"/>
    </row>
    <row r="7" spans="1:133">
      <c r="A7" s="12"/>
      <c r="B7" s="44">
        <v>512</v>
      </c>
      <c r="C7" s="20" t="s">
        <v>21</v>
      </c>
      <c r="D7" s="46">
        <v>8199000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8199000</v>
      </c>
      <c r="O7" s="47">
        <f t="shared" si="1"/>
        <v>4.6766927414580053</v>
      </c>
      <c r="P7" s="9"/>
    </row>
    <row r="8" spans="1:133">
      <c r="A8" s="12"/>
      <c r="B8" s="44">
        <v>513</v>
      </c>
      <c r="C8" s="20" t="s">
        <v>22</v>
      </c>
      <c r="D8" s="46">
        <v>54425000</v>
      </c>
      <c r="E8" s="46">
        <v>31930000</v>
      </c>
      <c r="F8" s="46">
        <v>0</v>
      </c>
      <c r="G8" s="46">
        <v>6254000</v>
      </c>
      <c r="H8" s="46">
        <v>0</v>
      </c>
      <c r="I8" s="46">
        <v>0</v>
      </c>
      <c r="J8" s="46">
        <v>55275000</v>
      </c>
      <c r="K8" s="46">
        <v>0</v>
      </c>
      <c r="L8" s="46">
        <v>0</v>
      </c>
      <c r="M8" s="46">
        <v>0</v>
      </c>
      <c r="N8" s="46">
        <f t="shared" si="2"/>
        <v>147884000</v>
      </c>
      <c r="O8" s="47">
        <f t="shared" si="1"/>
        <v>84.352729525280608</v>
      </c>
      <c r="P8" s="9"/>
    </row>
    <row r="9" spans="1:133">
      <c r="A9" s="12"/>
      <c r="B9" s="44">
        <v>514</v>
      </c>
      <c r="C9" s="20" t="s">
        <v>23</v>
      </c>
      <c r="D9" s="46">
        <v>6552000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6552000</v>
      </c>
      <c r="O9" s="47">
        <f t="shared" si="1"/>
        <v>3.7372473279708323</v>
      </c>
      <c r="P9" s="9"/>
    </row>
    <row r="10" spans="1:133">
      <c r="A10" s="12"/>
      <c r="B10" s="44">
        <v>515</v>
      </c>
      <c r="C10" s="20" t="s">
        <v>24</v>
      </c>
      <c r="D10" s="46">
        <v>20346000</v>
      </c>
      <c r="E10" s="46">
        <v>0</v>
      </c>
      <c r="F10" s="46">
        <v>0</v>
      </c>
      <c r="G10" s="46">
        <v>2882000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23228000</v>
      </c>
      <c r="O10" s="47">
        <f t="shared" si="1"/>
        <v>13.249203439271442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94000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94000</v>
      </c>
      <c r="O11" s="47">
        <f t="shared" si="1"/>
        <v>5.3617406719972255E-2</v>
      </c>
      <c r="P11" s="9"/>
    </row>
    <row r="12" spans="1:133">
      <c r="A12" s="12"/>
      <c r="B12" s="44">
        <v>519</v>
      </c>
      <c r="C12" s="20" t="s">
        <v>26</v>
      </c>
      <c r="D12" s="46">
        <v>85643000</v>
      </c>
      <c r="E12" s="46">
        <v>0</v>
      </c>
      <c r="F12" s="46">
        <v>75857000</v>
      </c>
      <c r="G12" s="46">
        <v>5040000</v>
      </c>
      <c r="H12" s="46">
        <v>0</v>
      </c>
      <c r="I12" s="46">
        <v>0</v>
      </c>
      <c r="J12" s="46">
        <v>12812000</v>
      </c>
      <c r="K12" s="46">
        <v>0</v>
      </c>
      <c r="L12" s="46">
        <v>0</v>
      </c>
      <c r="M12" s="46">
        <v>1956000</v>
      </c>
      <c r="N12" s="46">
        <f t="shared" si="2"/>
        <v>181308000</v>
      </c>
      <c r="O12" s="47">
        <f t="shared" si="1"/>
        <v>103.41771039983755</v>
      </c>
      <c r="P12" s="9"/>
    </row>
    <row r="13" spans="1:133" ht="15.75">
      <c r="A13" s="28" t="s">
        <v>27</v>
      </c>
      <c r="B13" s="29"/>
      <c r="C13" s="30"/>
      <c r="D13" s="31">
        <f t="shared" ref="D13:M13" si="3">SUM(D14:D21)</f>
        <v>16500000</v>
      </c>
      <c r="E13" s="31">
        <f t="shared" si="3"/>
        <v>660927000</v>
      </c>
      <c r="F13" s="31">
        <f t="shared" si="3"/>
        <v>0</v>
      </c>
      <c r="G13" s="31">
        <f t="shared" si="3"/>
        <v>2376000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679803000</v>
      </c>
      <c r="O13" s="43">
        <f t="shared" si="1"/>
        <v>387.75823340912018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376599000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376599000</v>
      </c>
      <c r="O14" s="47">
        <f t="shared" si="1"/>
        <v>214.81129524824289</v>
      </c>
      <c r="P14" s="9"/>
    </row>
    <row r="15" spans="1:133">
      <c r="A15" s="12"/>
      <c r="B15" s="44">
        <v>522</v>
      </c>
      <c r="C15" s="20" t="s">
        <v>29</v>
      </c>
      <c r="D15" s="46">
        <v>313000</v>
      </c>
      <c r="E15" s="46">
        <v>78702000</v>
      </c>
      <c r="F15" s="46">
        <v>0</v>
      </c>
      <c r="G15" s="46">
        <v>912000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1" si="4">SUM(D15:M15)</f>
        <v>79927000</v>
      </c>
      <c r="O15" s="47">
        <f t="shared" si="1"/>
        <v>45.590196456459815</v>
      </c>
      <c r="P15" s="9"/>
    </row>
    <row r="16" spans="1:133">
      <c r="A16" s="12"/>
      <c r="B16" s="44">
        <v>523</v>
      </c>
      <c r="C16" s="20" t="s">
        <v>30</v>
      </c>
      <c r="D16" s="46">
        <v>2535000</v>
      </c>
      <c r="E16" s="46">
        <v>205626000</v>
      </c>
      <c r="F16" s="46">
        <v>0</v>
      </c>
      <c r="G16" s="46">
        <v>1464000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209625000</v>
      </c>
      <c r="O16" s="47">
        <f t="shared" si="1"/>
        <v>119.56966897525727</v>
      </c>
      <c r="P16" s="9"/>
    </row>
    <row r="17" spans="1:16">
      <c r="A17" s="12"/>
      <c r="B17" s="44">
        <v>525</v>
      </c>
      <c r="C17" s="20" t="s">
        <v>31</v>
      </c>
      <c r="D17" s="46">
        <v>3574000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3574000</v>
      </c>
      <c r="O17" s="47">
        <f t="shared" si="1"/>
        <v>2.0386022512466049</v>
      </c>
      <c r="P17" s="9"/>
    </row>
    <row r="18" spans="1:16">
      <c r="A18" s="12"/>
      <c r="B18" s="44">
        <v>526</v>
      </c>
      <c r="C18" s="20" t="s">
        <v>123</v>
      </c>
      <c r="D18" s="46">
        <v>297000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297000</v>
      </c>
      <c r="O18" s="47">
        <f t="shared" si="1"/>
        <v>0.16940818931735915</v>
      </c>
      <c r="P18" s="9"/>
    </row>
    <row r="19" spans="1:16">
      <c r="A19" s="12"/>
      <c r="B19" s="44">
        <v>527</v>
      </c>
      <c r="C19" s="20" t="s">
        <v>32</v>
      </c>
      <c r="D19" s="46">
        <v>7013000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7013000</v>
      </c>
      <c r="O19" s="47">
        <f t="shared" si="1"/>
        <v>4.000200780076228</v>
      </c>
      <c r="P19" s="9"/>
    </row>
    <row r="20" spans="1:16">
      <c r="A20" s="12"/>
      <c r="B20" s="44">
        <v>528</v>
      </c>
      <c r="C20" s="20" t="s">
        <v>97</v>
      </c>
      <c r="D20" s="46">
        <v>2543000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2543000</v>
      </c>
      <c r="O20" s="47">
        <f t="shared" si="1"/>
        <v>1.4505219711583983</v>
      </c>
      <c r="P20" s="9"/>
    </row>
    <row r="21" spans="1:16">
      <c r="A21" s="12"/>
      <c r="B21" s="44">
        <v>529</v>
      </c>
      <c r="C21" s="20" t="s">
        <v>33</v>
      </c>
      <c r="D21" s="46">
        <v>225000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225000</v>
      </c>
      <c r="O21" s="47">
        <f t="shared" si="1"/>
        <v>0.12833953736163572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51771000</v>
      </c>
      <c r="E22" s="31">
        <f t="shared" si="5"/>
        <v>4390000</v>
      </c>
      <c r="F22" s="31">
        <f t="shared" si="5"/>
        <v>0</v>
      </c>
      <c r="G22" s="31">
        <f t="shared" si="5"/>
        <v>38978000</v>
      </c>
      <c r="H22" s="31">
        <f t="shared" si="5"/>
        <v>0</v>
      </c>
      <c r="I22" s="31">
        <f t="shared" si="5"/>
        <v>220766000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315905000</v>
      </c>
      <c r="O22" s="43">
        <f t="shared" si="1"/>
        <v>180.1915624454557</v>
      </c>
      <c r="P22" s="10"/>
    </row>
    <row r="23" spans="1:16">
      <c r="A23" s="12"/>
      <c r="B23" s="44">
        <v>534</v>
      </c>
      <c r="C23" s="20" t="s">
        <v>35</v>
      </c>
      <c r="D23" s="46">
        <v>29448000</v>
      </c>
      <c r="E23" s="46">
        <v>0</v>
      </c>
      <c r="F23" s="46">
        <v>0</v>
      </c>
      <c r="G23" s="46">
        <v>0</v>
      </c>
      <c r="H23" s="46">
        <v>0</v>
      </c>
      <c r="I23" s="46">
        <v>121274000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150722000</v>
      </c>
      <c r="O23" s="47">
        <f t="shared" si="1"/>
        <v>85.971518889868705</v>
      </c>
      <c r="P23" s="9"/>
    </row>
    <row r="24" spans="1:16">
      <c r="A24" s="12"/>
      <c r="B24" s="44">
        <v>536</v>
      </c>
      <c r="C24" s="20" t="s">
        <v>36</v>
      </c>
      <c r="D24" s="46">
        <v>541000</v>
      </c>
      <c r="E24" s="46">
        <v>0</v>
      </c>
      <c r="F24" s="46">
        <v>0</v>
      </c>
      <c r="G24" s="46">
        <v>0</v>
      </c>
      <c r="H24" s="46">
        <v>0</v>
      </c>
      <c r="I24" s="46">
        <v>99492000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100033000</v>
      </c>
      <c r="O24" s="47">
        <f t="shared" si="1"/>
        <v>57.058617515095584</v>
      </c>
      <c r="P24" s="9"/>
    </row>
    <row r="25" spans="1:16">
      <c r="A25" s="12"/>
      <c r="B25" s="44">
        <v>537</v>
      </c>
      <c r="C25" s="20" t="s">
        <v>37</v>
      </c>
      <c r="D25" s="46">
        <v>14788000</v>
      </c>
      <c r="E25" s="46">
        <v>1861000</v>
      </c>
      <c r="F25" s="46">
        <v>0</v>
      </c>
      <c r="G25" s="46">
        <v>15485000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32134000</v>
      </c>
      <c r="O25" s="47">
        <f t="shared" si="1"/>
        <v>18.329167527016899</v>
      </c>
      <c r="P25" s="9"/>
    </row>
    <row r="26" spans="1:16">
      <c r="A26" s="12"/>
      <c r="B26" s="44">
        <v>538</v>
      </c>
      <c r="C26" s="20" t="s">
        <v>38</v>
      </c>
      <c r="D26" s="46">
        <v>6963000</v>
      </c>
      <c r="E26" s="46">
        <v>1880000</v>
      </c>
      <c r="F26" s="46">
        <v>0</v>
      </c>
      <c r="G26" s="46">
        <v>22998000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31841000</v>
      </c>
      <c r="O26" s="47">
        <f t="shared" si="1"/>
        <v>18.162040929474859</v>
      </c>
      <c r="P26" s="9"/>
    </row>
    <row r="27" spans="1:16">
      <c r="A27" s="12"/>
      <c r="B27" s="44">
        <v>539</v>
      </c>
      <c r="C27" s="20" t="s">
        <v>39</v>
      </c>
      <c r="D27" s="46">
        <v>31000</v>
      </c>
      <c r="E27" s="46">
        <v>649000</v>
      </c>
      <c r="F27" s="46">
        <v>0</v>
      </c>
      <c r="G27" s="46">
        <v>495000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1175000</v>
      </c>
      <c r="O27" s="47">
        <f t="shared" si="1"/>
        <v>0.67021758399965314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SUM(D29:D33)</f>
        <v>116249000</v>
      </c>
      <c r="E28" s="31">
        <f t="shared" si="7"/>
        <v>28905000</v>
      </c>
      <c r="F28" s="31">
        <f t="shared" si="7"/>
        <v>5614000</v>
      </c>
      <c r="G28" s="31">
        <f t="shared" si="7"/>
        <v>39656000</v>
      </c>
      <c r="H28" s="31">
        <f t="shared" si="7"/>
        <v>0</v>
      </c>
      <c r="I28" s="31">
        <f t="shared" si="7"/>
        <v>292576000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483000000</v>
      </c>
      <c r="O28" s="43">
        <f t="shared" si="1"/>
        <v>275.50220686964468</v>
      </c>
      <c r="P28" s="10"/>
    </row>
    <row r="29" spans="1:16">
      <c r="A29" s="12"/>
      <c r="B29" s="44">
        <v>541</v>
      </c>
      <c r="C29" s="20" t="s">
        <v>41</v>
      </c>
      <c r="D29" s="46">
        <v>4679000</v>
      </c>
      <c r="E29" s="46">
        <v>28905000</v>
      </c>
      <c r="F29" s="46">
        <v>5614000</v>
      </c>
      <c r="G29" s="46">
        <v>16744000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55942000</v>
      </c>
      <c r="O29" s="47">
        <f t="shared" si="1"/>
        <v>31.909201773709444</v>
      </c>
      <c r="P29" s="9"/>
    </row>
    <row r="30" spans="1:16">
      <c r="A30" s="12"/>
      <c r="B30" s="44">
        <v>542</v>
      </c>
      <c r="C30" s="20" t="s">
        <v>42</v>
      </c>
      <c r="D30" s="46">
        <v>1798000</v>
      </c>
      <c r="E30" s="46">
        <v>0</v>
      </c>
      <c r="F30" s="46">
        <v>0</v>
      </c>
      <c r="G30" s="46">
        <v>0</v>
      </c>
      <c r="H30" s="46">
        <v>0</v>
      </c>
      <c r="I30" s="46">
        <v>185877000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187675000</v>
      </c>
      <c r="O30" s="47">
        <f t="shared" si="1"/>
        <v>107.04943410819993</v>
      </c>
      <c r="P30" s="9"/>
    </row>
    <row r="31" spans="1:16">
      <c r="A31" s="12"/>
      <c r="B31" s="44">
        <v>543</v>
      </c>
      <c r="C31" s="20" t="s">
        <v>43</v>
      </c>
      <c r="D31" s="46">
        <v>2656000</v>
      </c>
      <c r="E31" s="46">
        <v>0</v>
      </c>
      <c r="F31" s="46">
        <v>0</v>
      </c>
      <c r="G31" s="46">
        <v>0</v>
      </c>
      <c r="H31" s="46">
        <v>0</v>
      </c>
      <c r="I31" s="46">
        <v>106699000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109355000</v>
      </c>
      <c r="O31" s="47">
        <f t="shared" si="1"/>
        <v>62.375867147474104</v>
      </c>
      <c r="P31" s="9"/>
    </row>
    <row r="32" spans="1:16">
      <c r="A32" s="12"/>
      <c r="B32" s="44">
        <v>544</v>
      </c>
      <c r="C32" s="20" t="s">
        <v>44</v>
      </c>
      <c r="D32" s="46">
        <v>107116000</v>
      </c>
      <c r="E32" s="46">
        <v>0</v>
      </c>
      <c r="F32" s="46">
        <v>0</v>
      </c>
      <c r="G32" s="46">
        <v>19449000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126565000</v>
      </c>
      <c r="O32" s="47">
        <f t="shared" si="1"/>
        <v>72.192415760779667</v>
      </c>
      <c r="P32" s="9"/>
    </row>
    <row r="33" spans="1:16">
      <c r="A33" s="12"/>
      <c r="B33" s="44">
        <v>549</v>
      </c>
      <c r="C33" s="20" t="s">
        <v>45</v>
      </c>
      <c r="D33" s="46">
        <v>0</v>
      </c>
      <c r="E33" s="46">
        <v>0</v>
      </c>
      <c r="F33" s="46">
        <v>0</v>
      </c>
      <c r="G33" s="46">
        <v>3463000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3463000</v>
      </c>
      <c r="O33" s="47">
        <f t="shared" si="1"/>
        <v>1.9752880794815311</v>
      </c>
      <c r="P33" s="9"/>
    </row>
    <row r="34" spans="1:16" ht="15.75">
      <c r="A34" s="28" t="s">
        <v>46</v>
      </c>
      <c r="B34" s="29"/>
      <c r="C34" s="30"/>
      <c r="D34" s="31">
        <f t="shared" ref="D34:M34" si="9">SUM(D35:D38)</f>
        <v>15729000</v>
      </c>
      <c r="E34" s="31">
        <f t="shared" si="9"/>
        <v>4783000</v>
      </c>
      <c r="F34" s="31">
        <f t="shared" si="9"/>
        <v>0</v>
      </c>
      <c r="G34" s="31">
        <f t="shared" si="9"/>
        <v>0</v>
      </c>
      <c r="H34" s="31">
        <f t="shared" si="9"/>
        <v>0</v>
      </c>
      <c r="I34" s="31">
        <f t="shared" si="9"/>
        <v>0</v>
      </c>
      <c r="J34" s="31">
        <f t="shared" si="9"/>
        <v>0</v>
      </c>
      <c r="K34" s="31">
        <f t="shared" si="9"/>
        <v>0</v>
      </c>
      <c r="L34" s="31">
        <f t="shared" si="9"/>
        <v>0</v>
      </c>
      <c r="M34" s="31">
        <f t="shared" si="9"/>
        <v>2382000</v>
      </c>
      <c r="N34" s="31">
        <f t="shared" si="8"/>
        <v>22894000</v>
      </c>
      <c r="O34" s="43">
        <f t="shared" si="1"/>
        <v>13.058690526032391</v>
      </c>
      <c r="P34" s="10"/>
    </row>
    <row r="35" spans="1:16">
      <c r="A35" s="13"/>
      <c r="B35" s="45">
        <v>551</v>
      </c>
      <c r="C35" s="21" t="s">
        <v>47</v>
      </c>
      <c r="D35" s="46">
        <v>3236000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3236000</v>
      </c>
      <c r="O35" s="47">
        <f t="shared" si="1"/>
        <v>1.8458077462322364</v>
      </c>
      <c r="P35" s="9"/>
    </row>
    <row r="36" spans="1:16">
      <c r="A36" s="13"/>
      <c r="B36" s="45">
        <v>552</v>
      </c>
      <c r="C36" s="21" t="s">
        <v>48</v>
      </c>
      <c r="D36" s="46">
        <v>2346000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2346000</v>
      </c>
      <c r="O36" s="47">
        <f t="shared" si="1"/>
        <v>1.3381535762239885</v>
      </c>
      <c r="P36" s="9"/>
    </row>
    <row r="37" spans="1:16">
      <c r="A37" s="13"/>
      <c r="B37" s="45">
        <v>553</v>
      </c>
      <c r="C37" s="21" t="s">
        <v>49</v>
      </c>
      <c r="D37" s="46">
        <v>588000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588000</v>
      </c>
      <c r="O37" s="47">
        <f t="shared" ref="O37:O68" si="10">(N37/O$92)</f>
        <v>0.33539399097174133</v>
      </c>
      <c r="P37" s="9"/>
    </row>
    <row r="38" spans="1:16">
      <c r="A38" s="13"/>
      <c r="B38" s="45">
        <v>554</v>
      </c>
      <c r="C38" s="21" t="s">
        <v>50</v>
      </c>
      <c r="D38" s="46">
        <v>9559000</v>
      </c>
      <c r="E38" s="46">
        <v>4783000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2382000</v>
      </c>
      <c r="N38" s="46">
        <f t="shared" si="8"/>
        <v>16724000</v>
      </c>
      <c r="O38" s="47">
        <f t="shared" si="10"/>
        <v>9.539335212604426</v>
      </c>
      <c r="P38" s="9"/>
    </row>
    <row r="39" spans="1:16" ht="15.75">
      <c r="A39" s="28" t="s">
        <v>51</v>
      </c>
      <c r="B39" s="29"/>
      <c r="C39" s="30"/>
      <c r="D39" s="31">
        <f t="shared" ref="D39:M39" si="11">SUM(D40:D43)</f>
        <v>136318000</v>
      </c>
      <c r="E39" s="31">
        <f t="shared" si="11"/>
        <v>323000</v>
      </c>
      <c r="F39" s="31">
        <f t="shared" si="11"/>
        <v>0</v>
      </c>
      <c r="G39" s="31">
        <f t="shared" si="11"/>
        <v>593000</v>
      </c>
      <c r="H39" s="31">
        <f t="shared" si="11"/>
        <v>0</v>
      </c>
      <c r="I39" s="31">
        <f t="shared" si="11"/>
        <v>0</v>
      </c>
      <c r="J39" s="31">
        <f t="shared" si="11"/>
        <v>0</v>
      </c>
      <c r="K39" s="31">
        <f t="shared" si="11"/>
        <v>0</v>
      </c>
      <c r="L39" s="31">
        <f t="shared" si="11"/>
        <v>0</v>
      </c>
      <c r="M39" s="31">
        <f t="shared" si="11"/>
        <v>249000</v>
      </c>
      <c r="N39" s="31">
        <f t="shared" si="8"/>
        <v>137483000</v>
      </c>
      <c r="O39" s="43">
        <f t="shared" si="10"/>
        <v>78.42002051151006</v>
      </c>
      <c r="P39" s="10"/>
    </row>
    <row r="40" spans="1:16">
      <c r="A40" s="12"/>
      <c r="B40" s="44">
        <v>562</v>
      </c>
      <c r="C40" s="20" t="s">
        <v>52</v>
      </c>
      <c r="D40" s="46">
        <v>70731000</v>
      </c>
      <c r="E40" s="46">
        <v>0</v>
      </c>
      <c r="F40" s="46">
        <v>0</v>
      </c>
      <c r="G40" s="46">
        <v>111000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70842000</v>
      </c>
      <c r="O40" s="47">
        <f t="shared" si="10"/>
        <v>40.40813113676888</v>
      </c>
      <c r="P40" s="9"/>
    </row>
    <row r="41" spans="1:16">
      <c r="A41" s="12"/>
      <c r="B41" s="44">
        <v>563</v>
      </c>
      <c r="C41" s="20" t="s">
        <v>53</v>
      </c>
      <c r="D41" s="46">
        <v>7166000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7166000</v>
      </c>
      <c r="O41" s="47">
        <f t="shared" si="10"/>
        <v>4.0874716654821404</v>
      </c>
      <c r="P41" s="9"/>
    </row>
    <row r="42" spans="1:16">
      <c r="A42" s="12"/>
      <c r="B42" s="44">
        <v>564</v>
      </c>
      <c r="C42" s="20" t="s">
        <v>54</v>
      </c>
      <c r="D42" s="46">
        <v>54768000</v>
      </c>
      <c r="E42" s="46">
        <v>323000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249000</v>
      </c>
      <c r="N42" s="46">
        <f t="shared" si="12"/>
        <v>55340000</v>
      </c>
      <c r="O42" s="47">
        <f t="shared" si="10"/>
        <v>31.565822211524093</v>
      </c>
      <c r="P42" s="9"/>
    </row>
    <row r="43" spans="1:16">
      <c r="A43" s="12"/>
      <c r="B43" s="44">
        <v>569</v>
      </c>
      <c r="C43" s="20" t="s">
        <v>55</v>
      </c>
      <c r="D43" s="46">
        <v>3653000</v>
      </c>
      <c r="E43" s="46">
        <v>0</v>
      </c>
      <c r="F43" s="46">
        <v>0</v>
      </c>
      <c r="G43" s="46">
        <v>482000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4135000</v>
      </c>
      <c r="O43" s="47">
        <f t="shared" si="10"/>
        <v>2.3585954977349499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127601000</v>
      </c>
      <c r="E44" s="31">
        <f t="shared" si="13"/>
        <v>26642000</v>
      </c>
      <c r="F44" s="31">
        <f t="shared" si="13"/>
        <v>23725000</v>
      </c>
      <c r="G44" s="31">
        <f t="shared" si="13"/>
        <v>70899000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248867000</v>
      </c>
      <c r="O44" s="43">
        <f t="shared" si="10"/>
        <v>141.9532250870142</v>
      </c>
      <c r="P44" s="9"/>
    </row>
    <row r="45" spans="1:16">
      <c r="A45" s="12"/>
      <c r="B45" s="44">
        <v>571</v>
      </c>
      <c r="C45" s="20" t="s">
        <v>57</v>
      </c>
      <c r="D45" s="46">
        <v>64486000</v>
      </c>
      <c r="E45" s="46">
        <v>637000</v>
      </c>
      <c r="F45" s="46">
        <v>6049000</v>
      </c>
      <c r="G45" s="46">
        <v>26541000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97713000</v>
      </c>
      <c r="O45" s="47">
        <f t="shared" si="10"/>
        <v>55.735294285411157</v>
      </c>
      <c r="P45" s="9"/>
    </row>
    <row r="46" spans="1:16">
      <c r="A46" s="12"/>
      <c r="B46" s="44">
        <v>572</v>
      </c>
      <c r="C46" s="20" t="s">
        <v>58</v>
      </c>
      <c r="D46" s="46">
        <v>56794000</v>
      </c>
      <c r="E46" s="46">
        <v>9000</v>
      </c>
      <c r="F46" s="46">
        <v>0</v>
      </c>
      <c r="G46" s="46">
        <v>44358000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101161000</v>
      </c>
      <c r="O46" s="47">
        <f t="shared" si="10"/>
        <v>57.702026395735246</v>
      </c>
      <c r="P46" s="9"/>
    </row>
    <row r="47" spans="1:16">
      <c r="A47" s="12"/>
      <c r="B47" s="44">
        <v>573</v>
      </c>
      <c r="C47" s="20" t="s">
        <v>59</v>
      </c>
      <c r="D47" s="46">
        <v>6321000</v>
      </c>
      <c r="E47" s="46">
        <v>518000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6839000</v>
      </c>
      <c r="O47" s="47">
        <f t="shared" si="10"/>
        <v>3.9009515378498962</v>
      </c>
      <c r="P47" s="9"/>
    </row>
    <row r="48" spans="1:16">
      <c r="A48" s="12"/>
      <c r="B48" s="44">
        <v>575</v>
      </c>
      <c r="C48" s="20" t="s">
        <v>60</v>
      </c>
      <c r="D48" s="46">
        <v>0</v>
      </c>
      <c r="E48" s="46">
        <v>12768000</v>
      </c>
      <c r="F48" s="46">
        <v>17676000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30444000</v>
      </c>
      <c r="O48" s="47">
        <f t="shared" si="10"/>
        <v>17.365195001945057</v>
      </c>
      <c r="P48" s="9"/>
    </row>
    <row r="49" spans="1:16">
      <c r="A49" s="12"/>
      <c r="B49" s="44">
        <v>579</v>
      </c>
      <c r="C49" s="20" t="s">
        <v>61</v>
      </c>
      <c r="D49" s="46">
        <v>0</v>
      </c>
      <c r="E49" s="46">
        <v>12710000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12710000</v>
      </c>
      <c r="O49" s="47">
        <f t="shared" si="10"/>
        <v>7.2497578660728443</v>
      </c>
      <c r="P49" s="9"/>
    </row>
    <row r="50" spans="1:16" ht="15.75">
      <c r="A50" s="28" t="s">
        <v>89</v>
      </c>
      <c r="B50" s="29"/>
      <c r="C50" s="30"/>
      <c r="D50" s="31">
        <f t="shared" ref="D50:M50" si="14">SUM(D51:D53)</f>
        <v>794063000</v>
      </c>
      <c r="E50" s="31">
        <f t="shared" si="14"/>
        <v>146551000</v>
      </c>
      <c r="F50" s="31">
        <f t="shared" si="14"/>
        <v>213283000</v>
      </c>
      <c r="G50" s="31">
        <f t="shared" si="14"/>
        <v>41022000</v>
      </c>
      <c r="H50" s="31">
        <f t="shared" si="14"/>
        <v>0</v>
      </c>
      <c r="I50" s="31">
        <f t="shared" si="14"/>
        <v>527000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1195446000</v>
      </c>
      <c r="O50" s="43">
        <f t="shared" si="10"/>
        <v>681.87994035919098</v>
      </c>
      <c r="P50" s="9"/>
    </row>
    <row r="51" spans="1:16">
      <c r="A51" s="12"/>
      <c r="B51" s="44">
        <v>581</v>
      </c>
      <c r="C51" s="20" t="s">
        <v>62</v>
      </c>
      <c r="D51" s="46">
        <v>794063000</v>
      </c>
      <c r="E51" s="46">
        <v>146551000</v>
      </c>
      <c r="F51" s="46">
        <v>21399000</v>
      </c>
      <c r="G51" s="46">
        <v>40946000</v>
      </c>
      <c r="H51" s="46">
        <v>0</v>
      </c>
      <c r="I51" s="46">
        <v>527000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1003486000</v>
      </c>
      <c r="O51" s="47">
        <f t="shared" si="10"/>
        <v>572.38635106168169</v>
      </c>
      <c r="P51" s="9"/>
    </row>
    <row r="52" spans="1:16">
      <c r="A52" s="12"/>
      <c r="B52" s="44">
        <v>585</v>
      </c>
      <c r="C52" s="20" t="s">
        <v>113</v>
      </c>
      <c r="D52" s="46">
        <v>0</v>
      </c>
      <c r="E52" s="46">
        <v>0</v>
      </c>
      <c r="F52" s="46">
        <v>176179000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73" si="15">SUM(D52:M52)</f>
        <v>176179000</v>
      </c>
      <c r="O52" s="47">
        <f t="shared" si="10"/>
        <v>100.49213934593608</v>
      </c>
      <c r="P52" s="9"/>
    </row>
    <row r="53" spans="1:16">
      <c r="A53" s="12"/>
      <c r="B53" s="44">
        <v>590</v>
      </c>
      <c r="C53" s="20" t="s">
        <v>98</v>
      </c>
      <c r="D53" s="46">
        <v>0</v>
      </c>
      <c r="E53" s="46">
        <v>0</v>
      </c>
      <c r="F53" s="46">
        <v>15705000</v>
      </c>
      <c r="G53" s="46">
        <v>76000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15781000</v>
      </c>
      <c r="O53" s="47">
        <f t="shared" si="10"/>
        <v>9.001449951573214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SUM(D55:D89)</f>
        <v>10153000</v>
      </c>
      <c r="E54" s="31">
        <f t="shared" si="16"/>
        <v>0</v>
      </c>
      <c r="F54" s="31">
        <f t="shared" si="16"/>
        <v>0</v>
      </c>
      <c r="G54" s="31">
        <f t="shared" si="16"/>
        <v>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41096000</v>
      </c>
      <c r="N54" s="31">
        <f>SUM(D54:M54)</f>
        <v>51249000</v>
      </c>
      <c r="O54" s="43">
        <f t="shared" si="10"/>
        <v>29.23232422331764</v>
      </c>
      <c r="P54" s="9"/>
    </row>
    <row r="55" spans="1:16">
      <c r="A55" s="12"/>
      <c r="B55" s="44">
        <v>601</v>
      </c>
      <c r="C55" s="20" t="s">
        <v>65</v>
      </c>
      <c r="D55" s="46">
        <v>30000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30000</v>
      </c>
      <c r="O55" s="47">
        <f t="shared" si="10"/>
        <v>1.7111938314884761E-2</v>
      </c>
      <c r="P55" s="9"/>
    </row>
    <row r="56" spans="1:16">
      <c r="A56" s="12"/>
      <c r="B56" s="44">
        <v>602</v>
      </c>
      <c r="C56" s="20" t="s">
        <v>66</v>
      </c>
      <c r="D56" s="46">
        <v>1314000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1314000</v>
      </c>
      <c r="O56" s="47">
        <f t="shared" si="10"/>
        <v>0.74950289819195259</v>
      </c>
      <c r="P56" s="9"/>
    </row>
    <row r="57" spans="1:16">
      <c r="A57" s="12"/>
      <c r="B57" s="44">
        <v>603</v>
      </c>
      <c r="C57" s="20" t="s">
        <v>67</v>
      </c>
      <c r="D57" s="46">
        <v>819000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819000</v>
      </c>
      <c r="O57" s="47">
        <f t="shared" si="10"/>
        <v>0.46715591599635403</v>
      </c>
      <c r="P57" s="9"/>
    </row>
    <row r="58" spans="1:16">
      <c r="A58" s="12"/>
      <c r="B58" s="44">
        <v>604</v>
      </c>
      <c r="C58" s="20" t="s">
        <v>68</v>
      </c>
      <c r="D58" s="46">
        <v>213000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12501000</v>
      </c>
      <c r="N58" s="46">
        <f t="shared" si="15"/>
        <v>12714000</v>
      </c>
      <c r="O58" s="47">
        <f t="shared" si="10"/>
        <v>7.252039457848162</v>
      </c>
      <c r="P58" s="9"/>
    </row>
    <row r="59" spans="1:16">
      <c r="A59" s="12"/>
      <c r="B59" s="44">
        <v>605</v>
      </c>
      <c r="C59" s="20" t="s">
        <v>69</v>
      </c>
      <c r="D59" s="46">
        <v>549000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549000</v>
      </c>
      <c r="O59" s="47">
        <f t="shared" si="10"/>
        <v>0.31314847116239114</v>
      </c>
      <c r="P59" s="9"/>
    </row>
    <row r="60" spans="1:16">
      <c r="A60" s="12"/>
      <c r="B60" s="44">
        <v>607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606000</v>
      </c>
      <c r="N60" s="46">
        <f t="shared" si="15"/>
        <v>606000</v>
      </c>
      <c r="O60" s="47">
        <f t="shared" si="10"/>
        <v>0.34566115396067221</v>
      </c>
      <c r="P60" s="9"/>
    </row>
    <row r="61" spans="1:16">
      <c r="A61" s="12"/>
      <c r="B61" s="44">
        <v>608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313000</v>
      </c>
      <c r="N61" s="46">
        <f t="shared" si="15"/>
        <v>313000</v>
      </c>
      <c r="O61" s="47">
        <f t="shared" si="10"/>
        <v>0.17853455641863103</v>
      </c>
      <c r="P61" s="9"/>
    </row>
    <row r="62" spans="1:16">
      <c r="A62" s="12"/>
      <c r="B62" s="44">
        <v>612</v>
      </c>
      <c r="C62" s="20" t="s">
        <v>105</v>
      </c>
      <c r="D62" s="46">
        <v>7000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7000</v>
      </c>
      <c r="O62" s="47">
        <f t="shared" si="10"/>
        <v>3.9927856068064449E-3</v>
      </c>
      <c r="P62" s="9"/>
    </row>
    <row r="63" spans="1:16">
      <c r="A63" s="12"/>
      <c r="B63" s="44">
        <v>614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3616000</v>
      </c>
      <c r="N63" s="46">
        <f t="shared" si="15"/>
        <v>3616000</v>
      </c>
      <c r="O63" s="47">
        <f t="shared" si="10"/>
        <v>2.0625589648874434</v>
      </c>
      <c r="P63" s="9"/>
    </row>
    <row r="64" spans="1:16">
      <c r="A64" s="12"/>
      <c r="B64" s="44">
        <v>616</v>
      </c>
      <c r="C64" s="20" t="s">
        <v>124</v>
      </c>
      <c r="D64" s="46">
        <v>2000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5"/>
        <v>2000</v>
      </c>
      <c r="O64" s="47">
        <f t="shared" si="10"/>
        <v>1.1407958876589841E-3</v>
      </c>
      <c r="P64" s="9"/>
    </row>
    <row r="65" spans="1:16">
      <c r="A65" s="12"/>
      <c r="B65" s="44">
        <v>617</v>
      </c>
      <c r="C65" s="20" t="s">
        <v>73</v>
      </c>
      <c r="D65" s="46">
        <v>4000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4000</v>
      </c>
      <c r="O65" s="47">
        <f t="shared" si="10"/>
        <v>2.2815917753179682E-3</v>
      </c>
      <c r="P65" s="9"/>
    </row>
    <row r="66" spans="1:16">
      <c r="A66" s="12"/>
      <c r="B66" s="44">
        <v>621</v>
      </c>
      <c r="C66" s="20" t="s">
        <v>106</v>
      </c>
      <c r="D66" s="46">
        <v>386000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386000</v>
      </c>
      <c r="O66" s="47">
        <f t="shared" si="10"/>
        <v>0.22017360631818395</v>
      </c>
      <c r="P66" s="9"/>
    </row>
    <row r="67" spans="1:16">
      <c r="A67" s="12"/>
      <c r="B67" s="44">
        <v>624</v>
      </c>
      <c r="C67" s="20" t="s">
        <v>74</v>
      </c>
      <c r="D67" s="46">
        <v>153000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153000</v>
      </c>
      <c r="O67" s="47">
        <f t="shared" si="10"/>
        <v>8.7270885405912282E-2</v>
      </c>
      <c r="P67" s="9"/>
    </row>
    <row r="68" spans="1:16">
      <c r="A68" s="12"/>
      <c r="B68" s="44">
        <v>629</v>
      </c>
      <c r="C68" s="20" t="s">
        <v>125</v>
      </c>
      <c r="D68" s="46">
        <v>20000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20000</v>
      </c>
      <c r="O68" s="47">
        <f t="shared" si="10"/>
        <v>1.1407958876589842E-2</v>
      </c>
      <c r="P68" s="9"/>
    </row>
    <row r="69" spans="1:16">
      <c r="A69" s="12"/>
      <c r="B69" s="44">
        <v>634</v>
      </c>
      <c r="C69" s="20" t="s">
        <v>75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2287000</v>
      </c>
      <c r="N69" s="46">
        <f t="shared" si="15"/>
        <v>2287000</v>
      </c>
      <c r="O69" s="47">
        <f t="shared" ref="O69:O90" si="17">(N69/O$92)</f>
        <v>1.3045000975380483</v>
      </c>
      <c r="P69" s="9"/>
    </row>
    <row r="70" spans="1:16">
      <c r="A70" s="12"/>
      <c r="B70" s="44">
        <v>654</v>
      </c>
      <c r="C70" s="20" t="s">
        <v>76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2025000</v>
      </c>
      <c r="N70" s="46">
        <f t="shared" si="15"/>
        <v>2025000</v>
      </c>
      <c r="O70" s="47">
        <f t="shared" si="17"/>
        <v>1.1550558362547214</v>
      </c>
      <c r="P70" s="9"/>
    </row>
    <row r="71" spans="1:16">
      <c r="A71" s="12"/>
      <c r="B71" s="44">
        <v>656</v>
      </c>
      <c r="C71" s="20" t="s">
        <v>77</v>
      </c>
      <c r="D71" s="46">
        <v>46000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46000</v>
      </c>
      <c r="O71" s="47">
        <f t="shared" si="17"/>
        <v>2.6238305416156637E-2</v>
      </c>
      <c r="P71" s="9"/>
    </row>
    <row r="72" spans="1:16">
      <c r="A72" s="12"/>
      <c r="B72" s="44">
        <v>661</v>
      </c>
      <c r="C72" s="20" t="s">
        <v>78</v>
      </c>
      <c r="D72" s="46">
        <v>34000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34000</v>
      </c>
      <c r="O72" s="47">
        <f t="shared" si="17"/>
        <v>1.939353009020273E-2</v>
      </c>
      <c r="P72" s="9"/>
    </row>
    <row r="73" spans="1:16">
      <c r="A73" s="12"/>
      <c r="B73" s="44">
        <v>671</v>
      </c>
      <c r="C73" s="20" t="s">
        <v>79</v>
      </c>
      <c r="D73" s="46">
        <v>701000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701000</v>
      </c>
      <c r="O73" s="47">
        <f t="shared" si="17"/>
        <v>0.39984895862447395</v>
      </c>
      <c r="P73" s="9"/>
    </row>
    <row r="74" spans="1:16">
      <c r="A74" s="12"/>
      <c r="B74" s="44">
        <v>674</v>
      </c>
      <c r="C74" s="20" t="s">
        <v>80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1135000</v>
      </c>
      <c r="N74" s="46">
        <f t="shared" ref="N74:N80" si="18">SUM(D74:M74)</f>
        <v>1135000</v>
      </c>
      <c r="O74" s="47">
        <f t="shared" si="17"/>
        <v>0.64740166624647355</v>
      </c>
      <c r="P74" s="9"/>
    </row>
    <row r="75" spans="1:16">
      <c r="A75" s="12"/>
      <c r="B75" s="44">
        <v>675</v>
      </c>
      <c r="C75" s="20" t="s">
        <v>81</v>
      </c>
      <c r="D75" s="46">
        <v>3000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3000</v>
      </c>
      <c r="O75" s="47">
        <f t="shared" si="17"/>
        <v>1.7111938314884763E-3</v>
      </c>
      <c r="P75" s="9"/>
    </row>
    <row r="76" spans="1:16">
      <c r="A76" s="12"/>
      <c r="B76" s="44">
        <v>681</v>
      </c>
      <c r="C76" s="20" t="s">
        <v>107</v>
      </c>
      <c r="D76" s="46">
        <v>366000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366000</v>
      </c>
      <c r="O76" s="47">
        <f t="shared" si="17"/>
        <v>0.20876564744159409</v>
      </c>
      <c r="P76" s="9"/>
    </row>
    <row r="77" spans="1:16">
      <c r="A77" s="12"/>
      <c r="B77" s="44">
        <v>682</v>
      </c>
      <c r="C77" s="20" t="s">
        <v>82</v>
      </c>
      <c r="D77" s="46">
        <v>329000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8"/>
        <v>329000</v>
      </c>
      <c r="O77" s="47">
        <f t="shared" si="17"/>
        <v>0.18766092351990291</v>
      </c>
      <c r="P77" s="9"/>
    </row>
    <row r="78" spans="1:16">
      <c r="A78" s="12"/>
      <c r="B78" s="44">
        <v>685</v>
      </c>
      <c r="C78" s="20" t="s">
        <v>83</v>
      </c>
      <c r="D78" s="46">
        <v>39000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39000</v>
      </c>
      <c r="O78" s="47">
        <f t="shared" si="17"/>
        <v>2.2245519809350193E-2</v>
      </c>
      <c r="P78" s="9"/>
    </row>
    <row r="79" spans="1:16">
      <c r="A79" s="12"/>
      <c r="B79" s="44">
        <v>691</v>
      </c>
      <c r="C79" s="20" t="s">
        <v>108</v>
      </c>
      <c r="D79" s="46">
        <v>182000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182000</v>
      </c>
      <c r="O79" s="47">
        <f t="shared" si="17"/>
        <v>0.10381242577696756</v>
      </c>
      <c r="P79" s="9"/>
    </row>
    <row r="80" spans="1:16">
      <c r="A80" s="12"/>
      <c r="B80" s="44">
        <v>694</v>
      </c>
      <c r="C80" s="20" t="s">
        <v>84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1782000</v>
      </c>
      <c r="N80" s="46">
        <f t="shared" si="18"/>
        <v>1782000</v>
      </c>
      <c r="O80" s="47">
        <f t="shared" si="17"/>
        <v>1.016449135904155</v>
      </c>
      <c r="P80" s="9"/>
    </row>
    <row r="81" spans="1:119">
      <c r="A81" s="12"/>
      <c r="B81" s="44">
        <v>712</v>
      </c>
      <c r="C81" s="20" t="s">
        <v>85</v>
      </c>
      <c r="D81" s="46">
        <v>1642000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9" si="19">SUM(D81:M81)</f>
        <v>1642000</v>
      </c>
      <c r="O81" s="47">
        <f t="shared" si="17"/>
        <v>0.93659342376802601</v>
      </c>
      <c r="P81" s="9"/>
    </row>
    <row r="82" spans="1:119">
      <c r="A82" s="12"/>
      <c r="B82" s="44">
        <v>713</v>
      </c>
      <c r="C82" s="20" t="s">
        <v>86</v>
      </c>
      <c r="D82" s="46">
        <v>2482000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4153000</v>
      </c>
      <c r="N82" s="46">
        <f t="shared" si="19"/>
        <v>6635000</v>
      </c>
      <c r="O82" s="47">
        <f t="shared" si="17"/>
        <v>3.7845903573086801</v>
      </c>
      <c r="P82" s="9"/>
    </row>
    <row r="83" spans="1:119">
      <c r="A83" s="12"/>
      <c r="B83" s="44">
        <v>714</v>
      </c>
      <c r="C83" s="20" t="s">
        <v>87</v>
      </c>
      <c r="D83" s="46">
        <v>673000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9"/>
        <v>673000</v>
      </c>
      <c r="O83" s="47">
        <f t="shared" si="17"/>
        <v>0.38387781619724815</v>
      </c>
      <c r="P83" s="9"/>
    </row>
    <row r="84" spans="1:119">
      <c r="A84" s="12"/>
      <c r="B84" s="44">
        <v>724</v>
      </c>
      <c r="C84" s="20" t="s">
        <v>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2965000</v>
      </c>
      <c r="N84" s="46">
        <f t="shared" si="19"/>
        <v>2965000</v>
      </c>
      <c r="O84" s="47">
        <f t="shared" si="17"/>
        <v>1.691229903454444</v>
      </c>
      <c r="P84" s="9"/>
    </row>
    <row r="85" spans="1:119">
      <c r="A85" s="12"/>
      <c r="B85" s="44">
        <v>731</v>
      </c>
      <c r="C85" s="20" t="s">
        <v>115</v>
      </c>
      <c r="D85" s="46">
        <v>2000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2000</v>
      </c>
      <c r="O85" s="47">
        <f t="shared" si="17"/>
        <v>1.1407958876589841E-3</v>
      </c>
      <c r="P85" s="9"/>
    </row>
    <row r="86" spans="1:119">
      <c r="A86" s="12"/>
      <c r="B86" s="44">
        <v>744</v>
      </c>
      <c r="C86" s="20" t="s">
        <v>90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2855000</v>
      </c>
      <c r="N86" s="46">
        <f t="shared" si="19"/>
        <v>2855000</v>
      </c>
      <c r="O86" s="47">
        <f t="shared" si="17"/>
        <v>1.6284861296331998</v>
      </c>
      <c r="P86" s="9"/>
    </row>
    <row r="87" spans="1:119">
      <c r="A87" s="12"/>
      <c r="B87" s="44">
        <v>752</v>
      </c>
      <c r="C87" s="20" t="s">
        <v>91</v>
      </c>
      <c r="D87" s="46">
        <v>157000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157000</v>
      </c>
      <c r="O87" s="47">
        <f t="shared" si="17"/>
        <v>8.9552477181230258E-2</v>
      </c>
      <c r="P87" s="9"/>
    </row>
    <row r="88" spans="1:119">
      <c r="A88" s="12"/>
      <c r="B88" s="44">
        <v>764</v>
      </c>
      <c r="C88" s="20" t="s">
        <v>92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6593000</v>
      </c>
      <c r="N88" s="46">
        <f t="shared" si="19"/>
        <v>6593000</v>
      </c>
      <c r="O88" s="47">
        <f t="shared" si="17"/>
        <v>3.7606336436678411</v>
      </c>
      <c r="P88" s="9"/>
    </row>
    <row r="89" spans="1:119" ht="15.75" thickBot="1">
      <c r="A89" s="12"/>
      <c r="B89" s="44">
        <v>769</v>
      </c>
      <c r="C89" s="20" t="s">
        <v>93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265000</v>
      </c>
      <c r="N89" s="46">
        <f t="shared" si="19"/>
        <v>265000</v>
      </c>
      <c r="O89" s="47">
        <f t="shared" si="17"/>
        <v>0.1511554551148154</v>
      </c>
      <c r="P89" s="9"/>
    </row>
    <row r="90" spans="1:119" ht="16.5" thickBot="1">
      <c r="A90" s="14" t="s">
        <v>10</v>
      </c>
      <c r="B90" s="23"/>
      <c r="C90" s="22"/>
      <c r="D90" s="15">
        <f t="shared" ref="D90:M90" si="20">SUM(D5,D13,D22,D28,D34,D39,D44,D50,D54)</f>
        <v>1447095000</v>
      </c>
      <c r="E90" s="15">
        <f t="shared" si="20"/>
        <v>904451000</v>
      </c>
      <c r="F90" s="15">
        <f t="shared" si="20"/>
        <v>318479000</v>
      </c>
      <c r="G90" s="15">
        <f t="shared" si="20"/>
        <v>207794000</v>
      </c>
      <c r="H90" s="15">
        <f t="shared" si="20"/>
        <v>0</v>
      </c>
      <c r="I90" s="15">
        <f t="shared" si="20"/>
        <v>513869000</v>
      </c>
      <c r="J90" s="15">
        <f t="shared" si="20"/>
        <v>68087000</v>
      </c>
      <c r="K90" s="15">
        <f t="shared" si="20"/>
        <v>0</v>
      </c>
      <c r="L90" s="15">
        <f t="shared" si="20"/>
        <v>0</v>
      </c>
      <c r="M90" s="15">
        <f t="shared" si="20"/>
        <v>45683000</v>
      </c>
      <c r="N90" s="15">
        <f>SUM(D90:M90)</f>
        <v>3505458000</v>
      </c>
      <c r="O90" s="37">
        <f t="shared" si="17"/>
        <v>1999.5060353806437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38"/>
      <c r="B92" s="39"/>
      <c r="C92" s="39"/>
      <c r="D92" s="40"/>
      <c r="E92" s="40"/>
      <c r="F92" s="40"/>
      <c r="G92" s="40"/>
      <c r="H92" s="40"/>
      <c r="I92" s="40"/>
      <c r="J92" s="40"/>
      <c r="K92" s="40"/>
      <c r="L92" s="48" t="s">
        <v>134</v>
      </c>
      <c r="M92" s="48"/>
      <c r="N92" s="48"/>
      <c r="O92" s="41">
        <v>1753162</v>
      </c>
    </row>
    <row r="93" spans="1:119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19" ht="15.75" customHeight="1" thickBot="1">
      <c r="A94" s="52" t="s">
        <v>103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SUM(D6:D12)</f>
        <v>146923000</v>
      </c>
      <c r="E5" s="26">
        <f t="shared" si="0"/>
        <v>26133000</v>
      </c>
      <c r="F5" s="26">
        <f t="shared" si="0"/>
        <v>71557000</v>
      </c>
      <c r="G5" s="26">
        <f t="shared" si="0"/>
        <v>18095000</v>
      </c>
      <c r="H5" s="26">
        <f t="shared" si="0"/>
        <v>0</v>
      </c>
      <c r="I5" s="26">
        <f t="shared" si="0"/>
        <v>0</v>
      </c>
      <c r="J5" s="26">
        <f t="shared" si="0"/>
        <v>66485000</v>
      </c>
      <c r="K5" s="26">
        <f t="shared" si="0"/>
        <v>0</v>
      </c>
      <c r="L5" s="26">
        <f t="shared" si="0"/>
        <v>0</v>
      </c>
      <c r="M5" s="26">
        <f t="shared" si="0"/>
        <v>1568000</v>
      </c>
      <c r="N5" s="27">
        <f>SUM(D5:M5)</f>
        <v>330761000</v>
      </c>
      <c r="O5" s="32">
        <f t="shared" ref="O5:O36" si="1">(N5/O$92)</f>
        <v>189.98476151746107</v>
      </c>
      <c r="P5" s="6"/>
    </row>
    <row r="6" spans="1:133">
      <c r="A6" s="12"/>
      <c r="B6" s="44">
        <v>511</v>
      </c>
      <c r="C6" s="20" t="s">
        <v>20</v>
      </c>
      <c r="D6" s="46">
        <v>3443000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3443000</v>
      </c>
      <c r="O6" s="47">
        <f t="shared" si="1"/>
        <v>1.9776138477771517</v>
      </c>
      <c r="P6" s="9"/>
    </row>
    <row r="7" spans="1:133">
      <c r="A7" s="12"/>
      <c r="B7" s="44">
        <v>512</v>
      </c>
      <c r="C7" s="20" t="s">
        <v>21</v>
      </c>
      <c r="D7" s="46">
        <v>6259000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6259000</v>
      </c>
      <c r="O7" s="47">
        <f t="shared" si="1"/>
        <v>3.5950871545853014</v>
      </c>
      <c r="P7" s="9"/>
    </row>
    <row r="8" spans="1:133">
      <c r="A8" s="12"/>
      <c r="B8" s="44">
        <v>513</v>
      </c>
      <c r="C8" s="20" t="s">
        <v>22</v>
      </c>
      <c r="D8" s="46">
        <v>50809000</v>
      </c>
      <c r="E8" s="46">
        <v>26133000</v>
      </c>
      <c r="F8" s="46">
        <v>0</v>
      </c>
      <c r="G8" s="46">
        <v>6312000</v>
      </c>
      <c r="H8" s="46">
        <v>0</v>
      </c>
      <c r="I8" s="46">
        <v>0</v>
      </c>
      <c r="J8" s="46">
        <v>55588000</v>
      </c>
      <c r="K8" s="46">
        <v>0</v>
      </c>
      <c r="L8" s="46">
        <v>0</v>
      </c>
      <c r="M8" s="46">
        <v>0</v>
      </c>
      <c r="N8" s="46">
        <f t="shared" si="2"/>
        <v>138842000</v>
      </c>
      <c r="O8" s="47">
        <f t="shared" si="1"/>
        <v>79.749015931767445</v>
      </c>
      <c r="P8" s="9"/>
    </row>
    <row r="9" spans="1:133">
      <c r="A9" s="12"/>
      <c r="B9" s="44">
        <v>514</v>
      </c>
      <c r="C9" s="20" t="s">
        <v>23</v>
      </c>
      <c r="D9" s="46">
        <v>6407000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6407000</v>
      </c>
      <c r="O9" s="47">
        <f t="shared" si="1"/>
        <v>3.6800964050851617</v>
      </c>
      <c r="P9" s="9"/>
    </row>
    <row r="10" spans="1:133">
      <c r="A10" s="12"/>
      <c r="B10" s="44">
        <v>515</v>
      </c>
      <c r="C10" s="20" t="s">
        <v>24</v>
      </c>
      <c r="D10" s="46">
        <v>21335000</v>
      </c>
      <c r="E10" s="46">
        <v>0</v>
      </c>
      <c r="F10" s="46">
        <v>0</v>
      </c>
      <c r="G10" s="46">
        <v>855000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22190000</v>
      </c>
      <c r="O10" s="47">
        <f t="shared" si="1"/>
        <v>12.745643706702003</v>
      </c>
      <c r="P10" s="9"/>
    </row>
    <row r="11" spans="1:133">
      <c r="A11" s="12"/>
      <c r="B11" s="44">
        <v>517</v>
      </c>
      <c r="C11" s="20" t="s">
        <v>25</v>
      </c>
      <c r="D11" s="46">
        <v>0</v>
      </c>
      <c r="E11" s="46">
        <v>0</v>
      </c>
      <c r="F11" s="46">
        <v>0</v>
      </c>
      <c r="G11" s="46">
        <v>965000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965000</v>
      </c>
      <c r="O11" s="47">
        <f t="shared" si="1"/>
        <v>0.55428328873219612</v>
      </c>
      <c r="P11" s="9"/>
    </row>
    <row r="12" spans="1:133">
      <c r="A12" s="12"/>
      <c r="B12" s="44">
        <v>519</v>
      </c>
      <c r="C12" s="20" t="s">
        <v>26</v>
      </c>
      <c r="D12" s="46">
        <v>58670000</v>
      </c>
      <c r="E12" s="46">
        <v>0</v>
      </c>
      <c r="F12" s="46">
        <v>71557000</v>
      </c>
      <c r="G12" s="46">
        <v>9963000</v>
      </c>
      <c r="H12" s="46">
        <v>0</v>
      </c>
      <c r="I12" s="46">
        <v>0</v>
      </c>
      <c r="J12" s="46">
        <v>10897000</v>
      </c>
      <c r="K12" s="46">
        <v>0</v>
      </c>
      <c r="L12" s="46">
        <v>0</v>
      </c>
      <c r="M12" s="46">
        <v>1568000</v>
      </c>
      <c r="N12" s="46">
        <f t="shared" si="2"/>
        <v>152655000</v>
      </c>
      <c r="O12" s="47">
        <f t="shared" si="1"/>
        <v>87.683021182811814</v>
      </c>
      <c r="P12" s="9"/>
    </row>
    <row r="13" spans="1:133" ht="15.75">
      <c r="A13" s="28" t="s">
        <v>27</v>
      </c>
      <c r="B13" s="29"/>
      <c r="C13" s="30"/>
      <c r="D13" s="31">
        <f>SUM(D14:D22)</f>
        <v>11160000</v>
      </c>
      <c r="E13" s="31">
        <f t="shared" ref="E13:M13" si="3">SUM(E14:E22)</f>
        <v>615746000</v>
      </c>
      <c r="F13" s="31">
        <f t="shared" si="3"/>
        <v>0</v>
      </c>
      <c r="G13" s="31">
        <f t="shared" si="3"/>
        <v>1542000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>SUM(D13:M13)</f>
        <v>628448000</v>
      </c>
      <c r="O13" s="43">
        <f t="shared" si="1"/>
        <v>360.97225309551419</v>
      </c>
      <c r="P13" s="10"/>
    </row>
    <row r="14" spans="1:133">
      <c r="A14" s="12"/>
      <c r="B14" s="44">
        <v>521</v>
      </c>
      <c r="C14" s="20" t="s">
        <v>28</v>
      </c>
      <c r="D14" s="46">
        <v>0</v>
      </c>
      <c r="E14" s="46">
        <v>352692000</v>
      </c>
      <c r="F14" s="46">
        <v>0</v>
      </c>
      <c r="G14" s="46">
        <v>37000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>SUM(D14:M14)</f>
        <v>352729000</v>
      </c>
      <c r="O14" s="47">
        <f t="shared" si="1"/>
        <v>202.60289134841329</v>
      </c>
      <c r="P14" s="9"/>
    </row>
    <row r="15" spans="1:133">
      <c r="A15" s="12"/>
      <c r="B15" s="44">
        <v>522</v>
      </c>
      <c r="C15" s="20" t="s">
        <v>29</v>
      </c>
      <c r="D15" s="46">
        <v>12000</v>
      </c>
      <c r="E15" s="46">
        <v>73717000</v>
      </c>
      <c r="F15" s="46">
        <v>0</v>
      </c>
      <c r="G15" s="46">
        <v>427000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ref="N15:N22" si="4">SUM(D15:M15)</f>
        <v>74156000</v>
      </c>
      <c r="O15" s="47">
        <f t="shared" si="1"/>
        <v>42.594229595051544</v>
      </c>
      <c r="P15" s="9"/>
    </row>
    <row r="16" spans="1:133">
      <c r="A16" s="12"/>
      <c r="B16" s="44">
        <v>523</v>
      </c>
      <c r="C16" s="20" t="s">
        <v>30</v>
      </c>
      <c r="D16" s="46">
        <v>0</v>
      </c>
      <c r="E16" s="46">
        <v>189337000</v>
      </c>
      <c r="F16" s="46">
        <v>0</v>
      </c>
      <c r="G16" s="46">
        <v>409000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189746000</v>
      </c>
      <c r="O16" s="47">
        <f t="shared" si="1"/>
        <v>108.98760300909771</v>
      </c>
      <c r="P16" s="9"/>
    </row>
    <row r="17" spans="1:16">
      <c r="A17" s="12"/>
      <c r="B17" s="44">
        <v>524</v>
      </c>
      <c r="C17" s="20" t="s">
        <v>136</v>
      </c>
      <c r="D17" s="46">
        <v>7000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7000</v>
      </c>
      <c r="O17" s="47">
        <f t="shared" si="1"/>
        <v>4.0207077939123041E-3</v>
      </c>
      <c r="P17" s="9"/>
    </row>
    <row r="18" spans="1:16">
      <c r="A18" s="12"/>
      <c r="B18" s="44">
        <v>525</v>
      </c>
      <c r="C18" s="20" t="s">
        <v>31</v>
      </c>
      <c r="D18" s="46">
        <v>2594000</v>
      </c>
      <c r="E18" s="46">
        <v>0</v>
      </c>
      <c r="F18" s="46">
        <v>0</v>
      </c>
      <c r="G18" s="46">
        <v>669000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3263000</v>
      </c>
      <c r="O18" s="47">
        <f t="shared" si="1"/>
        <v>1.8742242187908353</v>
      </c>
      <c r="P18" s="9"/>
    </row>
    <row r="19" spans="1:16">
      <c r="A19" s="12"/>
      <c r="B19" s="44">
        <v>526</v>
      </c>
      <c r="C19" s="20" t="s">
        <v>123</v>
      </c>
      <c r="D19" s="46">
        <v>1371000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1371000</v>
      </c>
      <c r="O19" s="47">
        <f t="shared" si="1"/>
        <v>0.78748434077910978</v>
      </c>
      <c r="P19" s="9"/>
    </row>
    <row r="20" spans="1:16">
      <c r="A20" s="12"/>
      <c r="B20" s="44">
        <v>527</v>
      </c>
      <c r="C20" s="20" t="s">
        <v>32</v>
      </c>
      <c r="D20" s="46">
        <v>4528000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4528000</v>
      </c>
      <c r="O20" s="47">
        <f t="shared" si="1"/>
        <v>2.6008235558335588</v>
      </c>
      <c r="P20" s="9"/>
    </row>
    <row r="21" spans="1:16">
      <c r="A21" s="12"/>
      <c r="B21" s="44">
        <v>528</v>
      </c>
      <c r="C21" s="20" t="s">
        <v>97</v>
      </c>
      <c r="D21" s="46">
        <v>2371000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2371000</v>
      </c>
      <c r="O21" s="47">
        <f t="shared" si="1"/>
        <v>1.3618711684808675</v>
      </c>
      <c r="P21" s="9"/>
    </row>
    <row r="22" spans="1:16">
      <c r="A22" s="12"/>
      <c r="B22" s="44">
        <v>529</v>
      </c>
      <c r="C22" s="20" t="s">
        <v>33</v>
      </c>
      <c r="D22" s="46">
        <v>277000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277000</v>
      </c>
      <c r="O22" s="47">
        <f t="shared" si="1"/>
        <v>0.15910515127338687</v>
      </c>
      <c r="P22" s="9"/>
    </row>
    <row r="23" spans="1:16" ht="15.75">
      <c r="A23" s="28" t="s">
        <v>34</v>
      </c>
      <c r="B23" s="29"/>
      <c r="C23" s="30"/>
      <c r="D23" s="31">
        <f t="shared" ref="D23:M23" si="5">SUM(D24:D28)</f>
        <v>20916000</v>
      </c>
      <c r="E23" s="31">
        <f t="shared" si="5"/>
        <v>3861000</v>
      </c>
      <c r="F23" s="31">
        <f t="shared" si="5"/>
        <v>0</v>
      </c>
      <c r="G23" s="31">
        <f t="shared" si="5"/>
        <v>47448000</v>
      </c>
      <c r="H23" s="31">
        <f t="shared" si="5"/>
        <v>0</v>
      </c>
      <c r="I23" s="31">
        <f t="shared" si="5"/>
        <v>206722000</v>
      </c>
      <c r="J23" s="31">
        <f t="shared" si="5"/>
        <v>0</v>
      </c>
      <c r="K23" s="31">
        <f t="shared" si="5"/>
        <v>0</v>
      </c>
      <c r="L23" s="31">
        <f t="shared" si="5"/>
        <v>0</v>
      </c>
      <c r="M23" s="31">
        <f t="shared" si="5"/>
        <v>0</v>
      </c>
      <c r="N23" s="42">
        <f t="shared" ref="N23:N28" si="6">SUM(D23:M23)</f>
        <v>278947000</v>
      </c>
      <c r="O23" s="43">
        <f t="shared" si="1"/>
        <v>160.2234824269222</v>
      </c>
      <c r="P23" s="10"/>
    </row>
    <row r="24" spans="1:16">
      <c r="A24" s="12"/>
      <c r="B24" s="44">
        <v>534</v>
      </c>
      <c r="C24" s="20" t="s">
        <v>35</v>
      </c>
      <c r="D24" s="46">
        <v>4617000</v>
      </c>
      <c r="E24" s="46">
        <v>0</v>
      </c>
      <c r="F24" s="46">
        <v>0</v>
      </c>
      <c r="G24" s="46">
        <v>0</v>
      </c>
      <c r="H24" s="46">
        <v>0</v>
      </c>
      <c r="I24" s="46">
        <v>116930000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121547000</v>
      </c>
      <c r="O24" s="47">
        <f t="shared" si="1"/>
        <v>69.814995746665545</v>
      </c>
      <c r="P24" s="9"/>
    </row>
    <row r="25" spans="1:16">
      <c r="A25" s="12"/>
      <c r="B25" s="44">
        <v>536</v>
      </c>
      <c r="C25" s="20" t="s">
        <v>36</v>
      </c>
      <c r="D25" s="46">
        <v>7000</v>
      </c>
      <c r="E25" s="46">
        <v>0</v>
      </c>
      <c r="F25" s="46">
        <v>0</v>
      </c>
      <c r="G25" s="46">
        <v>0</v>
      </c>
      <c r="H25" s="46">
        <v>0</v>
      </c>
      <c r="I25" s="46">
        <v>89792000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89799000</v>
      </c>
      <c r="O25" s="47">
        <f t="shared" si="1"/>
        <v>51.579362740790138</v>
      </c>
      <c r="P25" s="9"/>
    </row>
    <row r="26" spans="1:16">
      <c r="A26" s="12"/>
      <c r="B26" s="44">
        <v>537</v>
      </c>
      <c r="C26" s="20" t="s">
        <v>37</v>
      </c>
      <c r="D26" s="46">
        <v>14076000</v>
      </c>
      <c r="E26" s="46">
        <v>1601000</v>
      </c>
      <c r="F26" s="46">
        <v>0</v>
      </c>
      <c r="G26" s="46">
        <v>15680000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31357000</v>
      </c>
      <c r="O26" s="47">
        <f t="shared" si="1"/>
        <v>18.011047756244015</v>
      </c>
      <c r="P26" s="9"/>
    </row>
    <row r="27" spans="1:16">
      <c r="A27" s="12"/>
      <c r="B27" s="44">
        <v>538</v>
      </c>
      <c r="C27" s="20" t="s">
        <v>38</v>
      </c>
      <c r="D27" s="46">
        <v>2216000</v>
      </c>
      <c r="E27" s="46">
        <v>1435000</v>
      </c>
      <c r="F27" s="46">
        <v>0</v>
      </c>
      <c r="G27" s="46">
        <v>31021000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34672000</v>
      </c>
      <c r="O27" s="47">
        <f t="shared" si="1"/>
        <v>19.915140090075344</v>
      </c>
      <c r="P27" s="9"/>
    </row>
    <row r="28" spans="1:16">
      <c r="A28" s="12"/>
      <c r="B28" s="44">
        <v>539</v>
      </c>
      <c r="C28" s="20" t="s">
        <v>39</v>
      </c>
      <c r="D28" s="46">
        <v>0</v>
      </c>
      <c r="E28" s="46">
        <v>825000</v>
      </c>
      <c r="F28" s="46">
        <v>0</v>
      </c>
      <c r="G28" s="46">
        <v>747000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1572000</v>
      </c>
      <c r="O28" s="47">
        <f t="shared" si="1"/>
        <v>0.90293609314716305</v>
      </c>
      <c r="P28" s="9"/>
    </row>
    <row r="29" spans="1:16" ht="15.75">
      <c r="A29" s="28" t="s">
        <v>40</v>
      </c>
      <c r="B29" s="29"/>
      <c r="C29" s="30"/>
      <c r="D29" s="31">
        <f t="shared" ref="D29:M29" si="7">SUM(D30:D34)</f>
        <v>103748000</v>
      </c>
      <c r="E29" s="31">
        <f t="shared" si="7"/>
        <v>26613000</v>
      </c>
      <c r="F29" s="31">
        <f t="shared" si="7"/>
        <v>5611000</v>
      </c>
      <c r="G29" s="31">
        <f t="shared" si="7"/>
        <v>27560000</v>
      </c>
      <c r="H29" s="31">
        <f t="shared" si="7"/>
        <v>0</v>
      </c>
      <c r="I29" s="31">
        <f t="shared" si="7"/>
        <v>263893000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1" si="8">SUM(D29:M29)</f>
        <v>427425000</v>
      </c>
      <c r="O29" s="43">
        <f t="shared" si="1"/>
        <v>245.50728983042379</v>
      </c>
      <c r="P29" s="10"/>
    </row>
    <row r="30" spans="1:16">
      <c r="A30" s="12"/>
      <c r="B30" s="44">
        <v>541</v>
      </c>
      <c r="C30" s="20" t="s">
        <v>41</v>
      </c>
      <c r="D30" s="46">
        <v>1873000</v>
      </c>
      <c r="E30" s="46">
        <v>26613000</v>
      </c>
      <c r="F30" s="46">
        <v>5611000</v>
      </c>
      <c r="G30" s="46">
        <v>14853000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48950000</v>
      </c>
      <c r="O30" s="47">
        <f t="shared" si="1"/>
        <v>28.116235216001037</v>
      </c>
      <c r="P30" s="9"/>
    </row>
    <row r="31" spans="1:16">
      <c r="A31" s="12"/>
      <c r="B31" s="44">
        <v>542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162906000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162906000</v>
      </c>
      <c r="O31" s="47">
        <f t="shared" si="1"/>
        <v>93.571060553582541</v>
      </c>
      <c r="P31" s="9"/>
    </row>
    <row r="32" spans="1:16">
      <c r="A32" s="12"/>
      <c r="B32" s="44">
        <v>543</v>
      </c>
      <c r="C32" s="20" t="s">
        <v>43</v>
      </c>
      <c r="D32" s="46">
        <v>47000</v>
      </c>
      <c r="E32" s="46">
        <v>0</v>
      </c>
      <c r="F32" s="46">
        <v>0</v>
      </c>
      <c r="G32" s="46">
        <v>0</v>
      </c>
      <c r="H32" s="46">
        <v>0</v>
      </c>
      <c r="I32" s="46">
        <v>100987000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101034000</v>
      </c>
      <c r="O32" s="47">
        <f t="shared" si="1"/>
        <v>58.032598750019389</v>
      </c>
      <c r="P32" s="9"/>
    </row>
    <row r="33" spans="1:16">
      <c r="A33" s="12"/>
      <c r="B33" s="44">
        <v>544</v>
      </c>
      <c r="C33" s="20" t="s">
        <v>44</v>
      </c>
      <c r="D33" s="46">
        <v>101828000</v>
      </c>
      <c r="E33" s="46">
        <v>0</v>
      </c>
      <c r="F33" s="46">
        <v>0</v>
      </c>
      <c r="G33" s="46">
        <v>11886000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113714000</v>
      </c>
      <c r="O33" s="47">
        <f t="shared" si="1"/>
        <v>65.315823725277667</v>
      </c>
      <c r="P33" s="9"/>
    </row>
    <row r="34" spans="1:16">
      <c r="A34" s="12"/>
      <c r="B34" s="44">
        <v>549</v>
      </c>
      <c r="C34" s="20" t="s">
        <v>45</v>
      </c>
      <c r="D34" s="46">
        <v>0</v>
      </c>
      <c r="E34" s="46">
        <v>0</v>
      </c>
      <c r="F34" s="46">
        <v>0</v>
      </c>
      <c r="G34" s="46">
        <v>821000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821000</v>
      </c>
      <c r="O34" s="47">
        <f t="shared" si="1"/>
        <v>0.47157158554314305</v>
      </c>
      <c r="P34" s="9"/>
    </row>
    <row r="35" spans="1:16" ht="15.75">
      <c r="A35" s="28" t="s">
        <v>46</v>
      </c>
      <c r="B35" s="29"/>
      <c r="C35" s="30"/>
      <c r="D35" s="31">
        <f>SUM(D36:D40)</f>
        <v>13237000</v>
      </c>
      <c r="E35" s="31">
        <f t="shared" ref="E35:M35" si="9">SUM(E36:E40)</f>
        <v>5203000</v>
      </c>
      <c r="F35" s="31">
        <f t="shared" si="9"/>
        <v>0</v>
      </c>
      <c r="G35" s="31">
        <f t="shared" si="9"/>
        <v>0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2158000</v>
      </c>
      <c r="N35" s="31">
        <f t="shared" si="8"/>
        <v>20598000</v>
      </c>
      <c r="O35" s="43">
        <f t="shared" si="1"/>
        <v>11.831219877000805</v>
      </c>
      <c r="P35" s="10"/>
    </row>
    <row r="36" spans="1:16">
      <c r="A36" s="13"/>
      <c r="B36" s="45">
        <v>551</v>
      </c>
      <c r="C36" s="21" t="s">
        <v>47</v>
      </c>
      <c r="D36" s="46">
        <v>2757000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2757000</v>
      </c>
      <c r="O36" s="47">
        <f t="shared" si="1"/>
        <v>1.5835844839737458</v>
      </c>
      <c r="P36" s="9"/>
    </row>
    <row r="37" spans="1:16">
      <c r="A37" s="13"/>
      <c r="B37" s="45">
        <v>552</v>
      </c>
      <c r="C37" s="21" t="s">
        <v>48</v>
      </c>
      <c r="D37" s="46">
        <v>1145000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1145000</v>
      </c>
      <c r="O37" s="47">
        <f t="shared" ref="O37:O68" si="10">(N37/O$92)</f>
        <v>0.65767291771851255</v>
      </c>
      <c r="P37" s="9"/>
    </row>
    <row r="38" spans="1:16">
      <c r="A38" s="13"/>
      <c r="B38" s="45">
        <v>553</v>
      </c>
      <c r="C38" s="21" t="s">
        <v>49</v>
      </c>
      <c r="D38" s="46">
        <v>575000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575000</v>
      </c>
      <c r="O38" s="47">
        <f t="shared" si="10"/>
        <v>0.33027242592851069</v>
      </c>
      <c r="P38" s="9"/>
    </row>
    <row r="39" spans="1:16">
      <c r="A39" s="13"/>
      <c r="B39" s="45">
        <v>554</v>
      </c>
      <c r="C39" s="21" t="s">
        <v>50</v>
      </c>
      <c r="D39" s="46">
        <v>8760000</v>
      </c>
      <c r="E39" s="46">
        <v>4398000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2158000</v>
      </c>
      <c r="N39" s="46">
        <f t="shared" si="8"/>
        <v>15316000</v>
      </c>
      <c r="O39" s="47">
        <f t="shared" si="10"/>
        <v>8.7973086530801208</v>
      </c>
      <c r="P39" s="9"/>
    </row>
    <row r="40" spans="1:16">
      <c r="A40" s="13"/>
      <c r="B40" s="45">
        <v>559</v>
      </c>
      <c r="C40" s="21" t="s">
        <v>112</v>
      </c>
      <c r="D40" s="46">
        <v>0</v>
      </c>
      <c r="E40" s="46">
        <v>805000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805000</v>
      </c>
      <c r="O40" s="47">
        <f t="shared" si="10"/>
        <v>0.46238139629991493</v>
      </c>
      <c r="P40" s="9"/>
    </row>
    <row r="41" spans="1:16" ht="15.75">
      <c r="A41" s="28" t="s">
        <v>51</v>
      </c>
      <c r="B41" s="29"/>
      <c r="C41" s="30"/>
      <c r="D41" s="31">
        <f t="shared" ref="D41:M41" si="11">SUM(D42:D45)</f>
        <v>131928000</v>
      </c>
      <c r="E41" s="31">
        <f t="shared" si="11"/>
        <v>248000</v>
      </c>
      <c r="F41" s="31">
        <f t="shared" si="11"/>
        <v>0</v>
      </c>
      <c r="G41" s="31">
        <f t="shared" si="11"/>
        <v>303000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7000</v>
      </c>
      <c r="N41" s="31">
        <f t="shared" si="8"/>
        <v>132486000</v>
      </c>
      <c r="O41" s="43">
        <f t="shared" si="10"/>
        <v>76.098213254895072</v>
      </c>
      <c r="P41" s="10"/>
    </row>
    <row r="42" spans="1:16">
      <c r="A42" s="12"/>
      <c r="B42" s="44">
        <v>562</v>
      </c>
      <c r="C42" s="20" t="s">
        <v>52</v>
      </c>
      <c r="D42" s="46">
        <v>68758000</v>
      </c>
      <c r="E42" s="46">
        <v>0</v>
      </c>
      <c r="F42" s="46">
        <v>0</v>
      </c>
      <c r="G42" s="46">
        <v>303000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51" si="12">SUM(D42:M42)</f>
        <v>69061000</v>
      </c>
      <c r="O42" s="47">
        <f t="shared" si="10"/>
        <v>39.667728707911088</v>
      </c>
      <c r="P42" s="9"/>
    </row>
    <row r="43" spans="1:16">
      <c r="A43" s="12"/>
      <c r="B43" s="44">
        <v>563</v>
      </c>
      <c r="C43" s="20" t="s">
        <v>53</v>
      </c>
      <c r="D43" s="46">
        <v>7351000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7351000</v>
      </c>
      <c r="O43" s="47">
        <f t="shared" si="10"/>
        <v>4.2223175704356208</v>
      </c>
      <c r="P43" s="9"/>
    </row>
    <row r="44" spans="1:16">
      <c r="A44" s="12"/>
      <c r="B44" s="44">
        <v>564</v>
      </c>
      <c r="C44" s="20" t="s">
        <v>54</v>
      </c>
      <c r="D44" s="46">
        <v>52444000</v>
      </c>
      <c r="E44" s="46">
        <v>248000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7000</v>
      </c>
      <c r="N44" s="46">
        <f t="shared" si="12"/>
        <v>52699000</v>
      </c>
      <c r="O44" s="47">
        <f t="shared" si="10"/>
        <v>30.269611433054926</v>
      </c>
      <c r="P44" s="9"/>
    </row>
    <row r="45" spans="1:16">
      <c r="A45" s="12"/>
      <c r="B45" s="44">
        <v>569</v>
      </c>
      <c r="C45" s="20" t="s">
        <v>55</v>
      </c>
      <c r="D45" s="46">
        <v>3375000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3375000</v>
      </c>
      <c r="O45" s="47">
        <f t="shared" si="10"/>
        <v>1.9385555434934321</v>
      </c>
      <c r="P45" s="9"/>
    </row>
    <row r="46" spans="1:16" ht="15.75">
      <c r="A46" s="28" t="s">
        <v>56</v>
      </c>
      <c r="B46" s="29"/>
      <c r="C46" s="30"/>
      <c r="D46" s="31">
        <f t="shared" ref="D46:M46" si="13">SUM(D47:D51)</f>
        <v>104197000</v>
      </c>
      <c r="E46" s="31">
        <f t="shared" si="13"/>
        <v>24975000</v>
      </c>
      <c r="F46" s="31">
        <f t="shared" si="13"/>
        <v>26400000</v>
      </c>
      <c r="G46" s="31">
        <f t="shared" si="13"/>
        <v>89173000</v>
      </c>
      <c r="H46" s="31">
        <f t="shared" si="13"/>
        <v>0</v>
      </c>
      <c r="I46" s="31">
        <f t="shared" si="13"/>
        <v>0</v>
      </c>
      <c r="J46" s="31">
        <f t="shared" si="13"/>
        <v>0</v>
      </c>
      <c r="K46" s="31">
        <f t="shared" si="13"/>
        <v>0</v>
      </c>
      <c r="L46" s="31">
        <f t="shared" si="13"/>
        <v>0</v>
      </c>
      <c r="M46" s="31">
        <f t="shared" si="13"/>
        <v>0</v>
      </c>
      <c r="N46" s="31">
        <f>SUM(D46:M46)</f>
        <v>244745000</v>
      </c>
      <c r="O46" s="43">
        <f t="shared" si="10"/>
        <v>140.5783041458667</v>
      </c>
      <c r="P46" s="9"/>
    </row>
    <row r="47" spans="1:16">
      <c r="A47" s="12"/>
      <c r="B47" s="44">
        <v>571</v>
      </c>
      <c r="C47" s="20" t="s">
        <v>57</v>
      </c>
      <c r="D47" s="46">
        <v>59884000</v>
      </c>
      <c r="E47" s="46">
        <v>311000</v>
      </c>
      <c r="F47" s="46">
        <v>6054000</v>
      </c>
      <c r="G47" s="46">
        <v>31067000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97316000</v>
      </c>
      <c r="O47" s="47">
        <f t="shared" si="10"/>
        <v>55.897028524624254</v>
      </c>
      <c r="P47" s="9"/>
    </row>
    <row r="48" spans="1:16">
      <c r="A48" s="12"/>
      <c r="B48" s="44">
        <v>572</v>
      </c>
      <c r="C48" s="20" t="s">
        <v>58</v>
      </c>
      <c r="D48" s="46">
        <v>39285000</v>
      </c>
      <c r="E48" s="46">
        <v>3000</v>
      </c>
      <c r="F48" s="46">
        <v>0</v>
      </c>
      <c r="G48" s="46">
        <v>57004000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96292000</v>
      </c>
      <c r="O48" s="47">
        <f t="shared" si="10"/>
        <v>55.308856413057647</v>
      </c>
      <c r="P48" s="9"/>
    </row>
    <row r="49" spans="1:16">
      <c r="A49" s="12"/>
      <c r="B49" s="44">
        <v>573</v>
      </c>
      <c r="C49" s="20" t="s">
        <v>59</v>
      </c>
      <c r="D49" s="46">
        <v>5028000</v>
      </c>
      <c r="E49" s="46">
        <v>417000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5445000</v>
      </c>
      <c r="O49" s="47">
        <f t="shared" si="10"/>
        <v>3.1275362768360706</v>
      </c>
      <c r="P49" s="9"/>
    </row>
    <row r="50" spans="1:16">
      <c r="A50" s="12"/>
      <c r="B50" s="44">
        <v>575</v>
      </c>
      <c r="C50" s="20" t="s">
        <v>60</v>
      </c>
      <c r="D50" s="46">
        <v>0</v>
      </c>
      <c r="E50" s="46">
        <v>14532000</v>
      </c>
      <c r="F50" s="46">
        <v>20346000</v>
      </c>
      <c r="G50" s="46">
        <v>1102000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35980000</v>
      </c>
      <c r="O50" s="47">
        <f t="shared" si="10"/>
        <v>20.66643806070924</v>
      </c>
      <c r="P50" s="9"/>
    </row>
    <row r="51" spans="1:16">
      <c r="A51" s="12"/>
      <c r="B51" s="44">
        <v>579</v>
      </c>
      <c r="C51" s="20" t="s">
        <v>61</v>
      </c>
      <c r="D51" s="46">
        <v>0</v>
      </c>
      <c r="E51" s="46">
        <v>9712000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9712000</v>
      </c>
      <c r="O51" s="47">
        <f t="shared" si="10"/>
        <v>5.5784448706394709</v>
      </c>
      <c r="P51" s="9"/>
    </row>
    <row r="52" spans="1:16" ht="15.75">
      <c r="A52" s="28" t="s">
        <v>89</v>
      </c>
      <c r="B52" s="29"/>
      <c r="C52" s="30"/>
      <c r="D52" s="31">
        <f t="shared" ref="D52:M52" si="14">SUM(D53:D54)</f>
        <v>706835000</v>
      </c>
      <c r="E52" s="31">
        <f t="shared" si="14"/>
        <v>140072000</v>
      </c>
      <c r="F52" s="31">
        <f t="shared" si="14"/>
        <v>32379000</v>
      </c>
      <c r="G52" s="31">
        <f t="shared" si="14"/>
        <v>18304000</v>
      </c>
      <c r="H52" s="31">
        <f t="shared" si="14"/>
        <v>0</v>
      </c>
      <c r="I52" s="31">
        <f t="shared" si="14"/>
        <v>714000</v>
      </c>
      <c r="J52" s="31">
        <f t="shared" si="14"/>
        <v>5000</v>
      </c>
      <c r="K52" s="31">
        <f t="shared" si="14"/>
        <v>0</v>
      </c>
      <c r="L52" s="31">
        <f t="shared" si="14"/>
        <v>0</v>
      </c>
      <c r="M52" s="31">
        <f t="shared" si="14"/>
        <v>0</v>
      </c>
      <c r="N52" s="31">
        <f>SUM(D52:M52)</f>
        <v>898309000</v>
      </c>
      <c r="O52" s="43">
        <f t="shared" si="10"/>
        <v>515.97685680593827</v>
      </c>
      <c r="P52" s="9"/>
    </row>
    <row r="53" spans="1:16">
      <c r="A53" s="12"/>
      <c r="B53" s="44">
        <v>581</v>
      </c>
      <c r="C53" s="20" t="s">
        <v>62</v>
      </c>
      <c r="D53" s="46">
        <v>706835000</v>
      </c>
      <c r="E53" s="46">
        <v>140072000</v>
      </c>
      <c r="F53" s="46">
        <v>32379000</v>
      </c>
      <c r="G53" s="46">
        <v>18304000</v>
      </c>
      <c r="H53" s="46">
        <v>0</v>
      </c>
      <c r="I53" s="46">
        <v>714000</v>
      </c>
      <c r="J53" s="46">
        <v>0</v>
      </c>
      <c r="K53" s="46">
        <v>0</v>
      </c>
      <c r="L53" s="46">
        <v>0</v>
      </c>
      <c r="M53" s="46">
        <v>0</v>
      </c>
      <c r="N53" s="46">
        <f>SUM(D53:M53)</f>
        <v>898304000</v>
      </c>
      <c r="O53" s="47">
        <f t="shared" si="10"/>
        <v>515.97398487179976</v>
      </c>
      <c r="P53" s="9"/>
    </row>
    <row r="54" spans="1:16">
      <c r="A54" s="12"/>
      <c r="B54" s="44">
        <v>590</v>
      </c>
      <c r="C54" s="20" t="s">
        <v>98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5000</v>
      </c>
      <c r="K54" s="46">
        <v>0</v>
      </c>
      <c r="L54" s="46">
        <v>0</v>
      </c>
      <c r="M54" s="46">
        <v>0</v>
      </c>
      <c r="N54" s="46">
        <f t="shared" ref="N54:N76" si="15">SUM(D54:M54)</f>
        <v>5000</v>
      </c>
      <c r="O54" s="47">
        <f t="shared" si="10"/>
        <v>2.8719341385087882E-3</v>
      </c>
      <c r="P54" s="9"/>
    </row>
    <row r="55" spans="1:16" ht="15.75">
      <c r="A55" s="28" t="s">
        <v>64</v>
      </c>
      <c r="B55" s="29"/>
      <c r="C55" s="30"/>
      <c r="D55" s="31">
        <f t="shared" ref="D55:M55" si="16">SUM(D56:D89)</f>
        <v>8355000</v>
      </c>
      <c r="E55" s="31">
        <f t="shared" si="16"/>
        <v>0</v>
      </c>
      <c r="F55" s="31">
        <f t="shared" si="16"/>
        <v>0</v>
      </c>
      <c r="G55" s="31">
        <f t="shared" si="16"/>
        <v>0</v>
      </c>
      <c r="H55" s="31">
        <f t="shared" si="16"/>
        <v>0</v>
      </c>
      <c r="I55" s="31">
        <f t="shared" si="16"/>
        <v>0</v>
      </c>
      <c r="J55" s="31">
        <f t="shared" si="16"/>
        <v>0</v>
      </c>
      <c r="K55" s="31">
        <f t="shared" si="16"/>
        <v>0</v>
      </c>
      <c r="L55" s="31">
        <f t="shared" si="16"/>
        <v>0</v>
      </c>
      <c r="M55" s="31">
        <f t="shared" si="16"/>
        <v>39827000</v>
      </c>
      <c r="N55" s="31">
        <f>SUM(D55:M55)</f>
        <v>48182000</v>
      </c>
      <c r="O55" s="43">
        <f t="shared" si="10"/>
        <v>27.675106132326089</v>
      </c>
      <c r="P55" s="9"/>
    </row>
    <row r="56" spans="1:16">
      <c r="A56" s="12"/>
      <c r="B56" s="44">
        <v>601</v>
      </c>
      <c r="C56" s="20" t="s">
        <v>65</v>
      </c>
      <c r="D56" s="46">
        <v>27000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27000</v>
      </c>
      <c r="O56" s="47">
        <f t="shared" si="10"/>
        <v>1.5508444347947457E-2</v>
      </c>
      <c r="P56" s="9"/>
    </row>
    <row r="57" spans="1:16">
      <c r="A57" s="12"/>
      <c r="B57" s="44">
        <v>602</v>
      </c>
      <c r="C57" s="20" t="s">
        <v>66</v>
      </c>
      <c r="D57" s="46">
        <v>1289000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1289000</v>
      </c>
      <c r="O57" s="47">
        <f t="shared" si="10"/>
        <v>0.74038462090756563</v>
      </c>
      <c r="P57" s="9"/>
    </row>
    <row r="58" spans="1:16">
      <c r="A58" s="12"/>
      <c r="B58" s="44">
        <v>603</v>
      </c>
      <c r="C58" s="20" t="s">
        <v>67</v>
      </c>
      <c r="D58" s="46">
        <v>953000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953000</v>
      </c>
      <c r="O58" s="47">
        <f t="shared" si="10"/>
        <v>0.54739064679977512</v>
      </c>
      <c r="P58" s="9"/>
    </row>
    <row r="59" spans="1:16">
      <c r="A59" s="12"/>
      <c r="B59" s="44">
        <v>604</v>
      </c>
      <c r="C59" s="20" t="s">
        <v>68</v>
      </c>
      <c r="D59" s="46">
        <v>326000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12555000</v>
      </c>
      <c r="N59" s="46">
        <f t="shared" si="15"/>
        <v>12881000</v>
      </c>
      <c r="O59" s="47">
        <f t="shared" si="10"/>
        <v>7.3986767276263405</v>
      </c>
      <c r="P59" s="9"/>
    </row>
    <row r="60" spans="1:16">
      <c r="A60" s="12"/>
      <c r="B60" s="44">
        <v>605</v>
      </c>
      <c r="C60" s="20" t="s">
        <v>69</v>
      </c>
      <c r="D60" s="46">
        <v>814000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814000</v>
      </c>
      <c r="O60" s="47">
        <f t="shared" si="10"/>
        <v>0.46755087774923076</v>
      </c>
      <c r="P60" s="9"/>
    </row>
    <row r="61" spans="1:16">
      <c r="A61" s="12"/>
      <c r="B61" s="44">
        <v>607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581000</v>
      </c>
      <c r="N61" s="46">
        <f t="shared" si="15"/>
        <v>581000</v>
      </c>
      <c r="O61" s="47">
        <f t="shared" si="10"/>
        <v>0.3337187468947212</v>
      </c>
      <c r="P61" s="9"/>
    </row>
    <row r="62" spans="1:16">
      <c r="A62" s="12"/>
      <c r="B62" s="44">
        <v>608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304000</v>
      </c>
      <c r="N62" s="46">
        <f t="shared" si="15"/>
        <v>304000</v>
      </c>
      <c r="O62" s="47">
        <f t="shared" si="10"/>
        <v>0.17461359562133433</v>
      </c>
      <c r="P62" s="9"/>
    </row>
    <row r="63" spans="1:16">
      <c r="A63" s="12"/>
      <c r="B63" s="44">
        <v>612</v>
      </c>
      <c r="C63" s="20" t="s">
        <v>105</v>
      </c>
      <c r="D63" s="46">
        <v>9000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9000</v>
      </c>
      <c r="O63" s="47">
        <f t="shared" si="10"/>
        <v>5.169481449315819E-3</v>
      </c>
      <c r="P63" s="9"/>
    </row>
    <row r="64" spans="1:16">
      <c r="A64" s="12"/>
      <c r="B64" s="44">
        <v>614</v>
      </c>
      <c r="C64" s="20" t="s">
        <v>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3283000</v>
      </c>
      <c r="N64" s="46">
        <f t="shared" si="15"/>
        <v>3283000</v>
      </c>
      <c r="O64" s="47">
        <f t="shared" si="10"/>
        <v>1.8857119553448705</v>
      </c>
      <c r="P64" s="9"/>
    </row>
    <row r="65" spans="1:16">
      <c r="A65" s="12"/>
      <c r="B65" s="44">
        <v>615</v>
      </c>
      <c r="C65" s="20" t="s">
        <v>137</v>
      </c>
      <c r="D65" s="46">
        <v>13000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5"/>
        <v>13000</v>
      </c>
      <c r="O65" s="47">
        <f t="shared" si="10"/>
        <v>7.4670287601228498E-3</v>
      </c>
      <c r="P65" s="9"/>
    </row>
    <row r="66" spans="1:16">
      <c r="A66" s="12"/>
      <c r="B66" s="44">
        <v>616</v>
      </c>
      <c r="C66" s="20" t="s">
        <v>124</v>
      </c>
      <c r="D66" s="46">
        <v>16000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5"/>
        <v>16000</v>
      </c>
      <c r="O66" s="47">
        <f t="shared" si="10"/>
        <v>9.1901892432281231E-3</v>
      </c>
      <c r="P66" s="9"/>
    </row>
    <row r="67" spans="1:16">
      <c r="A67" s="12"/>
      <c r="B67" s="44">
        <v>617</v>
      </c>
      <c r="C67" s="20" t="s">
        <v>73</v>
      </c>
      <c r="D67" s="46">
        <v>5000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5"/>
        <v>5000</v>
      </c>
      <c r="O67" s="47">
        <f t="shared" si="10"/>
        <v>2.8719341385087882E-3</v>
      </c>
      <c r="P67" s="9"/>
    </row>
    <row r="68" spans="1:16">
      <c r="A68" s="12"/>
      <c r="B68" s="44">
        <v>618</v>
      </c>
      <c r="C68" s="20" t="s">
        <v>138</v>
      </c>
      <c r="D68" s="46">
        <v>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5"/>
        <v>1000</v>
      </c>
      <c r="O68" s="47">
        <f t="shared" si="10"/>
        <v>5.7438682770175769E-4</v>
      </c>
      <c r="P68" s="9"/>
    </row>
    <row r="69" spans="1:16">
      <c r="A69" s="12"/>
      <c r="B69" s="44">
        <v>619</v>
      </c>
      <c r="C69" s="20" t="s">
        <v>139</v>
      </c>
      <c r="D69" s="46">
        <v>3000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5"/>
        <v>3000</v>
      </c>
      <c r="O69" s="47">
        <f t="shared" ref="O69:O90" si="17">(N69/O$92)</f>
        <v>1.7231604831052731E-3</v>
      </c>
      <c r="P69" s="9"/>
    </row>
    <row r="70" spans="1:16">
      <c r="A70" s="12"/>
      <c r="B70" s="44">
        <v>621</v>
      </c>
      <c r="C70" s="20" t="s">
        <v>106</v>
      </c>
      <c r="D70" s="46">
        <v>1540000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5"/>
        <v>1540000</v>
      </c>
      <c r="O70" s="47">
        <f t="shared" si="17"/>
        <v>0.88455571466070682</v>
      </c>
      <c r="P70" s="9"/>
    </row>
    <row r="71" spans="1:16">
      <c r="A71" s="12"/>
      <c r="B71" s="44">
        <v>624</v>
      </c>
      <c r="C71" s="20" t="s">
        <v>74</v>
      </c>
      <c r="D71" s="46">
        <v>151000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151000</v>
      </c>
      <c r="O71" s="47">
        <f t="shared" si="17"/>
        <v>8.6732410982965413E-2</v>
      </c>
      <c r="P71" s="9"/>
    </row>
    <row r="72" spans="1:16">
      <c r="A72" s="12"/>
      <c r="B72" s="44">
        <v>634</v>
      </c>
      <c r="C72" s="20" t="s">
        <v>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2098000</v>
      </c>
      <c r="N72" s="46">
        <f t="shared" si="15"/>
        <v>2098000</v>
      </c>
      <c r="O72" s="47">
        <f t="shared" si="17"/>
        <v>1.2050635645182877</v>
      </c>
      <c r="P72" s="9"/>
    </row>
    <row r="73" spans="1:16">
      <c r="A73" s="12"/>
      <c r="B73" s="44">
        <v>654</v>
      </c>
      <c r="C73" s="20" t="s">
        <v>76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1952000</v>
      </c>
      <c r="N73" s="46">
        <f t="shared" si="15"/>
        <v>1952000</v>
      </c>
      <c r="O73" s="47">
        <f t="shared" si="17"/>
        <v>1.121203087673831</v>
      </c>
      <c r="P73" s="9"/>
    </row>
    <row r="74" spans="1:16">
      <c r="A74" s="12"/>
      <c r="B74" s="44">
        <v>656</v>
      </c>
      <c r="C74" s="20" t="s">
        <v>77</v>
      </c>
      <c r="D74" s="46">
        <v>83000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83000</v>
      </c>
      <c r="O74" s="47">
        <f t="shared" si="17"/>
        <v>4.7674106699245884E-2</v>
      </c>
      <c r="P74" s="9"/>
    </row>
    <row r="75" spans="1:16">
      <c r="A75" s="12"/>
      <c r="B75" s="44">
        <v>661</v>
      </c>
      <c r="C75" s="20" t="s">
        <v>78</v>
      </c>
      <c r="D75" s="46">
        <v>59000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5"/>
        <v>59000</v>
      </c>
      <c r="O75" s="47">
        <f t="shared" si="17"/>
        <v>3.3888822834403705E-2</v>
      </c>
      <c r="P75" s="9"/>
    </row>
    <row r="76" spans="1:16">
      <c r="A76" s="12"/>
      <c r="B76" s="44">
        <v>662</v>
      </c>
      <c r="C76" s="20" t="s">
        <v>140</v>
      </c>
      <c r="D76" s="46">
        <v>36000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5"/>
        <v>36000</v>
      </c>
      <c r="O76" s="47">
        <f t="shared" si="17"/>
        <v>2.0677925797263276E-2</v>
      </c>
      <c r="P76" s="9"/>
    </row>
    <row r="77" spans="1:16">
      <c r="A77" s="12"/>
      <c r="B77" s="44">
        <v>674</v>
      </c>
      <c r="C77" s="20" t="s">
        <v>80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963000</v>
      </c>
      <c r="N77" s="46">
        <f t="shared" ref="N77:N82" si="18">SUM(D77:M77)</f>
        <v>963000</v>
      </c>
      <c r="O77" s="47">
        <f t="shared" si="17"/>
        <v>0.55313451507679268</v>
      </c>
      <c r="P77" s="9"/>
    </row>
    <row r="78" spans="1:16">
      <c r="A78" s="12"/>
      <c r="B78" s="44">
        <v>675</v>
      </c>
      <c r="C78" s="20" t="s">
        <v>81</v>
      </c>
      <c r="D78" s="46">
        <v>4000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4000</v>
      </c>
      <c r="O78" s="47">
        <f t="shared" si="17"/>
        <v>2.2975473108070308E-3</v>
      </c>
      <c r="P78" s="9"/>
    </row>
    <row r="79" spans="1:16">
      <c r="A79" s="12"/>
      <c r="B79" s="44">
        <v>681</v>
      </c>
      <c r="C79" s="20" t="s">
        <v>107</v>
      </c>
      <c r="D79" s="46">
        <v>819000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819000</v>
      </c>
      <c r="O79" s="47">
        <f t="shared" si="17"/>
        <v>0.47042281188773954</v>
      </c>
      <c r="P79" s="9"/>
    </row>
    <row r="80" spans="1:16">
      <c r="A80" s="12"/>
      <c r="B80" s="44">
        <v>682</v>
      </c>
      <c r="C80" s="20" t="s">
        <v>82</v>
      </c>
      <c r="D80" s="46">
        <v>265000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8"/>
        <v>265000</v>
      </c>
      <c r="O80" s="47">
        <f t="shared" si="17"/>
        <v>0.15221250934096578</v>
      </c>
      <c r="P80" s="9"/>
    </row>
    <row r="81" spans="1:119">
      <c r="A81" s="12"/>
      <c r="B81" s="44">
        <v>685</v>
      </c>
      <c r="C81" s="20" t="s">
        <v>83</v>
      </c>
      <c r="D81" s="46">
        <v>61000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61000</v>
      </c>
      <c r="O81" s="47">
        <f t="shared" si="17"/>
        <v>3.503759648980722E-2</v>
      </c>
      <c r="P81" s="9"/>
    </row>
    <row r="82" spans="1:119">
      <c r="A82" s="12"/>
      <c r="B82" s="44">
        <v>694</v>
      </c>
      <c r="C82" s="20" t="s">
        <v>84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1799000</v>
      </c>
      <c r="N82" s="46">
        <f t="shared" si="18"/>
        <v>1799000</v>
      </c>
      <c r="O82" s="47">
        <f t="shared" si="17"/>
        <v>1.0333219030354621</v>
      </c>
      <c r="P82" s="9"/>
    </row>
    <row r="83" spans="1:119">
      <c r="A83" s="12"/>
      <c r="B83" s="44">
        <v>713</v>
      </c>
      <c r="C83" s="20" t="s">
        <v>86</v>
      </c>
      <c r="D83" s="46">
        <v>1700000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3993000</v>
      </c>
      <c r="N83" s="46">
        <f t="shared" ref="N83:N89" si="19">SUM(D83:M83)</f>
        <v>5693000</v>
      </c>
      <c r="O83" s="47">
        <f t="shared" si="17"/>
        <v>3.2699842101061063</v>
      </c>
      <c r="P83" s="9"/>
    </row>
    <row r="84" spans="1:119">
      <c r="A84" s="12"/>
      <c r="B84" s="44">
        <v>724</v>
      </c>
      <c r="C84" s="20" t="s">
        <v>88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3067000</v>
      </c>
      <c r="N84" s="46">
        <f t="shared" si="19"/>
        <v>3067000</v>
      </c>
      <c r="O84" s="47">
        <f t="shared" si="17"/>
        <v>1.7616444005612908</v>
      </c>
      <c r="P84" s="9"/>
    </row>
    <row r="85" spans="1:119">
      <c r="A85" s="12"/>
      <c r="B85" s="44">
        <v>731</v>
      </c>
      <c r="C85" s="20" t="s">
        <v>115</v>
      </c>
      <c r="D85" s="46">
        <v>21000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21000</v>
      </c>
      <c r="O85" s="47">
        <f t="shared" si="17"/>
        <v>1.2062123381736912E-2</v>
      </c>
      <c r="P85" s="9"/>
    </row>
    <row r="86" spans="1:119">
      <c r="A86" s="12"/>
      <c r="B86" s="44">
        <v>744</v>
      </c>
      <c r="C86" s="20" t="s">
        <v>90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2781000</v>
      </c>
      <c r="N86" s="46">
        <f t="shared" si="19"/>
        <v>2781000</v>
      </c>
      <c r="O86" s="47">
        <f t="shared" si="17"/>
        <v>1.5973697678385881</v>
      </c>
      <c r="P86" s="9"/>
    </row>
    <row r="87" spans="1:119">
      <c r="A87" s="12"/>
      <c r="B87" s="44">
        <v>752</v>
      </c>
      <c r="C87" s="20" t="s">
        <v>91</v>
      </c>
      <c r="D87" s="46">
        <v>160000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 t="shared" si="19"/>
        <v>160000</v>
      </c>
      <c r="O87" s="47">
        <f t="shared" si="17"/>
        <v>9.1901892432281224E-2</v>
      </c>
      <c r="P87" s="9"/>
    </row>
    <row r="88" spans="1:119">
      <c r="A88" s="12"/>
      <c r="B88" s="44">
        <v>764</v>
      </c>
      <c r="C88" s="20" t="s">
        <v>92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6201000</v>
      </c>
      <c r="N88" s="46">
        <f t="shared" si="19"/>
        <v>6201000</v>
      </c>
      <c r="O88" s="47">
        <f t="shared" si="17"/>
        <v>3.5617727185785992</v>
      </c>
      <c r="P88" s="9"/>
    </row>
    <row r="89" spans="1:119" ht="15.75" thickBot="1">
      <c r="A89" s="12"/>
      <c r="B89" s="44">
        <v>769</v>
      </c>
      <c r="C89" s="20" t="s">
        <v>93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250000</v>
      </c>
      <c r="N89" s="46">
        <f t="shared" si="19"/>
        <v>250000</v>
      </c>
      <c r="O89" s="47">
        <f t="shared" si="17"/>
        <v>0.14359670692543941</v>
      </c>
      <c r="P89" s="9"/>
    </row>
    <row r="90" spans="1:119" ht="16.5" thickBot="1">
      <c r="A90" s="14" t="s">
        <v>10</v>
      </c>
      <c r="B90" s="23"/>
      <c r="C90" s="22"/>
      <c r="D90" s="15">
        <f t="shared" ref="D90:M90" si="20">SUM(D5,D13,D23,D29,D35,D41,D46,D52,D55)</f>
        <v>1247299000</v>
      </c>
      <c r="E90" s="15">
        <f t="shared" si="20"/>
        <v>842851000</v>
      </c>
      <c r="F90" s="15">
        <f t="shared" si="20"/>
        <v>135947000</v>
      </c>
      <c r="G90" s="15">
        <f t="shared" si="20"/>
        <v>202425000</v>
      </c>
      <c r="H90" s="15">
        <f t="shared" si="20"/>
        <v>0</v>
      </c>
      <c r="I90" s="15">
        <f t="shared" si="20"/>
        <v>471329000</v>
      </c>
      <c r="J90" s="15">
        <f t="shared" si="20"/>
        <v>66490000</v>
      </c>
      <c r="K90" s="15">
        <f t="shared" si="20"/>
        <v>0</v>
      </c>
      <c r="L90" s="15">
        <f t="shared" si="20"/>
        <v>0</v>
      </c>
      <c r="M90" s="15">
        <f t="shared" si="20"/>
        <v>43560000</v>
      </c>
      <c r="N90" s="15">
        <f>SUM(D90:M90)</f>
        <v>3009901000</v>
      </c>
      <c r="O90" s="37">
        <f t="shared" si="17"/>
        <v>1728.8474870863481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38"/>
      <c r="B92" s="39"/>
      <c r="C92" s="39"/>
      <c r="D92" s="40"/>
      <c r="E92" s="40"/>
      <c r="F92" s="40"/>
      <c r="G92" s="40"/>
      <c r="H92" s="40"/>
      <c r="I92" s="40"/>
      <c r="J92" s="40"/>
      <c r="K92" s="40"/>
      <c r="L92" s="48" t="s">
        <v>141</v>
      </c>
      <c r="M92" s="48"/>
      <c r="N92" s="48"/>
      <c r="O92" s="41">
        <v>1740987</v>
      </c>
    </row>
    <row r="93" spans="1:119">
      <c r="A93" s="49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1"/>
    </row>
    <row r="94" spans="1:119" ht="15.75" customHeight="1" thickBot="1">
      <c r="A94" s="52" t="s">
        <v>103</v>
      </c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4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4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206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202</v>
      </c>
      <c r="N4" s="34" t="s">
        <v>5</v>
      </c>
      <c r="O4" s="34" t="s">
        <v>203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271723834</v>
      </c>
      <c r="E5" s="26">
        <f t="shared" si="0"/>
        <v>45943959</v>
      </c>
      <c r="F5" s="26">
        <f t="shared" si="0"/>
        <v>66769170</v>
      </c>
      <c r="G5" s="26">
        <f t="shared" si="0"/>
        <v>517782617</v>
      </c>
      <c r="H5" s="26">
        <f t="shared" si="0"/>
        <v>0</v>
      </c>
      <c r="I5" s="26">
        <f t="shared" si="0"/>
        <v>0</v>
      </c>
      <c r="J5" s="26">
        <f t="shared" si="0"/>
        <v>146360000</v>
      </c>
      <c r="K5" s="26">
        <f t="shared" si="0"/>
        <v>0</v>
      </c>
      <c r="L5" s="26">
        <f t="shared" si="0"/>
        <v>0</v>
      </c>
      <c r="M5" s="26">
        <f t="shared" si="0"/>
        <v>3781044181</v>
      </c>
      <c r="N5" s="26">
        <f t="shared" si="0"/>
        <v>1597000</v>
      </c>
      <c r="O5" s="27">
        <f>SUM(D5:N5)</f>
        <v>4831220761</v>
      </c>
      <c r="P5" s="32">
        <f t="shared" ref="P5:P36" si="1">(O5/P$82)</f>
        <v>2453.5184675833971</v>
      </c>
      <c r="Q5" s="6"/>
    </row>
    <row r="6" spans="1:134">
      <c r="A6" s="12"/>
      <c r="B6" s="44">
        <v>511</v>
      </c>
      <c r="C6" s="20" t="s">
        <v>20</v>
      </c>
      <c r="D6" s="46">
        <v>4707256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4707256</v>
      </c>
      <c r="P6" s="47">
        <f t="shared" si="1"/>
        <v>2.390563399808745</v>
      </c>
      <c r="Q6" s="9"/>
    </row>
    <row r="7" spans="1:134">
      <c r="A7" s="12"/>
      <c r="B7" s="44">
        <v>512</v>
      </c>
      <c r="C7" s="20" t="s">
        <v>21</v>
      </c>
      <c r="D7" s="46">
        <v>9236905</v>
      </c>
      <c r="E7" s="46">
        <v>4822971</v>
      </c>
      <c r="F7" s="46">
        <v>0</v>
      </c>
      <c r="G7" s="46">
        <v>6583595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20643471</v>
      </c>
      <c r="P7" s="47">
        <f t="shared" si="1"/>
        <v>10.483714125089698</v>
      </c>
      <c r="Q7" s="9"/>
    </row>
    <row r="8" spans="1:134">
      <c r="A8" s="12"/>
      <c r="B8" s="44">
        <v>513</v>
      </c>
      <c r="C8" s="20" t="s">
        <v>22</v>
      </c>
      <c r="D8" s="46">
        <v>156569259</v>
      </c>
      <c r="E8" s="46">
        <v>18386068</v>
      </c>
      <c r="F8" s="46">
        <v>0</v>
      </c>
      <c r="G8" s="46">
        <v>799254</v>
      </c>
      <c r="H8" s="46">
        <v>0</v>
      </c>
      <c r="I8" s="46">
        <v>0</v>
      </c>
      <c r="J8" s="46">
        <v>975000</v>
      </c>
      <c r="K8" s="46">
        <v>0</v>
      </c>
      <c r="L8" s="46">
        <v>0</v>
      </c>
      <c r="M8" s="46">
        <v>3781044181</v>
      </c>
      <c r="N8" s="46">
        <v>0</v>
      </c>
      <c r="O8" s="46">
        <f t="shared" si="2"/>
        <v>3957773762</v>
      </c>
      <c r="P8" s="47">
        <f t="shared" si="1"/>
        <v>2009.9414818655639</v>
      </c>
      <c r="Q8" s="9"/>
    </row>
    <row r="9" spans="1:134">
      <c r="A9" s="12"/>
      <c r="B9" s="44">
        <v>514</v>
      </c>
      <c r="C9" s="20" t="s">
        <v>23</v>
      </c>
      <c r="D9" s="46">
        <v>9437893</v>
      </c>
      <c r="E9" s="46">
        <v>4771783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14209676</v>
      </c>
      <c r="P9" s="47">
        <f t="shared" si="1"/>
        <v>7.2163339679721537</v>
      </c>
      <c r="Q9" s="9"/>
    </row>
    <row r="10" spans="1:134">
      <c r="A10" s="12"/>
      <c r="B10" s="44">
        <v>515</v>
      </c>
      <c r="C10" s="20" t="s">
        <v>24</v>
      </c>
      <c r="D10" s="46">
        <v>10621342</v>
      </c>
      <c r="E10" s="46">
        <v>0</v>
      </c>
      <c r="F10" s="46">
        <v>0</v>
      </c>
      <c r="G10" s="46">
        <v>15050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10636392</v>
      </c>
      <c r="P10" s="47">
        <f t="shared" si="1"/>
        <v>5.4016542591306989</v>
      </c>
      <c r="Q10" s="9"/>
    </row>
    <row r="11" spans="1:134">
      <c r="A11" s="12"/>
      <c r="B11" s="44">
        <v>516</v>
      </c>
      <c r="C11" s="20" t="s">
        <v>96</v>
      </c>
      <c r="D11" s="46">
        <v>19786480</v>
      </c>
      <c r="E11" s="46">
        <v>9076536</v>
      </c>
      <c r="F11" s="46">
        <v>0</v>
      </c>
      <c r="G11" s="46">
        <v>3553697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32416713</v>
      </c>
      <c r="P11" s="47">
        <f t="shared" si="1"/>
        <v>16.462713657363089</v>
      </c>
      <c r="Q11" s="9"/>
    </row>
    <row r="12" spans="1:134">
      <c r="A12" s="12"/>
      <c r="B12" s="44">
        <v>517</v>
      </c>
      <c r="C12" s="20" t="s">
        <v>25</v>
      </c>
      <c r="D12" s="46">
        <v>7547810</v>
      </c>
      <c r="E12" s="46">
        <v>423415</v>
      </c>
      <c r="F12" s="46">
        <v>66769170</v>
      </c>
      <c r="G12" s="46">
        <v>288489520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363229915</v>
      </c>
      <c r="P12" s="47">
        <f t="shared" si="1"/>
        <v>184.46503451578616</v>
      </c>
      <c r="Q12" s="9"/>
    </row>
    <row r="13" spans="1:134">
      <c r="A13" s="12"/>
      <c r="B13" s="44">
        <v>519</v>
      </c>
      <c r="C13" s="20" t="s">
        <v>26</v>
      </c>
      <c r="D13" s="46">
        <v>53816889</v>
      </c>
      <c r="E13" s="46">
        <v>8463186</v>
      </c>
      <c r="F13" s="46">
        <v>0</v>
      </c>
      <c r="G13" s="46">
        <v>218341501</v>
      </c>
      <c r="H13" s="46">
        <v>0</v>
      </c>
      <c r="I13" s="46">
        <v>0</v>
      </c>
      <c r="J13" s="46">
        <v>145385000</v>
      </c>
      <c r="K13" s="46">
        <v>0</v>
      </c>
      <c r="L13" s="46">
        <v>0</v>
      </c>
      <c r="M13" s="46">
        <v>0</v>
      </c>
      <c r="N13" s="46">
        <v>1597000</v>
      </c>
      <c r="O13" s="46">
        <f t="shared" si="2"/>
        <v>427603576</v>
      </c>
      <c r="P13" s="47">
        <f t="shared" si="1"/>
        <v>217.15697179268284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SUM(D15:D21)</f>
        <v>357095759</v>
      </c>
      <c r="E14" s="31">
        <f t="shared" si="3"/>
        <v>755403835</v>
      </c>
      <c r="F14" s="31">
        <f t="shared" si="3"/>
        <v>0</v>
      </c>
      <c r="G14" s="31">
        <f t="shared" si="3"/>
        <v>1672037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30360350</v>
      </c>
      <c r="N14" s="31">
        <f t="shared" si="3"/>
        <v>0</v>
      </c>
      <c r="O14" s="42">
        <f>SUM(D14:N14)</f>
        <v>1144531981</v>
      </c>
      <c r="P14" s="43">
        <f t="shared" si="1"/>
        <v>581.24654016887928</v>
      </c>
      <c r="Q14" s="10"/>
    </row>
    <row r="15" spans="1:134">
      <c r="A15" s="12"/>
      <c r="B15" s="44">
        <v>521</v>
      </c>
      <c r="C15" s="20" t="s">
        <v>28</v>
      </c>
      <c r="D15" s="46">
        <v>170446862</v>
      </c>
      <c r="E15" s="46">
        <v>448201584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>SUM(D15:N15)</f>
        <v>618648446</v>
      </c>
      <c r="P15" s="47">
        <f t="shared" si="1"/>
        <v>314.17843693994053</v>
      </c>
      <c r="Q15" s="9"/>
    </row>
    <row r="16" spans="1:134">
      <c r="A16" s="12"/>
      <c r="B16" s="44">
        <v>522</v>
      </c>
      <c r="C16" s="20" t="s">
        <v>29</v>
      </c>
      <c r="D16" s="46">
        <v>-839805</v>
      </c>
      <c r="E16" s="46">
        <v>179557219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ref="O16:O21" si="4">SUM(D16:N16)</f>
        <v>178717414</v>
      </c>
      <c r="P16" s="47">
        <f t="shared" si="1"/>
        <v>90.761009984769686</v>
      </c>
      <c r="Q16" s="9"/>
    </row>
    <row r="17" spans="1:17">
      <c r="A17" s="12"/>
      <c r="B17" s="44">
        <v>523</v>
      </c>
      <c r="C17" s="20" t="s">
        <v>30</v>
      </c>
      <c r="D17" s="46">
        <v>158893418</v>
      </c>
      <c r="E17" s="46">
        <v>125934398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30360350</v>
      </c>
      <c r="N17" s="46">
        <v>0</v>
      </c>
      <c r="O17" s="46">
        <f t="shared" si="4"/>
        <v>315188166</v>
      </c>
      <c r="P17" s="47">
        <f t="shared" si="1"/>
        <v>160.06720129358655</v>
      </c>
      <c r="Q17" s="9"/>
    </row>
    <row r="18" spans="1:17">
      <c r="A18" s="12"/>
      <c r="B18" s="44">
        <v>525</v>
      </c>
      <c r="C18" s="20" t="s">
        <v>31</v>
      </c>
      <c r="D18" s="46">
        <v>13614408</v>
      </c>
      <c r="E18" s="46">
        <v>1415662</v>
      </c>
      <c r="F18" s="46">
        <v>0</v>
      </c>
      <c r="G18" s="46">
        <v>1378219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16408289</v>
      </c>
      <c r="P18" s="47">
        <f t="shared" si="1"/>
        <v>8.3328918454582528</v>
      </c>
      <c r="Q18" s="9"/>
    </row>
    <row r="19" spans="1:17">
      <c r="A19" s="12"/>
      <c r="B19" s="44">
        <v>527</v>
      </c>
      <c r="C19" s="20" t="s">
        <v>32</v>
      </c>
      <c r="D19" s="46">
        <v>8889662</v>
      </c>
      <c r="E19" s="46">
        <v>294972</v>
      </c>
      <c r="F19" s="46">
        <v>0</v>
      </c>
      <c r="G19" s="46">
        <v>293818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9478452</v>
      </c>
      <c r="P19" s="47">
        <f t="shared" si="1"/>
        <v>4.8135985036811251</v>
      </c>
      <c r="Q19" s="9"/>
    </row>
    <row r="20" spans="1:17">
      <c r="A20" s="12"/>
      <c r="B20" s="44">
        <v>528</v>
      </c>
      <c r="C20" s="20" t="s">
        <v>97</v>
      </c>
      <c r="D20" s="46">
        <v>5445032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5445032</v>
      </c>
      <c r="P20" s="47">
        <f t="shared" si="1"/>
        <v>2.7652403459653376</v>
      </c>
      <c r="Q20" s="9"/>
    </row>
    <row r="21" spans="1:17">
      <c r="A21" s="12"/>
      <c r="B21" s="44">
        <v>529</v>
      </c>
      <c r="C21" s="20" t="s">
        <v>33</v>
      </c>
      <c r="D21" s="46">
        <v>646182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646182</v>
      </c>
      <c r="P21" s="47">
        <f t="shared" si="1"/>
        <v>0.3281612554777591</v>
      </c>
      <c r="Q21" s="9"/>
    </row>
    <row r="22" spans="1:17" ht="15.75">
      <c r="A22" s="28" t="s">
        <v>34</v>
      </c>
      <c r="B22" s="29"/>
      <c r="C22" s="30"/>
      <c r="D22" s="31">
        <f t="shared" ref="D22:N22" si="5">SUM(D23:D27)</f>
        <v>19134816</v>
      </c>
      <c r="E22" s="31">
        <f t="shared" si="5"/>
        <v>4264980</v>
      </c>
      <c r="F22" s="31">
        <f t="shared" si="5"/>
        <v>0</v>
      </c>
      <c r="G22" s="31">
        <f t="shared" si="5"/>
        <v>2470513</v>
      </c>
      <c r="H22" s="31">
        <f t="shared" si="5"/>
        <v>0</v>
      </c>
      <c r="I22" s="31">
        <f t="shared" si="5"/>
        <v>148419000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31">
        <f t="shared" si="5"/>
        <v>0</v>
      </c>
      <c r="O22" s="42">
        <f>SUM(D22:N22)</f>
        <v>174289309</v>
      </c>
      <c r="P22" s="43">
        <f t="shared" si="1"/>
        <v>88.512212438277615</v>
      </c>
      <c r="Q22" s="10"/>
    </row>
    <row r="23" spans="1:17">
      <c r="A23" s="12"/>
      <c r="B23" s="44">
        <v>534</v>
      </c>
      <c r="C23" s="20" t="s">
        <v>35</v>
      </c>
      <c r="D23" s="46">
        <v>15500</v>
      </c>
      <c r="E23" s="46">
        <v>0</v>
      </c>
      <c r="F23" s="46">
        <v>0</v>
      </c>
      <c r="G23" s="46">
        <v>0</v>
      </c>
      <c r="H23" s="46">
        <v>0</v>
      </c>
      <c r="I23" s="46">
        <v>22211000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50" si="6">SUM(D23:N23)</f>
        <v>22226500</v>
      </c>
      <c r="P23" s="47">
        <f t="shared" si="1"/>
        <v>11.287649833756454</v>
      </c>
      <c r="Q23" s="9"/>
    </row>
    <row r="24" spans="1:17">
      <c r="A24" s="12"/>
      <c r="B24" s="44">
        <v>536</v>
      </c>
      <c r="C24" s="20" t="s">
        <v>36</v>
      </c>
      <c r="D24" s="46">
        <v>159750</v>
      </c>
      <c r="E24" s="46">
        <v>0</v>
      </c>
      <c r="F24" s="46">
        <v>0</v>
      </c>
      <c r="G24" s="46">
        <v>61409</v>
      </c>
      <c r="H24" s="46">
        <v>0</v>
      </c>
      <c r="I24" s="46">
        <v>126208000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126429159</v>
      </c>
      <c r="P24" s="47">
        <f t="shared" si="1"/>
        <v>64.206603629375664</v>
      </c>
      <c r="Q24" s="9"/>
    </row>
    <row r="25" spans="1:17">
      <c r="A25" s="12"/>
      <c r="B25" s="44">
        <v>537</v>
      </c>
      <c r="C25" s="20" t="s">
        <v>37</v>
      </c>
      <c r="D25" s="46">
        <v>15118901</v>
      </c>
      <c r="E25" s="46">
        <v>2491826</v>
      </c>
      <c r="F25" s="46">
        <v>0</v>
      </c>
      <c r="G25" s="46">
        <v>2409104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6"/>
        <v>20019831</v>
      </c>
      <c r="P25" s="47">
        <f t="shared" si="1"/>
        <v>10.167000745010789</v>
      </c>
      <c r="Q25" s="9"/>
    </row>
    <row r="26" spans="1:17">
      <c r="A26" s="12"/>
      <c r="B26" s="44">
        <v>538</v>
      </c>
      <c r="C26" s="20" t="s">
        <v>38</v>
      </c>
      <c r="D26" s="46">
        <v>1761891</v>
      </c>
      <c r="E26" s="46">
        <v>1773154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3535045</v>
      </c>
      <c r="P26" s="47">
        <f t="shared" si="1"/>
        <v>1.7952601672135327</v>
      </c>
      <c r="Q26" s="9"/>
    </row>
    <row r="27" spans="1:17">
      <c r="A27" s="12"/>
      <c r="B27" s="44">
        <v>539</v>
      </c>
      <c r="C27" s="20" t="s">
        <v>39</v>
      </c>
      <c r="D27" s="46">
        <v>2078774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6"/>
        <v>2078774</v>
      </c>
      <c r="P27" s="47">
        <f t="shared" si="1"/>
        <v>1.0556980629211634</v>
      </c>
      <c r="Q27" s="9"/>
    </row>
    <row r="28" spans="1:17" ht="15.75">
      <c r="A28" s="28" t="s">
        <v>40</v>
      </c>
      <c r="B28" s="29"/>
      <c r="C28" s="30"/>
      <c r="D28" s="31">
        <f t="shared" ref="D28:N28" si="7">SUM(D29:D33)</f>
        <v>58750288</v>
      </c>
      <c r="E28" s="31">
        <f t="shared" si="7"/>
        <v>79175515</v>
      </c>
      <c r="F28" s="31">
        <f t="shared" si="7"/>
        <v>0</v>
      </c>
      <c r="G28" s="31">
        <f t="shared" si="7"/>
        <v>222037991</v>
      </c>
      <c r="H28" s="31">
        <f t="shared" si="7"/>
        <v>0</v>
      </c>
      <c r="I28" s="31">
        <f t="shared" si="7"/>
        <v>480535000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si="7"/>
        <v>0</v>
      </c>
      <c r="O28" s="31">
        <f t="shared" si="6"/>
        <v>840498794</v>
      </c>
      <c r="P28" s="43">
        <f t="shared" si="1"/>
        <v>426.84435571802129</v>
      </c>
      <c r="Q28" s="10"/>
    </row>
    <row r="29" spans="1:17">
      <c r="A29" s="12"/>
      <c r="B29" s="44">
        <v>541</v>
      </c>
      <c r="C29" s="20" t="s">
        <v>41</v>
      </c>
      <c r="D29" s="46">
        <v>313474</v>
      </c>
      <c r="E29" s="46">
        <v>31654634</v>
      </c>
      <c r="F29" s="46">
        <v>0</v>
      </c>
      <c r="G29" s="46">
        <v>72988195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6"/>
        <v>104956303</v>
      </c>
      <c r="P29" s="47">
        <f t="shared" si="1"/>
        <v>53.301689249753316</v>
      </c>
      <c r="Q29" s="9"/>
    </row>
    <row r="30" spans="1:17">
      <c r="A30" s="12"/>
      <c r="B30" s="44">
        <v>542</v>
      </c>
      <c r="C30" s="20" t="s">
        <v>42</v>
      </c>
      <c r="D30" s="46">
        <v>217250</v>
      </c>
      <c r="E30" s="46">
        <v>0</v>
      </c>
      <c r="F30" s="46">
        <v>0</v>
      </c>
      <c r="G30" s="46">
        <v>0</v>
      </c>
      <c r="H30" s="46">
        <v>0</v>
      </c>
      <c r="I30" s="46">
        <v>355231000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355448250</v>
      </c>
      <c r="P30" s="47">
        <f t="shared" si="1"/>
        <v>180.51314332087924</v>
      </c>
      <c r="Q30" s="9"/>
    </row>
    <row r="31" spans="1:17">
      <c r="A31" s="12"/>
      <c r="B31" s="44">
        <v>543</v>
      </c>
      <c r="C31" s="20" t="s">
        <v>43</v>
      </c>
      <c r="D31" s="46">
        <v>84500</v>
      </c>
      <c r="E31" s="46">
        <v>0</v>
      </c>
      <c r="F31" s="46">
        <v>0</v>
      </c>
      <c r="G31" s="46">
        <v>0</v>
      </c>
      <c r="H31" s="46">
        <v>0</v>
      </c>
      <c r="I31" s="46">
        <v>125304000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6"/>
        <v>125388500</v>
      </c>
      <c r="P31" s="47">
        <f t="shared" si="1"/>
        <v>63.678108617189892</v>
      </c>
      <c r="Q31" s="9"/>
    </row>
    <row r="32" spans="1:17">
      <c r="A32" s="12"/>
      <c r="B32" s="44">
        <v>544</v>
      </c>
      <c r="C32" s="20" t="s">
        <v>44</v>
      </c>
      <c r="D32" s="46">
        <v>58101975</v>
      </c>
      <c r="E32" s="46">
        <v>47520881</v>
      </c>
      <c r="F32" s="46">
        <v>0</v>
      </c>
      <c r="G32" s="46">
        <v>146810248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252433104</v>
      </c>
      <c r="P32" s="47">
        <f t="shared" si="1"/>
        <v>128.1972638247239</v>
      </c>
      <c r="Q32" s="9"/>
    </row>
    <row r="33" spans="1:17">
      <c r="A33" s="12"/>
      <c r="B33" s="44">
        <v>549</v>
      </c>
      <c r="C33" s="20" t="s">
        <v>45</v>
      </c>
      <c r="D33" s="46">
        <v>33089</v>
      </c>
      <c r="E33" s="46">
        <v>0</v>
      </c>
      <c r="F33" s="46">
        <v>0</v>
      </c>
      <c r="G33" s="46">
        <v>2239548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2272637</v>
      </c>
      <c r="P33" s="47">
        <f t="shared" si="1"/>
        <v>1.1541507054749405</v>
      </c>
      <c r="Q33" s="9"/>
    </row>
    <row r="34" spans="1:17" ht="15.75">
      <c r="A34" s="28" t="s">
        <v>46</v>
      </c>
      <c r="B34" s="29"/>
      <c r="C34" s="30"/>
      <c r="D34" s="31">
        <f>SUM(D35:D39)</f>
        <v>8326363</v>
      </c>
      <c r="E34" s="31">
        <f t="shared" ref="E34:N34" si="8">SUM(E35:E39)</f>
        <v>13369348</v>
      </c>
      <c r="F34" s="31">
        <f t="shared" si="8"/>
        <v>0</v>
      </c>
      <c r="G34" s="31">
        <f t="shared" si="8"/>
        <v>1746536</v>
      </c>
      <c r="H34" s="31">
        <f t="shared" si="8"/>
        <v>0</v>
      </c>
      <c r="I34" s="31">
        <f t="shared" si="8"/>
        <v>0</v>
      </c>
      <c r="J34" s="31">
        <f t="shared" si="8"/>
        <v>0</v>
      </c>
      <c r="K34" s="31">
        <f t="shared" si="8"/>
        <v>0</v>
      </c>
      <c r="L34" s="31">
        <f>SUM(L35:L39)</f>
        <v>0</v>
      </c>
      <c r="M34" s="31">
        <f t="shared" si="8"/>
        <v>0</v>
      </c>
      <c r="N34" s="31">
        <f t="shared" si="8"/>
        <v>1189000</v>
      </c>
      <c r="O34" s="31">
        <f t="shared" si="6"/>
        <v>24631247</v>
      </c>
      <c r="P34" s="43">
        <f t="shared" si="1"/>
        <v>12.508892137977826</v>
      </c>
      <c r="Q34" s="10"/>
    </row>
    <row r="35" spans="1:17">
      <c r="A35" s="13"/>
      <c r="B35" s="45">
        <v>551</v>
      </c>
      <c r="C35" s="21" t="s">
        <v>47</v>
      </c>
      <c r="D35" s="46">
        <v>1201760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1201760</v>
      </c>
      <c r="P35" s="47">
        <f t="shared" si="1"/>
        <v>0.61030958829393545</v>
      </c>
      <c r="Q35" s="9"/>
    </row>
    <row r="36" spans="1:17">
      <c r="A36" s="13"/>
      <c r="B36" s="45">
        <v>552</v>
      </c>
      <c r="C36" s="21" t="s">
        <v>48</v>
      </c>
      <c r="D36" s="46">
        <v>5837059</v>
      </c>
      <c r="E36" s="46">
        <v>316137</v>
      </c>
      <c r="F36" s="46">
        <v>0</v>
      </c>
      <c r="G36" s="46">
        <v>514250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6667446</v>
      </c>
      <c r="P36" s="47">
        <f t="shared" si="1"/>
        <v>3.3860389954999723</v>
      </c>
      <c r="Q36" s="9"/>
    </row>
    <row r="37" spans="1:17">
      <c r="A37" s="13"/>
      <c r="B37" s="45">
        <v>553</v>
      </c>
      <c r="C37" s="21" t="s">
        <v>49</v>
      </c>
      <c r="D37" s="46">
        <v>791451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791451</v>
      </c>
      <c r="P37" s="47">
        <f t="shared" ref="P37:P68" si="9">(O37/P$82)</f>
        <v>0.40193560608176632</v>
      </c>
      <c r="Q37" s="9"/>
    </row>
    <row r="38" spans="1:17">
      <c r="A38" s="13"/>
      <c r="B38" s="45">
        <v>554</v>
      </c>
      <c r="C38" s="21" t="s">
        <v>50</v>
      </c>
      <c r="D38" s="46">
        <v>493593</v>
      </c>
      <c r="E38" s="46">
        <v>13053211</v>
      </c>
      <c r="F38" s="46">
        <v>0</v>
      </c>
      <c r="G38" s="46">
        <v>1232286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1189000</v>
      </c>
      <c r="O38" s="46">
        <f t="shared" si="6"/>
        <v>15968090</v>
      </c>
      <c r="P38" s="47">
        <f t="shared" si="9"/>
        <v>8.1093383318969749</v>
      </c>
      <c r="Q38" s="9"/>
    </row>
    <row r="39" spans="1:17">
      <c r="A39" s="13"/>
      <c r="B39" s="45">
        <v>559</v>
      </c>
      <c r="C39" s="21" t="s">
        <v>112</v>
      </c>
      <c r="D39" s="46">
        <v>2500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2500</v>
      </c>
      <c r="P39" s="47">
        <f t="shared" si="9"/>
        <v>1.2696162051781042E-3</v>
      </c>
      <c r="Q39" s="9"/>
    </row>
    <row r="40" spans="1:17" ht="15.75">
      <c r="A40" s="28" t="s">
        <v>51</v>
      </c>
      <c r="B40" s="29"/>
      <c r="C40" s="30"/>
      <c r="D40" s="31">
        <f t="shared" ref="D40:N40" si="10">SUM(D41:D44)</f>
        <v>103346192</v>
      </c>
      <c r="E40" s="31">
        <f t="shared" si="10"/>
        <v>130652382</v>
      </c>
      <c r="F40" s="31">
        <f t="shared" si="10"/>
        <v>0</v>
      </c>
      <c r="G40" s="31">
        <f t="shared" si="10"/>
        <v>727304</v>
      </c>
      <c r="H40" s="31">
        <f t="shared" si="10"/>
        <v>0</v>
      </c>
      <c r="I40" s="31">
        <f t="shared" si="10"/>
        <v>0</v>
      </c>
      <c r="J40" s="31">
        <f t="shared" si="10"/>
        <v>0</v>
      </c>
      <c r="K40" s="31">
        <f t="shared" si="10"/>
        <v>0</v>
      </c>
      <c r="L40" s="31">
        <f t="shared" si="10"/>
        <v>0</v>
      </c>
      <c r="M40" s="31">
        <f t="shared" si="10"/>
        <v>0</v>
      </c>
      <c r="N40" s="31">
        <f t="shared" si="10"/>
        <v>6000</v>
      </c>
      <c r="O40" s="31">
        <f t="shared" si="6"/>
        <v>234731878</v>
      </c>
      <c r="P40" s="43">
        <f t="shared" si="9"/>
        <v>119.2077584722759</v>
      </c>
      <c r="Q40" s="10"/>
    </row>
    <row r="41" spans="1:17">
      <c r="A41" s="12"/>
      <c r="B41" s="44">
        <v>562</v>
      </c>
      <c r="C41" s="20" t="s">
        <v>52</v>
      </c>
      <c r="D41" s="46">
        <v>49696855</v>
      </c>
      <c r="E41" s="46">
        <v>37101261</v>
      </c>
      <c r="F41" s="46">
        <v>0</v>
      </c>
      <c r="G41" s="46">
        <v>589623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87387739</v>
      </c>
      <c r="P41" s="47">
        <f t="shared" si="9"/>
        <v>44.379555827309851</v>
      </c>
      <c r="Q41" s="9"/>
    </row>
    <row r="42" spans="1:17">
      <c r="A42" s="12"/>
      <c r="B42" s="44">
        <v>563</v>
      </c>
      <c r="C42" s="20" t="s">
        <v>53</v>
      </c>
      <c r="D42" s="46">
        <v>6017340</v>
      </c>
      <c r="E42" s="46">
        <v>1044106</v>
      </c>
      <c r="F42" s="46">
        <v>0</v>
      </c>
      <c r="G42" s="46">
        <v>3364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7064810</v>
      </c>
      <c r="P42" s="47">
        <f t="shared" si="9"/>
        <v>3.5878389050017292</v>
      </c>
      <c r="Q42" s="9"/>
    </row>
    <row r="43" spans="1:17">
      <c r="A43" s="12"/>
      <c r="B43" s="44">
        <v>564</v>
      </c>
      <c r="C43" s="20" t="s">
        <v>54</v>
      </c>
      <c r="D43" s="46">
        <v>46037248</v>
      </c>
      <c r="E43" s="46">
        <v>92093838</v>
      </c>
      <c r="F43" s="46">
        <v>0</v>
      </c>
      <c r="G43" s="46">
        <v>134317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6000</v>
      </c>
      <c r="O43" s="46">
        <f t="shared" si="6"/>
        <v>138271403</v>
      </c>
      <c r="P43" s="47">
        <f t="shared" si="9"/>
        <v>70.220645584604938</v>
      </c>
      <c r="Q43" s="9"/>
    </row>
    <row r="44" spans="1:17">
      <c r="A44" s="12"/>
      <c r="B44" s="44">
        <v>569</v>
      </c>
      <c r="C44" s="20" t="s">
        <v>55</v>
      </c>
      <c r="D44" s="46">
        <v>1594749</v>
      </c>
      <c r="E44" s="46">
        <v>413177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2007926</v>
      </c>
      <c r="P44" s="47">
        <f t="shared" si="9"/>
        <v>1.0197181553593802</v>
      </c>
      <c r="Q44" s="9"/>
    </row>
    <row r="45" spans="1:17" ht="15.75">
      <c r="A45" s="28" t="s">
        <v>56</v>
      </c>
      <c r="B45" s="29"/>
      <c r="C45" s="30"/>
      <c r="D45" s="31">
        <f t="shared" ref="D45:N45" si="11">SUM(D46:D50)</f>
        <v>127328944</v>
      </c>
      <c r="E45" s="31">
        <f t="shared" si="11"/>
        <v>48907605</v>
      </c>
      <c r="F45" s="31">
        <f t="shared" si="11"/>
        <v>0</v>
      </c>
      <c r="G45" s="31">
        <f t="shared" si="11"/>
        <v>26768475</v>
      </c>
      <c r="H45" s="31">
        <f t="shared" si="11"/>
        <v>0</v>
      </c>
      <c r="I45" s="31">
        <f t="shared" si="11"/>
        <v>0</v>
      </c>
      <c r="J45" s="31">
        <f t="shared" si="11"/>
        <v>0</v>
      </c>
      <c r="K45" s="31">
        <f t="shared" si="11"/>
        <v>0</v>
      </c>
      <c r="L45" s="31">
        <f t="shared" si="11"/>
        <v>0</v>
      </c>
      <c r="M45" s="31">
        <f t="shared" si="11"/>
        <v>0</v>
      </c>
      <c r="N45" s="31">
        <f t="shared" si="11"/>
        <v>0</v>
      </c>
      <c r="O45" s="31">
        <f>SUM(D45:N45)</f>
        <v>203005024</v>
      </c>
      <c r="P45" s="43">
        <f t="shared" si="9"/>
        <v>103.095387281188</v>
      </c>
      <c r="Q45" s="9"/>
    </row>
    <row r="46" spans="1:17">
      <c r="A46" s="12"/>
      <c r="B46" s="44">
        <v>571</v>
      </c>
      <c r="C46" s="20" t="s">
        <v>57</v>
      </c>
      <c r="D46" s="46">
        <v>58592648</v>
      </c>
      <c r="E46" s="46">
        <v>9051173</v>
      </c>
      <c r="F46" s="46">
        <v>0</v>
      </c>
      <c r="G46" s="46">
        <v>1143260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68787081</v>
      </c>
      <c r="P46" s="47">
        <f t="shared" si="9"/>
        <v>34.933277097799554</v>
      </c>
      <c r="Q46" s="9"/>
    </row>
    <row r="47" spans="1:17">
      <c r="A47" s="12"/>
      <c r="B47" s="44">
        <v>572</v>
      </c>
      <c r="C47" s="20" t="s">
        <v>58</v>
      </c>
      <c r="D47" s="46">
        <v>61064615</v>
      </c>
      <c r="E47" s="46">
        <v>4347185</v>
      </c>
      <c r="F47" s="46">
        <v>0</v>
      </c>
      <c r="G47" s="46">
        <v>14940599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6"/>
        <v>80352399</v>
      </c>
      <c r="P47" s="47">
        <f t="shared" si="9"/>
        <v>40.80668315813476</v>
      </c>
      <c r="Q47" s="9"/>
    </row>
    <row r="48" spans="1:17">
      <c r="A48" s="12"/>
      <c r="B48" s="44">
        <v>573</v>
      </c>
      <c r="C48" s="20" t="s">
        <v>59</v>
      </c>
      <c r="D48" s="46">
        <v>6696155</v>
      </c>
      <c r="E48" s="46">
        <v>187431</v>
      </c>
      <c r="F48" s="46">
        <v>0</v>
      </c>
      <c r="G48" s="46">
        <v>1071067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6"/>
        <v>7954653</v>
      </c>
      <c r="P48" s="47">
        <f t="shared" si="9"/>
        <v>4.0397425421474491</v>
      </c>
      <c r="Q48" s="9"/>
    </row>
    <row r="49" spans="1:17">
      <c r="A49" s="12"/>
      <c r="B49" s="44">
        <v>575</v>
      </c>
      <c r="C49" s="20" t="s">
        <v>60</v>
      </c>
      <c r="D49" s="46">
        <v>9526</v>
      </c>
      <c r="E49" s="46">
        <v>13293535</v>
      </c>
      <c r="F49" s="46">
        <v>0</v>
      </c>
      <c r="G49" s="46">
        <v>9613549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6"/>
        <v>22916610</v>
      </c>
      <c r="P49" s="47">
        <f t="shared" si="9"/>
        <v>11.638119769498639</v>
      </c>
      <c r="Q49" s="9"/>
    </row>
    <row r="50" spans="1:17">
      <c r="A50" s="12"/>
      <c r="B50" s="44">
        <v>579</v>
      </c>
      <c r="C50" s="20" t="s">
        <v>61</v>
      </c>
      <c r="D50" s="46">
        <v>966000</v>
      </c>
      <c r="E50" s="46">
        <v>22028281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6"/>
        <v>22994281</v>
      </c>
      <c r="P50" s="47">
        <f t="shared" si="9"/>
        <v>11.677564713607595</v>
      </c>
      <c r="Q50" s="9"/>
    </row>
    <row r="51" spans="1:17" ht="15.75">
      <c r="A51" s="28" t="s">
        <v>89</v>
      </c>
      <c r="B51" s="29"/>
      <c r="C51" s="30"/>
      <c r="D51" s="31">
        <f t="shared" ref="D51:N51" si="12">SUM(D52:D54)</f>
        <v>472664078</v>
      </c>
      <c r="E51" s="31">
        <f t="shared" si="12"/>
        <v>398758069</v>
      </c>
      <c r="F51" s="31">
        <f t="shared" si="12"/>
        <v>43476837</v>
      </c>
      <c r="G51" s="31">
        <f t="shared" si="12"/>
        <v>290202</v>
      </c>
      <c r="H51" s="31">
        <f t="shared" si="12"/>
        <v>0</v>
      </c>
      <c r="I51" s="31">
        <f t="shared" si="12"/>
        <v>133888000</v>
      </c>
      <c r="J51" s="31">
        <f t="shared" si="12"/>
        <v>0</v>
      </c>
      <c r="K51" s="31">
        <f t="shared" si="12"/>
        <v>0</v>
      </c>
      <c r="L51" s="31">
        <f t="shared" si="12"/>
        <v>0</v>
      </c>
      <c r="M51" s="31">
        <f t="shared" si="12"/>
        <v>0</v>
      </c>
      <c r="N51" s="31">
        <f t="shared" si="12"/>
        <v>0</v>
      </c>
      <c r="O51" s="31">
        <f>SUM(D51:N51)</f>
        <v>1049077186</v>
      </c>
      <c r="P51" s="43">
        <f t="shared" si="9"/>
        <v>532.77015833129769</v>
      </c>
      <c r="Q51" s="9"/>
    </row>
    <row r="52" spans="1:17">
      <c r="A52" s="12"/>
      <c r="B52" s="44">
        <v>581</v>
      </c>
      <c r="C52" s="20" t="s">
        <v>204</v>
      </c>
      <c r="D52" s="46">
        <v>472664078</v>
      </c>
      <c r="E52" s="46">
        <v>398758069</v>
      </c>
      <c r="F52" s="46">
        <v>43476837</v>
      </c>
      <c r="G52" s="46">
        <v>290202</v>
      </c>
      <c r="H52" s="46">
        <v>0</v>
      </c>
      <c r="I52" s="46">
        <v>466000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>SUM(D52:N52)</f>
        <v>915655186</v>
      </c>
      <c r="P52" s="47">
        <f t="shared" si="9"/>
        <v>465.01226500038848</v>
      </c>
      <c r="Q52" s="9"/>
    </row>
    <row r="53" spans="1:17">
      <c r="A53" s="12"/>
      <c r="B53" s="44">
        <v>590</v>
      </c>
      <c r="C53" s="20" t="s">
        <v>98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1922000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ref="O53:O62" si="13">SUM(D53:N53)</f>
        <v>1922000</v>
      </c>
      <c r="P53" s="47">
        <f t="shared" si="9"/>
        <v>0.97608093854092659</v>
      </c>
      <c r="Q53" s="9"/>
    </row>
    <row r="54" spans="1:17">
      <c r="A54" s="12"/>
      <c r="B54" s="44">
        <v>591</v>
      </c>
      <c r="C54" s="20" t="s">
        <v>99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131500000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3"/>
        <v>131500000</v>
      </c>
      <c r="P54" s="47">
        <f t="shared" si="9"/>
        <v>66.78181239236828</v>
      </c>
      <c r="Q54" s="9"/>
    </row>
    <row r="55" spans="1:17" ht="15.75">
      <c r="A55" s="28" t="s">
        <v>64</v>
      </c>
      <c r="B55" s="29"/>
      <c r="C55" s="30"/>
      <c r="D55" s="31">
        <f t="shared" ref="D55:N55" si="14">SUM(D56:D79)</f>
        <v>7604976</v>
      </c>
      <c r="E55" s="31">
        <f t="shared" si="14"/>
        <v>0</v>
      </c>
      <c r="F55" s="31">
        <f t="shared" si="14"/>
        <v>0</v>
      </c>
      <c r="G55" s="31">
        <f t="shared" si="14"/>
        <v>0</v>
      </c>
      <c r="H55" s="31">
        <f t="shared" si="14"/>
        <v>0</v>
      </c>
      <c r="I55" s="31">
        <f t="shared" si="14"/>
        <v>0</v>
      </c>
      <c r="J55" s="31">
        <f t="shared" si="14"/>
        <v>0</v>
      </c>
      <c r="K55" s="31">
        <f t="shared" si="14"/>
        <v>0</v>
      </c>
      <c r="L55" s="31">
        <f t="shared" si="14"/>
        <v>0</v>
      </c>
      <c r="M55" s="31">
        <f t="shared" si="14"/>
        <v>452393076</v>
      </c>
      <c r="N55" s="31">
        <f t="shared" si="14"/>
        <v>43600000</v>
      </c>
      <c r="O55" s="31">
        <f>SUM(D55:N55)</f>
        <v>503598052</v>
      </c>
      <c r="P55" s="43">
        <f t="shared" si="9"/>
        <v>255.75049908613025</v>
      </c>
      <c r="Q55" s="9"/>
    </row>
    <row r="56" spans="1:17">
      <c r="A56" s="12"/>
      <c r="B56" s="44">
        <v>601</v>
      </c>
      <c r="C56" s="20" t="s">
        <v>65</v>
      </c>
      <c r="D56" s="46">
        <v>277625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452393076</v>
      </c>
      <c r="N56" s="46">
        <v>0</v>
      </c>
      <c r="O56" s="46">
        <f t="shared" si="13"/>
        <v>452670701</v>
      </c>
      <c r="P56" s="47">
        <f t="shared" si="9"/>
        <v>229.88722303957292</v>
      </c>
      <c r="Q56" s="9"/>
    </row>
    <row r="57" spans="1:17">
      <c r="A57" s="12"/>
      <c r="B57" s="44">
        <v>602</v>
      </c>
      <c r="C57" s="20" t="s">
        <v>66</v>
      </c>
      <c r="D57" s="46">
        <v>2452734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3"/>
        <v>2452734</v>
      </c>
      <c r="P57" s="47">
        <f t="shared" si="9"/>
        <v>1.245612333356525</v>
      </c>
      <c r="Q57" s="9"/>
    </row>
    <row r="58" spans="1:17">
      <c r="A58" s="12"/>
      <c r="B58" s="44">
        <v>603</v>
      </c>
      <c r="C58" s="20" t="s">
        <v>67</v>
      </c>
      <c r="D58" s="46">
        <v>1067474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3"/>
        <v>1067474</v>
      </c>
      <c r="P58" s="47">
        <f t="shared" si="9"/>
        <v>0.54211291560251673</v>
      </c>
      <c r="Q58" s="9"/>
    </row>
    <row r="59" spans="1:17">
      <c r="A59" s="12"/>
      <c r="B59" s="44">
        <v>604</v>
      </c>
      <c r="C59" s="20" t="s">
        <v>68</v>
      </c>
      <c r="D59" s="46">
        <v>208525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7748000</v>
      </c>
      <c r="O59" s="46">
        <f t="shared" si="13"/>
        <v>7956525</v>
      </c>
      <c r="P59" s="47">
        <f t="shared" si="9"/>
        <v>4.0406932307618861</v>
      </c>
      <c r="Q59" s="9"/>
    </row>
    <row r="60" spans="1:17">
      <c r="A60" s="12"/>
      <c r="B60" s="44">
        <v>605</v>
      </c>
      <c r="C60" s="20" t="s">
        <v>69</v>
      </c>
      <c r="D60" s="46">
        <v>36967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3"/>
        <v>36967</v>
      </c>
      <c r="P60" s="47">
        <f t="shared" si="9"/>
        <v>1.8773560902727592E-2</v>
      </c>
      <c r="Q60" s="9"/>
    </row>
    <row r="61" spans="1:17">
      <c r="A61" s="12"/>
      <c r="B61" s="44">
        <v>607</v>
      </c>
      <c r="C61" s="20" t="s">
        <v>70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530000</v>
      </c>
      <c r="O61" s="46">
        <f t="shared" si="13"/>
        <v>530000</v>
      </c>
      <c r="P61" s="47">
        <f t="shared" si="9"/>
        <v>0.26915863549775809</v>
      </c>
      <c r="Q61" s="9"/>
    </row>
    <row r="62" spans="1:17">
      <c r="A62" s="12"/>
      <c r="B62" s="44">
        <v>608</v>
      </c>
      <c r="C62" s="20" t="s">
        <v>71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906000</v>
      </c>
      <c r="O62" s="46">
        <f t="shared" si="13"/>
        <v>906000</v>
      </c>
      <c r="P62" s="47">
        <f t="shared" si="9"/>
        <v>0.46010891275654497</v>
      </c>
      <c r="Q62" s="9"/>
    </row>
    <row r="63" spans="1:17">
      <c r="A63" s="12"/>
      <c r="B63" s="44">
        <v>614</v>
      </c>
      <c r="C63" s="20" t="s">
        <v>72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5663000</v>
      </c>
      <c r="O63" s="46">
        <f t="shared" ref="O63:O74" si="15">SUM(D63:N63)</f>
        <v>5663000</v>
      </c>
      <c r="P63" s="47">
        <f t="shared" si="9"/>
        <v>2.8759346279694418</v>
      </c>
      <c r="Q63" s="9"/>
    </row>
    <row r="64" spans="1:17">
      <c r="A64" s="12"/>
      <c r="B64" s="44">
        <v>624</v>
      </c>
      <c r="C64" s="20" t="s">
        <v>74</v>
      </c>
      <c r="D64" s="46">
        <v>113744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5"/>
        <v>113744</v>
      </c>
      <c r="P64" s="47">
        <f t="shared" si="9"/>
        <v>5.7764490256711321E-2</v>
      </c>
      <c r="Q64" s="9"/>
    </row>
    <row r="65" spans="1:120">
      <c r="A65" s="12"/>
      <c r="B65" s="44">
        <v>634</v>
      </c>
      <c r="C65" s="20" t="s">
        <v>75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3234000</v>
      </c>
      <c r="O65" s="46">
        <f t="shared" si="15"/>
        <v>3234000</v>
      </c>
      <c r="P65" s="47">
        <f t="shared" si="9"/>
        <v>1.6423755230183956</v>
      </c>
      <c r="Q65" s="9"/>
    </row>
    <row r="66" spans="1:120">
      <c r="A66" s="12"/>
      <c r="B66" s="44">
        <v>654</v>
      </c>
      <c r="C66" s="20" t="s">
        <v>126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3580000</v>
      </c>
      <c r="O66" s="46">
        <f t="shared" si="15"/>
        <v>3580000</v>
      </c>
      <c r="P66" s="47">
        <f t="shared" si="9"/>
        <v>1.8180904058150453</v>
      </c>
      <c r="Q66" s="9"/>
    </row>
    <row r="67" spans="1:120">
      <c r="A67" s="12"/>
      <c r="B67" s="44">
        <v>661</v>
      </c>
      <c r="C67" s="20" t="s">
        <v>127</v>
      </c>
      <c r="D67" s="46">
        <v>39493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5"/>
        <v>39493</v>
      </c>
      <c r="P67" s="47">
        <f t="shared" si="9"/>
        <v>2.0056381116439551E-2</v>
      </c>
      <c r="Q67" s="9"/>
    </row>
    <row r="68" spans="1:120">
      <c r="A68" s="12"/>
      <c r="B68" s="44">
        <v>671</v>
      </c>
      <c r="C68" s="20" t="s">
        <v>79</v>
      </c>
      <c r="D68" s="46">
        <v>130626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5"/>
        <v>130626</v>
      </c>
      <c r="P68" s="47">
        <f t="shared" si="9"/>
        <v>6.6337954567038018E-2</v>
      </c>
      <c r="Q68" s="9"/>
    </row>
    <row r="69" spans="1:120">
      <c r="A69" s="12"/>
      <c r="B69" s="44">
        <v>674</v>
      </c>
      <c r="C69" s="20" t="s">
        <v>80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1782000</v>
      </c>
      <c r="O69" s="46">
        <f t="shared" si="15"/>
        <v>1782000</v>
      </c>
      <c r="P69" s="47">
        <f t="shared" ref="P69:P80" si="16">(O69/P$82)</f>
        <v>0.90498243105095277</v>
      </c>
      <c r="Q69" s="9"/>
    </row>
    <row r="70" spans="1:120">
      <c r="A70" s="12"/>
      <c r="B70" s="44">
        <v>682</v>
      </c>
      <c r="C70" s="20" t="s">
        <v>82</v>
      </c>
      <c r="D70" s="46">
        <v>457717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5"/>
        <v>457717</v>
      </c>
      <c r="P70" s="47">
        <f t="shared" si="16"/>
        <v>0.23244996823420255</v>
      </c>
      <c r="Q70" s="9"/>
    </row>
    <row r="71" spans="1:120">
      <c r="A71" s="12"/>
      <c r="B71" s="44">
        <v>685</v>
      </c>
      <c r="C71" s="20" t="s">
        <v>83</v>
      </c>
      <c r="D71" s="46">
        <v>34325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5"/>
        <v>34325</v>
      </c>
      <c r="P71" s="47">
        <f t="shared" si="16"/>
        <v>1.7431830497095371E-2</v>
      </c>
      <c r="Q71" s="9"/>
    </row>
    <row r="72" spans="1:120">
      <c r="A72" s="12"/>
      <c r="B72" s="44">
        <v>694</v>
      </c>
      <c r="C72" s="20" t="s">
        <v>84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1812000</v>
      </c>
      <c r="O72" s="46">
        <f t="shared" si="15"/>
        <v>1812000</v>
      </c>
      <c r="P72" s="47">
        <f t="shared" si="16"/>
        <v>0.92021782551308995</v>
      </c>
      <c r="Q72" s="9"/>
    </row>
    <row r="73" spans="1:120">
      <c r="A73" s="12"/>
      <c r="B73" s="44">
        <v>713</v>
      </c>
      <c r="C73" s="20" t="s">
        <v>86</v>
      </c>
      <c r="D73" s="46">
        <v>2406270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4361000</v>
      </c>
      <c r="O73" s="46">
        <f t="shared" si="15"/>
        <v>6767270</v>
      </c>
      <c r="P73" s="47">
        <f t="shared" si="16"/>
        <v>3.4367342627262518</v>
      </c>
      <c r="Q73" s="9"/>
    </row>
    <row r="74" spans="1:120">
      <c r="A74" s="12"/>
      <c r="B74" s="44">
        <v>714</v>
      </c>
      <c r="C74" s="20" t="s">
        <v>87</v>
      </c>
      <c r="D74" s="46">
        <v>318968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318968</v>
      </c>
      <c r="P74" s="47">
        <f t="shared" si="16"/>
        <v>0.16198677669329983</v>
      </c>
      <c r="Q74" s="9"/>
    </row>
    <row r="75" spans="1:120">
      <c r="A75" s="12"/>
      <c r="B75" s="44">
        <v>724</v>
      </c>
      <c r="C75" s="20" t="s">
        <v>88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4909000</v>
      </c>
      <c r="O75" s="46">
        <f t="shared" ref="O75:O79" si="17">SUM(D75:N75)</f>
        <v>4909000</v>
      </c>
      <c r="P75" s="47">
        <f t="shared" si="16"/>
        <v>2.4930183804877255</v>
      </c>
      <c r="Q75" s="9"/>
    </row>
    <row r="76" spans="1:120">
      <c r="A76" s="12"/>
      <c r="B76" s="44">
        <v>744</v>
      </c>
      <c r="C76" s="20" t="s">
        <v>90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3381000</v>
      </c>
      <c r="O76" s="46">
        <f t="shared" si="17"/>
        <v>3381000</v>
      </c>
      <c r="P76" s="47">
        <f t="shared" si="16"/>
        <v>1.7170289558828682</v>
      </c>
      <c r="Q76" s="9"/>
    </row>
    <row r="77" spans="1:120">
      <c r="A77" s="12"/>
      <c r="B77" s="44">
        <v>752</v>
      </c>
      <c r="C77" s="20" t="s">
        <v>91</v>
      </c>
      <c r="D77" s="46">
        <v>60508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7"/>
        <v>60508</v>
      </c>
      <c r="P77" s="47">
        <f t="shared" si="16"/>
        <v>3.0728774937166695E-2</v>
      </c>
      <c r="Q77" s="9"/>
    </row>
    <row r="78" spans="1:120">
      <c r="A78" s="12"/>
      <c r="B78" s="44">
        <v>764</v>
      </c>
      <c r="C78" s="20" t="s">
        <v>92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5596000</v>
      </c>
      <c r="O78" s="46">
        <f t="shared" si="17"/>
        <v>5596000</v>
      </c>
      <c r="P78" s="47">
        <f t="shared" si="16"/>
        <v>2.8419089136706686</v>
      </c>
      <c r="Q78" s="9"/>
    </row>
    <row r="79" spans="1:120" ht="15.75" thickBot="1">
      <c r="A79" s="12"/>
      <c r="B79" s="44">
        <v>769</v>
      </c>
      <c r="C79" s="20" t="s">
        <v>93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v>98000</v>
      </c>
      <c r="O79" s="46">
        <f t="shared" si="17"/>
        <v>98000</v>
      </c>
      <c r="P79" s="47">
        <f t="shared" si="16"/>
        <v>4.9768955242981687E-2</v>
      </c>
      <c r="Q79" s="9"/>
    </row>
    <row r="80" spans="1:120" ht="16.5" thickBot="1">
      <c r="A80" s="14" t="s">
        <v>10</v>
      </c>
      <c r="B80" s="23"/>
      <c r="C80" s="22"/>
      <c r="D80" s="15">
        <f t="shared" ref="D80:N80" si="18">SUM(D5,D14,D22,D28,D34,D40,D45,D51,D55)</f>
        <v>1425975250</v>
      </c>
      <c r="E80" s="15">
        <f t="shared" si="18"/>
        <v>1476475693</v>
      </c>
      <c r="F80" s="15">
        <f t="shared" si="18"/>
        <v>110246007</v>
      </c>
      <c r="G80" s="15">
        <f t="shared" si="18"/>
        <v>773495675</v>
      </c>
      <c r="H80" s="15">
        <f t="shared" si="18"/>
        <v>0</v>
      </c>
      <c r="I80" s="15">
        <f t="shared" si="18"/>
        <v>762842000</v>
      </c>
      <c r="J80" s="15">
        <f t="shared" si="18"/>
        <v>146360000</v>
      </c>
      <c r="K80" s="15">
        <f t="shared" si="18"/>
        <v>0</v>
      </c>
      <c r="L80" s="15">
        <f t="shared" si="18"/>
        <v>0</v>
      </c>
      <c r="M80" s="15">
        <f t="shared" si="18"/>
        <v>4263797607</v>
      </c>
      <c r="N80" s="15">
        <f t="shared" si="18"/>
        <v>46392000</v>
      </c>
      <c r="O80" s="15">
        <f>SUM(D80:N80)</f>
        <v>9005584232</v>
      </c>
      <c r="P80" s="37">
        <f t="shared" si="16"/>
        <v>4573.4542712174452</v>
      </c>
      <c r="Q80" s="6"/>
      <c r="R80" s="2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  <c r="BM80" s="5"/>
      <c r="BN80" s="5"/>
      <c r="BO80" s="5"/>
      <c r="BP80" s="5"/>
      <c r="BQ80" s="5"/>
      <c r="BR80" s="5"/>
      <c r="BS80" s="5"/>
      <c r="BT80" s="5"/>
      <c r="BU80" s="5"/>
      <c r="BV80" s="5"/>
      <c r="BW80" s="5"/>
      <c r="BX80" s="5"/>
      <c r="BY80" s="5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</row>
    <row r="81" spans="1:16">
      <c r="A81" s="16"/>
      <c r="B81" s="18"/>
      <c r="C81" s="18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9"/>
    </row>
    <row r="82" spans="1:16">
      <c r="A82" s="38"/>
      <c r="B82" s="39"/>
      <c r="C82" s="39"/>
      <c r="D82" s="40"/>
      <c r="E82" s="40"/>
      <c r="F82" s="40"/>
      <c r="G82" s="40"/>
      <c r="H82" s="40"/>
      <c r="I82" s="40"/>
      <c r="J82" s="40"/>
      <c r="K82" s="40"/>
      <c r="L82" s="40"/>
      <c r="M82" s="48" t="s">
        <v>207</v>
      </c>
      <c r="N82" s="48"/>
      <c r="O82" s="48"/>
      <c r="P82" s="41">
        <v>1969099</v>
      </c>
    </row>
    <row r="83" spans="1:16">
      <c r="A83" s="49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1"/>
    </row>
    <row r="84" spans="1:16" ht="15.75" customHeight="1" thickBot="1">
      <c r="A84" s="52" t="s">
        <v>103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4"/>
    </row>
  </sheetData>
  <mergeCells count="10">
    <mergeCell ref="M82:O82"/>
    <mergeCell ref="A83:P83"/>
    <mergeCell ref="A84:P84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8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2" width="13.77734375" style="4" customWidth="1"/>
    <col min="13" max="13" width="14.77734375" style="4" customWidth="1"/>
    <col min="14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7"/>
      <c r="Q1" s="7"/>
      <c r="R1"/>
    </row>
    <row r="2" spans="1:134" ht="24" thickBot="1">
      <c r="A2" s="58" t="s">
        <v>199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7"/>
      <c r="R2"/>
    </row>
    <row r="3" spans="1:134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8"/>
      <c r="M3" s="69"/>
      <c r="N3" s="35"/>
      <c r="O3" s="36"/>
      <c r="P3" s="70" t="s">
        <v>201</v>
      </c>
      <c r="Q3" s="11"/>
      <c r="R3"/>
    </row>
    <row r="4" spans="1:134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202</v>
      </c>
      <c r="N4" s="34" t="s">
        <v>5</v>
      </c>
      <c r="O4" s="34" t="s">
        <v>203</v>
      </c>
      <c r="P4" s="71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19</v>
      </c>
      <c r="B5" s="25"/>
      <c r="C5" s="25"/>
      <c r="D5" s="26">
        <f t="shared" ref="D5:N5" si="0">SUM(D6:D13)</f>
        <v>368141477</v>
      </c>
      <c r="E5" s="26">
        <f t="shared" si="0"/>
        <v>163051873</v>
      </c>
      <c r="F5" s="26">
        <f t="shared" si="0"/>
        <v>58586443</v>
      </c>
      <c r="G5" s="26">
        <f t="shared" si="0"/>
        <v>232196249</v>
      </c>
      <c r="H5" s="26">
        <f t="shared" si="0"/>
        <v>0</v>
      </c>
      <c r="I5" s="26">
        <f t="shared" si="0"/>
        <v>0</v>
      </c>
      <c r="J5" s="26">
        <f t="shared" si="0"/>
        <v>157999000</v>
      </c>
      <c r="K5" s="26">
        <f t="shared" si="0"/>
        <v>0</v>
      </c>
      <c r="L5" s="26">
        <f t="shared" si="0"/>
        <v>0</v>
      </c>
      <c r="M5" s="26">
        <f t="shared" si="0"/>
        <v>3691522867</v>
      </c>
      <c r="N5" s="26">
        <f t="shared" si="0"/>
        <v>1134746</v>
      </c>
      <c r="O5" s="27">
        <f>SUM(D5:N5)</f>
        <v>4672632655</v>
      </c>
      <c r="P5" s="32">
        <f t="shared" ref="P5:P36" si="1">(O5/P$81)</f>
        <v>2389.6350597711435</v>
      </c>
      <c r="Q5" s="6"/>
    </row>
    <row r="6" spans="1:134">
      <c r="A6" s="12"/>
      <c r="B6" s="44">
        <v>511</v>
      </c>
      <c r="C6" s="20" t="s">
        <v>20</v>
      </c>
      <c r="D6" s="46">
        <v>4165422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4165422</v>
      </c>
      <c r="P6" s="47">
        <f t="shared" si="1"/>
        <v>2.1302420251869845</v>
      </c>
      <c r="Q6" s="9"/>
    </row>
    <row r="7" spans="1:134">
      <c r="A7" s="12"/>
      <c r="B7" s="44">
        <v>512</v>
      </c>
      <c r="C7" s="20" t="s">
        <v>21</v>
      </c>
      <c r="D7" s="46">
        <v>81929139</v>
      </c>
      <c r="E7" s="46">
        <v>10990053</v>
      </c>
      <c r="F7" s="46">
        <v>0</v>
      </c>
      <c r="G7" s="46">
        <v>12042999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3" si="2">SUM(D7:N7)</f>
        <v>104962191</v>
      </c>
      <c r="P7" s="47">
        <f t="shared" si="1"/>
        <v>53.678803810010869</v>
      </c>
      <c r="Q7" s="9"/>
    </row>
    <row r="8" spans="1:134">
      <c r="A8" s="12"/>
      <c r="B8" s="44">
        <v>513</v>
      </c>
      <c r="C8" s="20" t="s">
        <v>22</v>
      </c>
      <c r="D8" s="46">
        <v>169018286</v>
      </c>
      <c r="E8" s="46">
        <v>152061794</v>
      </c>
      <c r="F8" s="46">
        <v>0</v>
      </c>
      <c r="G8" s="46">
        <v>2679123</v>
      </c>
      <c r="H8" s="46">
        <v>0</v>
      </c>
      <c r="I8" s="46">
        <v>0</v>
      </c>
      <c r="J8" s="46">
        <v>939000</v>
      </c>
      <c r="K8" s="46">
        <v>0</v>
      </c>
      <c r="L8" s="46">
        <v>0</v>
      </c>
      <c r="M8" s="46">
        <v>3691522867</v>
      </c>
      <c r="N8" s="46">
        <v>0</v>
      </c>
      <c r="O8" s="46">
        <f t="shared" si="2"/>
        <v>4016221070</v>
      </c>
      <c r="P8" s="47">
        <f t="shared" si="1"/>
        <v>2053.9390500543373</v>
      </c>
      <c r="Q8" s="9"/>
    </row>
    <row r="9" spans="1:134">
      <c r="A9" s="12"/>
      <c r="B9" s="44">
        <v>514</v>
      </c>
      <c r="C9" s="20" t="s">
        <v>23</v>
      </c>
      <c r="D9" s="46">
        <v>11441577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11441577</v>
      </c>
      <c r="P9" s="47">
        <f t="shared" si="1"/>
        <v>5.8513466726331265</v>
      </c>
      <c r="Q9" s="9"/>
    </row>
    <row r="10" spans="1:134">
      <c r="A10" s="12"/>
      <c r="B10" s="44">
        <v>515</v>
      </c>
      <c r="C10" s="20" t="s">
        <v>24</v>
      </c>
      <c r="D10" s="46">
        <v>13265007</v>
      </c>
      <c r="E10" s="46">
        <v>0</v>
      </c>
      <c r="F10" s="46">
        <v>0</v>
      </c>
      <c r="G10" s="46">
        <v>21813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13286820</v>
      </c>
      <c r="P10" s="47">
        <f t="shared" si="1"/>
        <v>6.7950239723838139</v>
      </c>
      <c r="Q10" s="9"/>
    </row>
    <row r="11" spans="1:134">
      <c r="A11" s="12"/>
      <c r="B11" s="44">
        <v>516</v>
      </c>
      <c r="C11" s="20" t="s">
        <v>96</v>
      </c>
      <c r="D11" s="46">
        <v>30687187</v>
      </c>
      <c r="E11" s="46">
        <v>0</v>
      </c>
      <c r="F11" s="46">
        <v>0</v>
      </c>
      <c r="G11" s="46">
        <v>6920056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37607243</v>
      </c>
      <c r="P11" s="47">
        <f t="shared" si="1"/>
        <v>19.232752285367258</v>
      </c>
      <c r="Q11" s="9"/>
    </row>
    <row r="12" spans="1:134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58586443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58586443</v>
      </c>
      <c r="P12" s="47">
        <f t="shared" si="1"/>
        <v>29.961742888192802</v>
      </c>
      <c r="Q12" s="9"/>
    </row>
    <row r="13" spans="1:134">
      <c r="A13" s="12"/>
      <c r="B13" s="44">
        <v>519</v>
      </c>
      <c r="C13" s="20" t="s">
        <v>26</v>
      </c>
      <c r="D13" s="46">
        <v>57634859</v>
      </c>
      <c r="E13" s="46">
        <v>26</v>
      </c>
      <c r="F13" s="46">
        <v>0</v>
      </c>
      <c r="G13" s="46">
        <v>210532258</v>
      </c>
      <c r="H13" s="46">
        <v>0</v>
      </c>
      <c r="I13" s="46">
        <v>0</v>
      </c>
      <c r="J13" s="46">
        <v>157060000</v>
      </c>
      <c r="K13" s="46">
        <v>0</v>
      </c>
      <c r="L13" s="46">
        <v>0</v>
      </c>
      <c r="M13" s="46">
        <v>0</v>
      </c>
      <c r="N13" s="46">
        <v>1134746</v>
      </c>
      <c r="O13" s="46">
        <f t="shared" si="2"/>
        <v>426361889</v>
      </c>
      <c r="P13" s="47">
        <f t="shared" si="1"/>
        <v>218.04609806303139</v>
      </c>
      <c r="Q13" s="9"/>
    </row>
    <row r="14" spans="1:134" ht="15.75">
      <c r="A14" s="28" t="s">
        <v>27</v>
      </c>
      <c r="B14" s="29"/>
      <c r="C14" s="30"/>
      <c r="D14" s="31">
        <f t="shared" ref="D14:N14" si="3">SUM(D15:D20)</f>
        <v>557845808</v>
      </c>
      <c r="E14" s="31">
        <f t="shared" si="3"/>
        <v>431397417</v>
      </c>
      <c r="F14" s="31">
        <f t="shared" si="3"/>
        <v>0</v>
      </c>
      <c r="G14" s="31">
        <f t="shared" si="3"/>
        <v>365985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24452567</v>
      </c>
      <c r="N14" s="31">
        <f t="shared" si="3"/>
        <v>0</v>
      </c>
      <c r="O14" s="42">
        <f t="shared" ref="O14:O26" si="4">SUM(D14:N14)</f>
        <v>1014061777</v>
      </c>
      <c r="P14" s="43">
        <f t="shared" si="1"/>
        <v>518.60220008949693</v>
      </c>
      <c r="Q14" s="10"/>
    </row>
    <row r="15" spans="1:134">
      <c r="A15" s="12"/>
      <c r="B15" s="44">
        <v>521</v>
      </c>
      <c r="C15" s="20" t="s">
        <v>28</v>
      </c>
      <c r="D15" s="46">
        <v>266550620</v>
      </c>
      <c r="E15" s="46">
        <v>289046545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555597165</v>
      </c>
      <c r="P15" s="47">
        <f t="shared" si="1"/>
        <v>284.13842101898615</v>
      </c>
      <c r="Q15" s="9"/>
    </row>
    <row r="16" spans="1:134">
      <c r="A16" s="12"/>
      <c r="B16" s="44">
        <v>522</v>
      </c>
      <c r="C16" s="20" t="s">
        <v>29</v>
      </c>
      <c r="D16" s="46">
        <v>25401354</v>
      </c>
      <c r="E16" s="46">
        <v>141607191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4"/>
        <v>167008545</v>
      </c>
      <c r="P16" s="47">
        <f t="shared" si="1"/>
        <v>85.40998273988366</v>
      </c>
      <c r="Q16" s="9"/>
    </row>
    <row r="17" spans="1:17">
      <c r="A17" s="12"/>
      <c r="B17" s="44">
        <v>523</v>
      </c>
      <c r="C17" s="20" t="s">
        <v>30</v>
      </c>
      <c r="D17" s="46">
        <v>221267862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24452567</v>
      </c>
      <c r="N17" s="46">
        <v>0</v>
      </c>
      <c r="O17" s="46">
        <f t="shared" si="4"/>
        <v>245720429</v>
      </c>
      <c r="P17" s="47">
        <f t="shared" si="1"/>
        <v>125.66409461100812</v>
      </c>
      <c r="Q17" s="9"/>
    </row>
    <row r="18" spans="1:17">
      <c r="A18" s="12"/>
      <c r="B18" s="44">
        <v>525</v>
      </c>
      <c r="C18" s="20" t="s">
        <v>31</v>
      </c>
      <c r="D18" s="46">
        <v>30872870</v>
      </c>
      <c r="E18" s="46">
        <v>539930</v>
      </c>
      <c r="F18" s="46">
        <v>0</v>
      </c>
      <c r="G18" s="46">
        <v>365985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31778785</v>
      </c>
      <c r="P18" s="47">
        <f t="shared" si="1"/>
        <v>16.252015598031068</v>
      </c>
      <c r="Q18" s="9"/>
    </row>
    <row r="19" spans="1:17">
      <c r="A19" s="12"/>
      <c r="B19" s="44">
        <v>527</v>
      </c>
      <c r="C19" s="20" t="s">
        <v>32</v>
      </c>
      <c r="D19" s="46">
        <v>8214422</v>
      </c>
      <c r="E19" s="46">
        <v>203751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8418173</v>
      </c>
      <c r="P19" s="47">
        <f t="shared" si="1"/>
        <v>4.3051450489036629</v>
      </c>
      <c r="Q19" s="9"/>
    </row>
    <row r="20" spans="1:17">
      <c r="A20" s="12"/>
      <c r="B20" s="44">
        <v>528</v>
      </c>
      <c r="C20" s="20" t="s">
        <v>97</v>
      </c>
      <c r="D20" s="46">
        <v>5538680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5538680</v>
      </c>
      <c r="P20" s="47">
        <f t="shared" si="1"/>
        <v>2.8325410726842679</v>
      </c>
      <c r="Q20" s="9"/>
    </row>
    <row r="21" spans="1:17" ht="15.75">
      <c r="A21" s="28" t="s">
        <v>34</v>
      </c>
      <c r="B21" s="29"/>
      <c r="C21" s="30"/>
      <c r="D21" s="31">
        <f t="shared" ref="D21:N21" si="5">SUM(D22:D26)</f>
        <v>18987270</v>
      </c>
      <c r="E21" s="31">
        <f t="shared" si="5"/>
        <v>4631427</v>
      </c>
      <c r="F21" s="31">
        <f t="shared" si="5"/>
        <v>0</v>
      </c>
      <c r="G21" s="31">
        <f t="shared" si="5"/>
        <v>7965048</v>
      </c>
      <c r="H21" s="31">
        <f t="shared" si="5"/>
        <v>0</v>
      </c>
      <c r="I21" s="31">
        <f t="shared" si="5"/>
        <v>141167000</v>
      </c>
      <c r="J21" s="31">
        <f t="shared" si="5"/>
        <v>0</v>
      </c>
      <c r="K21" s="31">
        <f t="shared" si="5"/>
        <v>0</v>
      </c>
      <c r="L21" s="31">
        <f t="shared" si="5"/>
        <v>0</v>
      </c>
      <c r="M21" s="31">
        <f t="shared" si="5"/>
        <v>0</v>
      </c>
      <c r="N21" s="31">
        <f t="shared" si="5"/>
        <v>0</v>
      </c>
      <c r="O21" s="42">
        <f t="shared" si="4"/>
        <v>172750745</v>
      </c>
      <c r="P21" s="43">
        <f t="shared" si="1"/>
        <v>88.346606149715527</v>
      </c>
      <c r="Q21" s="10"/>
    </row>
    <row r="22" spans="1:17">
      <c r="A22" s="12"/>
      <c r="B22" s="44">
        <v>534</v>
      </c>
      <c r="C22" s="20" t="s">
        <v>35</v>
      </c>
      <c r="D22" s="46">
        <v>31539</v>
      </c>
      <c r="E22" s="46">
        <v>0</v>
      </c>
      <c r="F22" s="46">
        <v>0</v>
      </c>
      <c r="G22" s="46">
        <v>0</v>
      </c>
      <c r="H22" s="46">
        <v>0</v>
      </c>
      <c r="I22" s="46">
        <v>22576000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22607539</v>
      </c>
      <c r="P22" s="47">
        <f t="shared" si="1"/>
        <v>11.561740842549384</v>
      </c>
      <c r="Q22" s="9"/>
    </row>
    <row r="23" spans="1:17">
      <c r="A23" s="12"/>
      <c r="B23" s="44">
        <v>536</v>
      </c>
      <c r="C23" s="20" t="s">
        <v>36</v>
      </c>
      <c r="D23" s="46">
        <v>648791</v>
      </c>
      <c r="E23" s="46">
        <v>0</v>
      </c>
      <c r="F23" s="46">
        <v>0</v>
      </c>
      <c r="G23" s="46">
        <v>56503</v>
      </c>
      <c r="H23" s="46">
        <v>0</v>
      </c>
      <c r="I23" s="46">
        <v>118591000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119296294</v>
      </c>
      <c r="P23" s="47">
        <f t="shared" si="1"/>
        <v>61.009419676532637</v>
      </c>
      <c r="Q23" s="9"/>
    </row>
    <row r="24" spans="1:17">
      <c r="A24" s="12"/>
      <c r="B24" s="44">
        <v>537</v>
      </c>
      <c r="C24" s="20" t="s">
        <v>37</v>
      </c>
      <c r="D24" s="46">
        <v>17396945</v>
      </c>
      <c r="E24" s="46">
        <v>4539432</v>
      </c>
      <c r="F24" s="46">
        <v>0</v>
      </c>
      <c r="G24" s="46">
        <v>7899915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29836292</v>
      </c>
      <c r="P24" s="47">
        <f t="shared" si="1"/>
        <v>15.258603592661254</v>
      </c>
      <c r="Q24" s="9"/>
    </row>
    <row r="25" spans="1:17">
      <c r="A25" s="12"/>
      <c r="B25" s="44">
        <v>538</v>
      </c>
      <c r="C25" s="20" t="s">
        <v>38</v>
      </c>
      <c r="D25" s="46">
        <v>18400</v>
      </c>
      <c r="E25" s="46">
        <v>91995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110395</v>
      </c>
      <c r="P25" s="47">
        <f t="shared" si="1"/>
        <v>5.6457201304097676E-2</v>
      </c>
      <c r="Q25" s="9"/>
    </row>
    <row r="26" spans="1:17">
      <c r="A26" s="12"/>
      <c r="B26" s="44">
        <v>539</v>
      </c>
      <c r="C26" s="20" t="s">
        <v>39</v>
      </c>
      <c r="D26" s="46">
        <v>891595</v>
      </c>
      <c r="E26" s="46">
        <v>0</v>
      </c>
      <c r="F26" s="46">
        <v>0</v>
      </c>
      <c r="G26" s="46">
        <v>8630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900225</v>
      </c>
      <c r="P26" s="47">
        <f t="shared" si="1"/>
        <v>0.46038483666815827</v>
      </c>
      <c r="Q26" s="9"/>
    </row>
    <row r="27" spans="1:17" ht="15.75">
      <c r="A27" s="28" t="s">
        <v>40</v>
      </c>
      <c r="B27" s="29"/>
      <c r="C27" s="30"/>
      <c r="D27" s="31">
        <f t="shared" ref="D27:N27" si="6">SUM(D28:D31)</f>
        <v>108268796</v>
      </c>
      <c r="E27" s="31">
        <f t="shared" si="6"/>
        <v>45028696</v>
      </c>
      <c r="F27" s="31">
        <f t="shared" si="6"/>
        <v>0</v>
      </c>
      <c r="G27" s="31">
        <f t="shared" si="6"/>
        <v>156474680</v>
      </c>
      <c r="H27" s="31">
        <f t="shared" si="6"/>
        <v>0</v>
      </c>
      <c r="I27" s="31">
        <f t="shared" si="6"/>
        <v>387147000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si="6"/>
        <v>0</v>
      </c>
      <c r="O27" s="31">
        <f t="shared" ref="O27:O38" si="7">SUM(D27:N27)</f>
        <v>696919172</v>
      </c>
      <c r="P27" s="43">
        <f t="shared" si="1"/>
        <v>356.41202940612413</v>
      </c>
      <c r="Q27" s="10"/>
    </row>
    <row r="28" spans="1:17">
      <c r="A28" s="12"/>
      <c r="B28" s="44">
        <v>541</v>
      </c>
      <c r="C28" s="20" t="s">
        <v>41</v>
      </c>
      <c r="D28" s="46">
        <v>543728</v>
      </c>
      <c r="E28" s="46">
        <v>29216837</v>
      </c>
      <c r="F28" s="46">
        <v>0</v>
      </c>
      <c r="G28" s="46">
        <v>51057103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80817668</v>
      </c>
      <c r="P28" s="47">
        <f t="shared" si="1"/>
        <v>41.331032666368344</v>
      </c>
      <c r="Q28" s="9"/>
    </row>
    <row r="29" spans="1:17">
      <c r="A29" s="12"/>
      <c r="B29" s="44">
        <v>542</v>
      </c>
      <c r="C29" s="20" t="s">
        <v>42</v>
      </c>
      <c r="D29" s="46">
        <v>15730454</v>
      </c>
      <c r="E29" s="46">
        <v>0</v>
      </c>
      <c r="F29" s="46">
        <v>0</v>
      </c>
      <c r="G29" s="46">
        <v>0</v>
      </c>
      <c r="H29" s="46">
        <v>0</v>
      </c>
      <c r="I29" s="46">
        <v>291612000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307342454</v>
      </c>
      <c r="P29" s="47">
        <f t="shared" si="1"/>
        <v>157.17826708431886</v>
      </c>
      <c r="Q29" s="9"/>
    </row>
    <row r="30" spans="1:17">
      <c r="A30" s="12"/>
      <c r="B30" s="44">
        <v>543</v>
      </c>
      <c r="C30" s="20" t="s">
        <v>43</v>
      </c>
      <c r="D30" s="46">
        <v>10617939</v>
      </c>
      <c r="E30" s="46">
        <v>0</v>
      </c>
      <c r="F30" s="46">
        <v>0</v>
      </c>
      <c r="G30" s="46">
        <v>0</v>
      </c>
      <c r="H30" s="46">
        <v>0</v>
      </c>
      <c r="I30" s="46">
        <v>95535000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106152939</v>
      </c>
      <c r="P30" s="47">
        <f t="shared" si="1"/>
        <v>54.287765262417693</v>
      </c>
      <c r="Q30" s="9"/>
    </row>
    <row r="31" spans="1:17">
      <c r="A31" s="12"/>
      <c r="B31" s="44">
        <v>544</v>
      </c>
      <c r="C31" s="20" t="s">
        <v>44</v>
      </c>
      <c r="D31" s="46">
        <v>81376675</v>
      </c>
      <c r="E31" s="46">
        <v>15811859</v>
      </c>
      <c r="F31" s="46">
        <v>0</v>
      </c>
      <c r="G31" s="46">
        <v>105417577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202606111</v>
      </c>
      <c r="P31" s="47">
        <f t="shared" si="1"/>
        <v>103.61496439301924</v>
      </c>
      <c r="Q31" s="9"/>
    </row>
    <row r="32" spans="1:17" ht="15.75">
      <c r="A32" s="28" t="s">
        <v>46</v>
      </c>
      <c r="B32" s="29"/>
      <c r="C32" s="30"/>
      <c r="D32" s="31">
        <f>SUM(D33:D37)</f>
        <v>15549427</v>
      </c>
      <c r="E32" s="31">
        <f t="shared" ref="E32:N32" si="8">SUM(E33:E37)</f>
        <v>11088680</v>
      </c>
      <c r="F32" s="31">
        <f t="shared" si="8"/>
        <v>0</v>
      </c>
      <c r="G32" s="31">
        <f t="shared" si="8"/>
        <v>1859927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>SUM(L33:L37)</f>
        <v>0</v>
      </c>
      <c r="M32" s="31">
        <f t="shared" si="8"/>
        <v>0</v>
      </c>
      <c r="N32" s="31">
        <f t="shared" si="8"/>
        <v>1136000</v>
      </c>
      <c r="O32" s="31">
        <f t="shared" si="7"/>
        <v>29634034</v>
      </c>
      <c r="P32" s="43">
        <f t="shared" si="1"/>
        <v>15.155166656012273</v>
      </c>
      <c r="Q32" s="10"/>
    </row>
    <row r="33" spans="1:17">
      <c r="A33" s="13"/>
      <c r="B33" s="45">
        <v>551</v>
      </c>
      <c r="C33" s="21" t="s">
        <v>47</v>
      </c>
      <c r="D33" s="46">
        <v>1113474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1113474</v>
      </c>
      <c r="P33" s="47">
        <f t="shared" si="1"/>
        <v>0.56944269002109571</v>
      </c>
      <c r="Q33" s="9"/>
    </row>
    <row r="34" spans="1:17">
      <c r="A34" s="13"/>
      <c r="B34" s="45">
        <v>552</v>
      </c>
      <c r="C34" s="21" t="s">
        <v>48</v>
      </c>
      <c r="D34" s="46">
        <v>13030294</v>
      </c>
      <c r="E34" s="46">
        <v>227619</v>
      </c>
      <c r="F34" s="46">
        <v>0</v>
      </c>
      <c r="G34" s="46">
        <v>20750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7"/>
        <v>13278663</v>
      </c>
      <c r="P34" s="47">
        <f t="shared" si="1"/>
        <v>6.790852394042064</v>
      </c>
      <c r="Q34" s="9"/>
    </row>
    <row r="35" spans="1:17">
      <c r="A35" s="13"/>
      <c r="B35" s="45">
        <v>553</v>
      </c>
      <c r="C35" s="21" t="s">
        <v>49</v>
      </c>
      <c r="D35" s="46">
        <v>770935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770935</v>
      </c>
      <c r="P35" s="47">
        <f t="shared" si="1"/>
        <v>0.39426452726459121</v>
      </c>
      <c r="Q35" s="9"/>
    </row>
    <row r="36" spans="1:17">
      <c r="A36" s="13"/>
      <c r="B36" s="45">
        <v>554</v>
      </c>
      <c r="C36" s="21" t="s">
        <v>50</v>
      </c>
      <c r="D36" s="46">
        <v>628074</v>
      </c>
      <c r="E36" s="46">
        <v>10861061</v>
      </c>
      <c r="F36" s="46">
        <v>0</v>
      </c>
      <c r="G36" s="46">
        <v>1839177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1136000</v>
      </c>
      <c r="O36" s="46">
        <f t="shared" si="7"/>
        <v>14464312</v>
      </c>
      <c r="P36" s="47">
        <f t="shared" si="1"/>
        <v>7.3972061625007992</v>
      </c>
      <c r="Q36" s="9"/>
    </row>
    <row r="37" spans="1:17">
      <c r="A37" s="13"/>
      <c r="B37" s="45">
        <v>559</v>
      </c>
      <c r="C37" s="21" t="s">
        <v>112</v>
      </c>
      <c r="D37" s="46">
        <v>6650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7"/>
        <v>6650</v>
      </c>
      <c r="P37" s="47">
        <f t="shared" ref="P37:P68" si="9">(O37/P$81)</f>
        <v>3.4008821837243496E-3</v>
      </c>
      <c r="Q37" s="9"/>
    </row>
    <row r="38" spans="1:17" ht="15.75">
      <c r="A38" s="28" t="s">
        <v>51</v>
      </c>
      <c r="B38" s="29"/>
      <c r="C38" s="30"/>
      <c r="D38" s="31">
        <f t="shared" ref="D38:N38" si="10">SUM(D39:D42)</f>
        <v>140980114</v>
      </c>
      <c r="E38" s="31">
        <f t="shared" si="10"/>
        <v>81014206</v>
      </c>
      <c r="F38" s="31">
        <f t="shared" si="10"/>
        <v>0</v>
      </c>
      <c r="G38" s="31">
        <f t="shared" si="10"/>
        <v>533921</v>
      </c>
      <c r="H38" s="31">
        <f t="shared" si="10"/>
        <v>0</v>
      </c>
      <c r="I38" s="31">
        <f t="shared" si="10"/>
        <v>0</v>
      </c>
      <c r="J38" s="31">
        <f t="shared" si="10"/>
        <v>0</v>
      </c>
      <c r="K38" s="31">
        <f t="shared" si="10"/>
        <v>0</v>
      </c>
      <c r="L38" s="31">
        <f t="shared" si="10"/>
        <v>0</v>
      </c>
      <c r="M38" s="31">
        <f t="shared" si="10"/>
        <v>0</v>
      </c>
      <c r="N38" s="31">
        <f t="shared" si="10"/>
        <v>6000</v>
      </c>
      <c r="O38" s="31">
        <f t="shared" si="7"/>
        <v>222534241</v>
      </c>
      <c r="P38" s="43">
        <f t="shared" si="9"/>
        <v>113.80642638880011</v>
      </c>
      <c r="Q38" s="10"/>
    </row>
    <row r="39" spans="1:17">
      <c r="A39" s="12"/>
      <c r="B39" s="44">
        <v>562</v>
      </c>
      <c r="C39" s="20" t="s">
        <v>52</v>
      </c>
      <c r="D39" s="46">
        <v>61895819</v>
      </c>
      <c r="E39" s="46">
        <v>26184729</v>
      </c>
      <c r="F39" s="46">
        <v>0</v>
      </c>
      <c r="G39" s="46">
        <v>382242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ref="O39:O48" si="11">SUM(D39:N39)</f>
        <v>88462790</v>
      </c>
      <c r="P39" s="47">
        <f t="shared" si="9"/>
        <v>45.240831042638881</v>
      </c>
      <c r="Q39" s="9"/>
    </row>
    <row r="40" spans="1:17">
      <c r="A40" s="12"/>
      <c r="B40" s="44">
        <v>563</v>
      </c>
      <c r="C40" s="20" t="s">
        <v>53</v>
      </c>
      <c r="D40" s="46">
        <v>14393097</v>
      </c>
      <c r="E40" s="46">
        <v>278621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11"/>
        <v>14671718</v>
      </c>
      <c r="P40" s="47">
        <f t="shared" si="9"/>
        <v>7.5032758422297512</v>
      </c>
      <c r="Q40" s="9"/>
    </row>
    <row r="41" spans="1:17">
      <c r="A41" s="12"/>
      <c r="B41" s="44">
        <v>564</v>
      </c>
      <c r="C41" s="20" t="s">
        <v>54</v>
      </c>
      <c r="D41" s="46">
        <v>62382742</v>
      </c>
      <c r="E41" s="46">
        <v>54116004</v>
      </c>
      <c r="F41" s="46">
        <v>0</v>
      </c>
      <c r="G41" s="46">
        <v>151679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6000</v>
      </c>
      <c r="O41" s="46">
        <f t="shared" si="11"/>
        <v>116656425</v>
      </c>
      <c r="P41" s="47">
        <f t="shared" si="9"/>
        <v>59.659362014958766</v>
      </c>
      <c r="Q41" s="9"/>
    </row>
    <row r="42" spans="1:17">
      <c r="A42" s="12"/>
      <c r="B42" s="44">
        <v>569</v>
      </c>
      <c r="C42" s="20" t="s">
        <v>55</v>
      </c>
      <c r="D42" s="46">
        <v>2308456</v>
      </c>
      <c r="E42" s="46">
        <v>434852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11"/>
        <v>2743308</v>
      </c>
      <c r="P42" s="47">
        <f t="shared" si="9"/>
        <v>1.4029574889727034</v>
      </c>
      <c r="Q42" s="9"/>
    </row>
    <row r="43" spans="1:17" ht="15.75">
      <c r="A43" s="28" t="s">
        <v>56</v>
      </c>
      <c r="B43" s="29"/>
      <c r="C43" s="30"/>
      <c r="D43" s="31">
        <f t="shared" ref="D43:N43" si="12">SUM(D44:D48)</f>
        <v>133990231</v>
      </c>
      <c r="E43" s="31">
        <f t="shared" si="12"/>
        <v>23700427</v>
      </c>
      <c r="F43" s="31">
        <f t="shared" si="12"/>
        <v>0</v>
      </c>
      <c r="G43" s="31">
        <f t="shared" si="12"/>
        <v>21384662</v>
      </c>
      <c r="H43" s="31">
        <f t="shared" si="12"/>
        <v>0</v>
      </c>
      <c r="I43" s="31">
        <f t="shared" si="12"/>
        <v>0</v>
      </c>
      <c r="J43" s="31">
        <f t="shared" si="12"/>
        <v>0</v>
      </c>
      <c r="K43" s="31">
        <f t="shared" si="12"/>
        <v>0</v>
      </c>
      <c r="L43" s="31">
        <f t="shared" si="12"/>
        <v>0</v>
      </c>
      <c r="M43" s="31">
        <f t="shared" si="12"/>
        <v>0</v>
      </c>
      <c r="N43" s="31">
        <f t="shared" si="12"/>
        <v>0</v>
      </c>
      <c r="O43" s="31">
        <f>SUM(D43:N43)</f>
        <v>179075320</v>
      </c>
      <c r="P43" s="43">
        <f t="shared" si="9"/>
        <v>91.581062456050631</v>
      </c>
      <c r="Q43" s="9"/>
    </row>
    <row r="44" spans="1:17">
      <c r="A44" s="12"/>
      <c r="B44" s="44">
        <v>571</v>
      </c>
      <c r="C44" s="20" t="s">
        <v>57</v>
      </c>
      <c r="D44" s="46">
        <v>65039308</v>
      </c>
      <c r="E44" s="46">
        <v>106101</v>
      </c>
      <c r="F44" s="46">
        <v>0</v>
      </c>
      <c r="G44" s="46">
        <v>1078353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11"/>
        <v>66223762</v>
      </c>
      <c r="P44" s="47">
        <f t="shared" si="9"/>
        <v>33.867550725564151</v>
      </c>
      <c r="Q44" s="9"/>
    </row>
    <row r="45" spans="1:17">
      <c r="A45" s="12"/>
      <c r="B45" s="44">
        <v>572</v>
      </c>
      <c r="C45" s="20" t="s">
        <v>58</v>
      </c>
      <c r="D45" s="46">
        <v>61319129</v>
      </c>
      <c r="E45" s="46">
        <v>35648</v>
      </c>
      <c r="F45" s="46">
        <v>0</v>
      </c>
      <c r="G45" s="46">
        <v>19039216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11"/>
        <v>80393993</v>
      </c>
      <c r="P45" s="47">
        <f t="shared" si="9"/>
        <v>41.114360672505271</v>
      </c>
      <c r="Q45" s="9"/>
    </row>
    <row r="46" spans="1:17">
      <c r="A46" s="12"/>
      <c r="B46" s="44">
        <v>573</v>
      </c>
      <c r="C46" s="20" t="s">
        <v>59</v>
      </c>
      <c r="D46" s="46">
        <v>7610269</v>
      </c>
      <c r="E46" s="46">
        <v>87270</v>
      </c>
      <c r="F46" s="46">
        <v>0</v>
      </c>
      <c r="G46" s="46">
        <v>982747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11"/>
        <v>8680286</v>
      </c>
      <c r="P46" s="47">
        <f t="shared" si="9"/>
        <v>4.4391924822604363</v>
      </c>
      <c r="Q46" s="9"/>
    </row>
    <row r="47" spans="1:17">
      <c r="A47" s="12"/>
      <c r="B47" s="44">
        <v>575</v>
      </c>
      <c r="C47" s="20" t="s">
        <v>60</v>
      </c>
      <c r="D47" s="46">
        <v>0</v>
      </c>
      <c r="E47" s="46">
        <v>2680067</v>
      </c>
      <c r="F47" s="46">
        <v>0</v>
      </c>
      <c r="G47" s="46">
        <v>284346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11"/>
        <v>2964413</v>
      </c>
      <c r="P47" s="47">
        <f t="shared" si="9"/>
        <v>1.5160329860001278</v>
      </c>
      <c r="Q47" s="9"/>
    </row>
    <row r="48" spans="1:17">
      <c r="A48" s="12"/>
      <c r="B48" s="44">
        <v>579</v>
      </c>
      <c r="C48" s="20" t="s">
        <v>61</v>
      </c>
      <c r="D48" s="46">
        <v>21525</v>
      </c>
      <c r="E48" s="46">
        <v>20791341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11"/>
        <v>20812866</v>
      </c>
      <c r="P48" s="47">
        <f t="shared" si="9"/>
        <v>10.643925589720642</v>
      </c>
      <c r="Q48" s="9"/>
    </row>
    <row r="49" spans="1:17" ht="15.75">
      <c r="A49" s="28" t="s">
        <v>89</v>
      </c>
      <c r="B49" s="29"/>
      <c r="C49" s="30"/>
      <c r="D49" s="31">
        <f t="shared" ref="D49:N49" si="13">SUM(D50:D53)</f>
        <v>109977851</v>
      </c>
      <c r="E49" s="31">
        <f t="shared" si="13"/>
        <v>360251657</v>
      </c>
      <c r="F49" s="31">
        <f t="shared" si="13"/>
        <v>6477816</v>
      </c>
      <c r="G49" s="31">
        <f t="shared" si="13"/>
        <v>33361814</v>
      </c>
      <c r="H49" s="31">
        <f t="shared" si="13"/>
        <v>0</v>
      </c>
      <c r="I49" s="31">
        <f t="shared" si="13"/>
        <v>123188000</v>
      </c>
      <c r="J49" s="31">
        <f t="shared" si="13"/>
        <v>24000</v>
      </c>
      <c r="K49" s="31">
        <f t="shared" si="13"/>
        <v>0</v>
      </c>
      <c r="L49" s="31">
        <f t="shared" si="13"/>
        <v>0</v>
      </c>
      <c r="M49" s="31">
        <f t="shared" si="13"/>
        <v>0</v>
      </c>
      <c r="N49" s="31">
        <f t="shared" si="13"/>
        <v>0</v>
      </c>
      <c r="O49" s="31">
        <f>SUM(D49:N49)</f>
        <v>633281138</v>
      </c>
      <c r="P49" s="43">
        <f t="shared" si="9"/>
        <v>323.86684804704981</v>
      </c>
      <c r="Q49" s="9"/>
    </row>
    <row r="50" spans="1:17">
      <c r="A50" s="12"/>
      <c r="B50" s="44">
        <v>581</v>
      </c>
      <c r="C50" s="20" t="s">
        <v>204</v>
      </c>
      <c r="D50" s="46">
        <v>107228030</v>
      </c>
      <c r="E50" s="46">
        <v>360251657</v>
      </c>
      <c r="F50" s="46">
        <v>6477816</v>
      </c>
      <c r="G50" s="46">
        <v>33361814</v>
      </c>
      <c r="H50" s="46">
        <v>0</v>
      </c>
      <c r="I50" s="46">
        <v>200000</v>
      </c>
      <c r="J50" s="46">
        <v>24000</v>
      </c>
      <c r="K50" s="46">
        <v>0</v>
      </c>
      <c r="L50" s="46">
        <v>0</v>
      </c>
      <c r="M50" s="46">
        <v>0</v>
      </c>
      <c r="N50" s="46">
        <v>0</v>
      </c>
      <c r="O50" s="46">
        <f>SUM(D50:N50)</f>
        <v>507543317</v>
      </c>
      <c r="P50" s="47">
        <f t="shared" si="9"/>
        <v>259.56316154190375</v>
      </c>
      <c r="Q50" s="9"/>
    </row>
    <row r="51" spans="1:17">
      <c r="A51" s="12"/>
      <c r="B51" s="44">
        <v>584</v>
      </c>
      <c r="C51" s="20" t="s">
        <v>205</v>
      </c>
      <c r="D51" s="46">
        <v>2749821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ref="O51:O61" si="14">SUM(D51:N51)</f>
        <v>2749821</v>
      </c>
      <c r="P51" s="47">
        <f t="shared" si="9"/>
        <v>1.4062883078693345</v>
      </c>
      <c r="Q51" s="9"/>
    </row>
    <row r="52" spans="1:17">
      <c r="A52" s="12"/>
      <c r="B52" s="44">
        <v>590</v>
      </c>
      <c r="C52" s="20" t="s">
        <v>98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604000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4"/>
        <v>604000</v>
      </c>
      <c r="P52" s="47">
        <f t="shared" si="9"/>
        <v>0.30889215623601612</v>
      </c>
      <c r="Q52" s="9"/>
    </row>
    <row r="53" spans="1:17">
      <c r="A53" s="12"/>
      <c r="B53" s="44">
        <v>591</v>
      </c>
      <c r="C53" s="20" t="s">
        <v>99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122384000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4"/>
        <v>122384000</v>
      </c>
      <c r="P53" s="47">
        <f t="shared" si="9"/>
        <v>62.588506041040723</v>
      </c>
      <c r="Q53" s="9"/>
    </row>
    <row r="54" spans="1:17" ht="15.75">
      <c r="A54" s="28" t="s">
        <v>64</v>
      </c>
      <c r="B54" s="29"/>
      <c r="C54" s="30"/>
      <c r="D54" s="31">
        <f t="shared" ref="D54:N54" si="15">SUM(D55:D78)</f>
        <v>8338071</v>
      </c>
      <c r="E54" s="31">
        <f t="shared" si="15"/>
        <v>0</v>
      </c>
      <c r="F54" s="31">
        <f t="shared" si="15"/>
        <v>0</v>
      </c>
      <c r="G54" s="31">
        <f t="shared" si="15"/>
        <v>0</v>
      </c>
      <c r="H54" s="31">
        <f t="shared" si="15"/>
        <v>0</v>
      </c>
      <c r="I54" s="31">
        <f t="shared" si="15"/>
        <v>0</v>
      </c>
      <c r="J54" s="31">
        <f t="shared" si="15"/>
        <v>0</v>
      </c>
      <c r="K54" s="31">
        <f t="shared" si="15"/>
        <v>0</v>
      </c>
      <c r="L54" s="31">
        <f t="shared" si="15"/>
        <v>0</v>
      </c>
      <c r="M54" s="31">
        <f t="shared" si="15"/>
        <v>405021847</v>
      </c>
      <c r="N54" s="31">
        <f t="shared" si="15"/>
        <v>38625322</v>
      </c>
      <c r="O54" s="31">
        <f>SUM(D54:N54)</f>
        <v>451985240</v>
      </c>
      <c r="P54" s="43">
        <f t="shared" si="9"/>
        <v>231.15015789810138</v>
      </c>
      <c r="Q54" s="9"/>
    </row>
    <row r="55" spans="1:17">
      <c r="A55" s="12"/>
      <c r="B55" s="44">
        <v>601</v>
      </c>
      <c r="C55" s="20" t="s">
        <v>65</v>
      </c>
      <c r="D55" s="46">
        <v>454239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405021847</v>
      </c>
      <c r="N55" s="46">
        <v>0</v>
      </c>
      <c r="O55" s="46">
        <f t="shared" si="14"/>
        <v>405476086</v>
      </c>
      <c r="P55" s="47">
        <f t="shared" si="9"/>
        <v>207.36487169980182</v>
      </c>
      <c r="Q55" s="9"/>
    </row>
    <row r="56" spans="1:17">
      <c r="A56" s="12"/>
      <c r="B56" s="44">
        <v>602</v>
      </c>
      <c r="C56" s="20" t="s">
        <v>66</v>
      </c>
      <c r="D56" s="46">
        <v>1942830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4"/>
        <v>1942830</v>
      </c>
      <c r="P56" s="47">
        <f t="shared" si="9"/>
        <v>0.99358435082784635</v>
      </c>
      <c r="Q56" s="9"/>
    </row>
    <row r="57" spans="1:17">
      <c r="A57" s="12"/>
      <c r="B57" s="44">
        <v>603</v>
      </c>
      <c r="C57" s="20" t="s">
        <v>67</v>
      </c>
      <c r="D57" s="46">
        <v>1080803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4"/>
        <v>1080803</v>
      </c>
      <c r="P57" s="47">
        <f t="shared" si="9"/>
        <v>0.55273438598734259</v>
      </c>
      <c r="Q57" s="9"/>
    </row>
    <row r="58" spans="1:17">
      <c r="A58" s="12"/>
      <c r="B58" s="44">
        <v>604</v>
      </c>
      <c r="C58" s="20" t="s">
        <v>68</v>
      </c>
      <c r="D58" s="46">
        <v>815170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6018220</v>
      </c>
      <c r="O58" s="46">
        <f t="shared" si="14"/>
        <v>6833390</v>
      </c>
      <c r="P58" s="47">
        <f t="shared" si="9"/>
        <v>3.4946698203669371</v>
      </c>
      <c r="Q58" s="9"/>
    </row>
    <row r="59" spans="1:17">
      <c r="A59" s="12"/>
      <c r="B59" s="44">
        <v>605</v>
      </c>
      <c r="C59" s="20" t="s">
        <v>69</v>
      </c>
      <c r="D59" s="46">
        <v>109815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4"/>
        <v>109815</v>
      </c>
      <c r="P59" s="47">
        <f t="shared" si="9"/>
        <v>5.616058300837435E-2</v>
      </c>
      <c r="Q59" s="9"/>
    </row>
    <row r="60" spans="1:17">
      <c r="A60" s="12"/>
      <c r="B60" s="44">
        <v>607</v>
      </c>
      <c r="C60" s="20" t="s">
        <v>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522408</v>
      </c>
      <c r="O60" s="46">
        <f t="shared" si="14"/>
        <v>522408</v>
      </c>
      <c r="P60" s="47">
        <f t="shared" si="9"/>
        <v>0.26716512177970975</v>
      </c>
      <c r="Q60" s="9"/>
    </row>
    <row r="61" spans="1:17">
      <c r="A61" s="12"/>
      <c r="B61" s="44">
        <v>608</v>
      </c>
      <c r="C61" s="20" t="s">
        <v>71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415497</v>
      </c>
      <c r="O61" s="46">
        <f t="shared" si="14"/>
        <v>415497</v>
      </c>
      <c r="P61" s="47">
        <f t="shared" si="9"/>
        <v>0.21248967589337084</v>
      </c>
      <c r="Q61" s="9"/>
    </row>
    <row r="62" spans="1:17">
      <c r="A62" s="12"/>
      <c r="B62" s="44">
        <v>614</v>
      </c>
      <c r="C62" s="20" t="s">
        <v>72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4901827</v>
      </c>
      <c r="O62" s="46">
        <f t="shared" ref="O62:O73" si="16">SUM(D62:N62)</f>
        <v>4901827</v>
      </c>
      <c r="P62" s="47">
        <f t="shared" si="9"/>
        <v>2.5068475356389439</v>
      </c>
      <c r="Q62" s="9"/>
    </row>
    <row r="63" spans="1:17">
      <c r="A63" s="12"/>
      <c r="B63" s="44">
        <v>624</v>
      </c>
      <c r="C63" s="20" t="s">
        <v>74</v>
      </c>
      <c r="D63" s="46">
        <v>151726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6"/>
        <v>151726</v>
      </c>
      <c r="P63" s="47">
        <f t="shared" si="9"/>
        <v>7.7594323339512883E-2</v>
      </c>
      <c r="Q63" s="9"/>
    </row>
    <row r="64" spans="1:17">
      <c r="A64" s="12"/>
      <c r="B64" s="44">
        <v>634</v>
      </c>
      <c r="C64" s="20" t="s">
        <v>75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2696098</v>
      </c>
      <c r="O64" s="46">
        <f t="shared" si="16"/>
        <v>2696098</v>
      </c>
      <c r="P64" s="47">
        <f t="shared" si="9"/>
        <v>1.3788137825225339</v>
      </c>
      <c r="Q64" s="9"/>
    </row>
    <row r="65" spans="1:120">
      <c r="A65" s="12"/>
      <c r="B65" s="44">
        <v>654</v>
      </c>
      <c r="C65" s="20" t="s">
        <v>126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v>3307287</v>
      </c>
      <c r="O65" s="46">
        <f t="shared" si="16"/>
        <v>3307287</v>
      </c>
      <c r="P65" s="47">
        <f t="shared" si="9"/>
        <v>1.6913824713929553</v>
      </c>
      <c r="Q65" s="9"/>
    </row>
    <row r="66" spans="1:120">
      <c r="A66" s="12"/>
      <c r="B66" s="44">
        <v>661</v>
      </c>
      <c r="C66" s="20" t="s">
        <v>127</v>
      </c>
      <c r="D66" s="46">
        <v>28915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6"/>
        <v>28915</v>
      </c>
      <c r="P66" s="47">
        <f t="shared" si="9"/>
        <v>1.4787444863517228E-2</v>
      </c>
      <c r="Q66" s="9"/>
    </row>
    <row r="67" spans="1:120">
      <c r="A67" s="12"/>
      <c r="B67" s="44">
        <v>671</v>
      </c>
      <c r="C67" s="20" t="s">
        <v>79</v>
      </c>
      <c r="D67" s="46">
        <v>170806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6"/>
        <v>170806</v>
      </c>
      <c r="P67" s="47">
        <f t="shared" si="9"/>
        <v>8.7352042447100944E-2</v>
      </c>
      <c r="Q67" s="9"/>
    </row>
    <row r="68" spans="1:120">
      <c r="A68" s="12"/>
      <c r="B68" s="44">
        <v>674</v>
      </c>
      <c r="C68" s="20" t="s">
        <v>80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1549657</v>
      </c>
      <c r="O68" s="46">
        <f t="shared" si="16"/>
        <v>1549657</v>
      </c>
      <c r="P68" s="47">
        <f t="shared" si="9"/>
        <v>0.79251141085469534</v>
      </c>
      <c r="Q68" s="9"/>
    </row>
    <row r="69" spans="1:120">
      <c r="A69" s="12"/>
      <c r="B69" s="44">
        <v>682</v>
      </c>
      <c r="C69" s="20" t="s">
        <v>82</v>
      </c>
      <c r="D69" s="46">
        <v>501479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6"/>
        <v>501479</v>
      </c>
      <c r="P69" s="47">
        <f t="shared" ref="P69:P79" si="17">(O69/P$81)</f>
        <v>0.25646180400178992</v>
      </c>
      <c r="Q69" s="9"/>
    </row>
    <row r="70" spans="1:120">
      <c r="A70" s="12"/>
      <c r="B70" s="44">
        <v>685</v>
      </c>
      <c r="C70" s="20" t="s">
        <v>83</v>
      </c>
      <c r="D70" s="46">
        <v>52482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6"/>
        <v>52482</v>
      </c>
      <c r="P70" s="47">
        <f t="shared" si="17"/>
        <v>2.6839864476123507E-2</v>
      </c>
      <c r="Q70" s="9"/>
    </row>
    <row r="71" spans="1:120">
      <c r="A71" s="12"/>
      <c r="B71" s="44">
        <v>694</v>
      </c>
      <c r="C71" s="20" t="s">
        <v>84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1535258</v>
      </c>
      <c r="O71" s="46">
        <f t="shared" si="16"/>
        <v>1535258</v>
      </c>
      <c r="P71" s="47">
        <f t="shared" si="17"/>
        <v>0.78514760595793642</v>
      </c>
      <c r="Q71" s="9"/>
    </row>
    <row r="72" spans="1:120">
      <c r="A72" s="12"/>
      <c r="B72" s="44">
        <v>713</v>
      </c>
      <c r="C72" s="20" t="s">
        <v>86</v>
      </c>
      <c r="D72" s="46">
        <v>2652897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v>5000411</v>
      </c>
      <c r="O72" s="46">
        <f t="shared" si="16"/>
        <v>7653308</v>
      </c>
      <c r="P72" s="47">
        <f t="shared" si="17"/>
        <v>3.9139847855270729</v>
      </c>
      <c r="Q72" s="9"/>
    </row>
    <row r="73" spans="1:120">
      <c r="A73" s="12"/>
      <c r="B73" s="44">
        <v>714</v>
      </c>
      <c r="C73" s="20" t="s">
        <v>87</v>
      </c>
      <c r="D73" s="46">
        <v>316816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6"/>
        <v>316816</v>
      </c>
      <c r="P73" s="47">
        <f t="shared" si="17"/>
        <v>0.16202314134117496</v>
      </c>
      <c r="Q73" s="9"/>
    </row>
    <row r="74" spans="1:120">
      <c r="A74" s="12"/>
      <c r="B74" s="44">
        <v>724</v>
      </c>
      <c r="C74" s="20" t="s">
        <v>88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4339751</v>
      </c>
      <c r="O74" s="46">
        <f t="shared" ref="O74:O79" si="18">SUM(D74:N74)</f>
        <v>4339751</v>
      </c>
      <c r="P74" s="47">
        <f t="shared" si="17"/>
        <v>2.2193957680751772</v>
      </c>
      <c r="Q74" s="9"/>
    </row>
    <row r="75" spans="1:120">
      <c r="A75" s="12"/>
      <c r="B75" s="44">
        <v>744</v>
      </c>
      <c r="C75" s="20" t="s">
        <v>90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3194872</v>
      </c>
      <c r="O75" s="46">
        <f t="shared" si="18"/>
        <v>3194872</v>
      </c>
      <c r="P75" s="47">
        <f t="shared" si="17"/>
        <v>1.6338922201623729</v>
      </c>
      <c r="Q75" s="9"/>
    </row>
    <row r="76" spans="1:120">
      <c r="A76" s="12"/>
      <c r="B76" s="44">
        <v>752</v>
      </c>
      <c r="C76" s="20" t="s">
        <v>91</v>
      </c>
      <c r="D76" s="46">
        <v>60093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8"/>
        <v>60093</v>
      </c>
      <c r="P76" s="47">
        <f t="shared" si="17"/>
        <v>3.0732212491210126E-2</v>
      </c>
      <c r="Q76" s="9"/>
    </row>
    <row r="77" spans="1:120">
      <c r="A77" s="12"/>
      <c r="B77" s="44">
        <v>764</v>
      </c>
      <c r="C77" s="20" t="s">
        <v>92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5003428</v>
      </c>
      <c r="O77" s="46">
        <f t="shared" si="18"/>
        <v>5003428</v>
      </c>
      <c r="P77" s="47">
        <f t="shared" si="17"/>
        <v>2.5588073898868502</v>
      </c>
      <c r="Q77" s="9"/>
    </row>
    <row r="78" spans="1:120" ht="15.75" thickBot="1">
      <c r="A78" s="12"/>
      <c r="B78" s="44">
        <v>769</v>
      </c>
      <c r="C78" s="20" t="s">
        <v>93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v>140608</v>
      </c>
      <c r="O78" s="46">
        <f t="shared" si="18"/>
        <v>140608</v>
      </c>
      <c r="P78" s="47">
        <f t="shared" si="17"/>
        <v>7.1908457457009523E-2</v>
      </c>
      <c r="Q78" s="9"/>
    </row>
    <row r="79" spans="1:120" ht="16.5" thickBot="1">
      <c r="A79" s="14" t="s">
        <v>10</v>
      </c>
      <c r="B79" s="23"/>
      <c r="C79" s="22"/>
      <c r="D79" s="15">
        <f t="shared" ref="D79:N79" si="19">SUM(D5,D14,D21,D27,D32,D38,D43,D49,D54)</f>
        <v>1462079045</v>
      </c>
      <c r="E79" s="15">
        <f t="shared" si="19"/>
        <v>1120164383</v>
      </c>
      <c r="F79" s="15">
        <f t="shared" si="19"/>
        <v>65064259</v>
      </c>
      <c r="G79" s="15">
        <f t="shared" si="19"/>
        <v>454142286</v>
      </c>
      <c r="H79" s="15">
        <f t="shared" si="19"/>
        <v>0</v>
      </c>
      <c r="I79" s="15">
        <f t="shared" si="19"/>
        <v>651502000</v>
      </c>
      <c r="J79" s="15">
        <f t="shared" si="19"/>
        <v>158023000</v>
      </c>
      <c r="K79" s="15">
        <f t="shared" si="19"/>
        <v>0</v>
      </c>
      <c r="L79" s="15">
        <f t="shared" si="19"/>
        <v>0</v>
      </c>
      <c r="M79" s="15">
        <f t="shared" si="19"/>
        <v>4120997281</v>
      </c>
      <c r="N79" s="15">
        <f t="shared" si="19"/>
        <v>40902068</v>
      </c>
      <c r="O79" s="15">
        <f t="shared" si="18"/>
        <v>8072874322</v>
      </c>
      <c r="P79" s="37">
        <f t="shared" si="17"/>
        <v>4128.5555568624941</v>
      </c>
      <c r="Q79" s="6"/>
      <c r="R79" s="2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</row>
    <row r="80" spans="1:120">
      <c r="A80" s="16"/>
      <c r="B80" s="18"/>
      <c r="C80" s="18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9"/>
    </row>
    <row r="81" spans="1:16">
      <c r="A81" s="38"/>
      <c r="B81" s="39"/>
      <c r="C81" s="39"/>
      <c r="D81" s="40"/>
      <c r="E81" s="40"/>
      <c r="F81" s="40"/>
      <c r="G81" s="40"/>
      <c r="H81" s="40"/>
      <c r="I81" s="40"/>
      <c r="J81" s="40"/>
      <c r="K81" s="40"/>
      <c r="L81" s="40"/>
      <c r="M81" s="48" t="s">
        <v>200</v>
      </c>
      <c r="N81" s="48"/>
      <c r="O81" s="48"/>
      <c r="P81" s="41">
        <v>1955375</v>
      </c>
    </row>
    <row r="82" spans="1:16">
      <c r="A82" s="49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1"/>
    </row>
    <row r="83" spans="1:16" ht="15.75" customHeight="1" thickBot="1">
      <c r="A83" s="52" t="s">
        <v>103</v>
      </c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4"/>
    </row>
  </sheetData>
  <mergeCells count="10">
    <mergeCell ref="M81:O81"/>
    <mergeCell ref="A82:P82"/>
    <mergeCell ref="A83:P8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290331829</v>
      </c>
      <c r="E5" s="26">
        <f t="shared" si="0"/>
        <v>2210718</v>
      </c>
      <c r="F5" s="26">
        <f t="shared" si="0"/>
        <v>67005000</v>
      </c>
      <c r="G5" s="26">
        <f t="shared" si="0"/>
        <v>49844535</v>
      </c>
      <c r="H5" s="26">
        <f t="shared" si="0"/>
        <v>0</v>
      </c>
      <c r="I5" s="26">
        <f t="shared" si="0"/>
        <v>0</v>
      </c>
      <c r="J5" s="26">
        <f t="shared" si="0"/>
        <v>154663000</v>
      </c>
      <c r="K5" s="26">
        <f t="shared" si="0"/>
        <v>0</v>
      </c>
      <c r="L5" s="26">
        <f t="shared" si="0"/>
        <v>0</v>
      </c>
      <c r="M5" s="26">
        <f t="shared" si="0"/>
        <v>1604224</v>
      </c>
      <c r="N5" s="27">
        <f>SUM(D5:M5)</f>
        <v>565659306</v>
      </c>
      <c r="O5" s="32">
        <f t="shared" ref="O5:O36" si="1">(N5/O$89)</f>
        <v>292.75219592881115</v>
      </c>
      <c r="P5" s="6"/>
    </row>
    <row r="6" spans="1:133">
      <c r="A6" s="12"/>
      <c r="B6" s="44">
        <v>511</v>
      </c>
      <c r="C6" s="20" t="s">
        <v>20</v>
      </c>
      <c r="D6" s="46">
        <v>3821047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3821047</v>
      </c>
      <c r="O6" s="47">
        <f t="shared" si="1"/>
        <v>1.977550600037677</v>
      </c>
      <c r="P6" s="9"/>
    </row>
    <row r="7" spans="1:133">
      <c r="A7" s="12"/>
      <c r="B7" s="44">
        <v>512</v>
      </c>
      <c r="C7" s="20" t="s">
        <v>21</v>
      </c>
      <c r="D7" s="46">
        <v>11090170</v>
      </c>
      <c r="E7" s="46">
        <v>2180302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13270472</v>
      </c>
      <c r="O7" s="47">
        <f t="shared" si="1"/>
        <v>6.8680206933814718</v>
      </c>
      <c r="P7" s="9"/>
    </row>
    <row r="8" spans="1:133">
      <c r="A8" s="12"/>
      <c r="B8" s="44">
        <v>513</v>
      </c>
      <c r="C8" s="20" t="s">
        <v>22</v>
      </c>
      <c r="D8" s="46">
        <v>105429029</v>
      </c>
      <c r="E8" s="46">
        <v>0</v>
      </c>
      <c r="F8" s="46">
        <v>0</v>
      </c>
      <c r="G8" s="46">
        <v>10117416</v>
      </c>
      <c r="H8" s="46">
        <v>0</v>
      </c>
      <c r="I8" s="46">
        <v>0</v>
      </c>
      <c r="J8" s="46">
        <v>1042000</v>
      </c>
      <c r="K8" s="46">
        <v>0</v>
      </c>
      <c r="L8" s="46">
        <v>0</v>
      </c>
      <c r="M8" s="46">
        <v>0</v>
      </c>
      <c r="N8" s="46">
        <f t="shared" si="2"/>
        <v>116588445</v>
      </c>
      <c r="O8" s="47">
        <f t="shared" si="1"/>
        <v>60.339364935110638</v>
      </c>
      <c r="P8" s="9"/>
    </row>
    <row r="9" spans="1:133">
      <c r="A9" s="12"/>
      <c r="B9" s="44">
        <v>514</v>
      </c>
      <c r="C9" s="20" t="s">
        <v>23</v>
      </c>
      <c r="D9" s="46">
        <v>10609206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10609206</v>
      </c>
      <c r="O9" s="47">
        <f t="shared" si="1"/>
        <v>5.4907049537007326</v>
      </c>
      <c r="P9" s="9"/>
    </row>
    <row r="10" spans="1:133">
      <c r="A10" s="12"/>
      <c r="B10" s="44">
        <v>515</v>
      </c>
      <c r="C10" s="20" t="s">
        <v>24</v>
      </c>
      <c r="D10" s="46">
        <v>23555508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23555508</v>
      </c>
      <c r="O10" s="47">
        <f t="shared" si="1"/>
        <v>12.190954201712856</v>
      </c>
      <c r="P10" s="9"/>
    </row>
    <row r="11" spans="1:133">
      <c r="A11" s="12"/>
      <c r="B11" s="44">
        <v>516</v>
      </c>
      <c r="C11" s="20" t="s">
        <v>96</v>
      </c>
      <c r="D11" s="46">
        <v>29995928</v>
      </c>
      <c r="E11" s="46">
        <v>0</v>
      </c>
      <c r="F11" s="46">
        <v>0</v>
      </c>
      <c r="G11" s="46">
        <v>7570625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37566553</v>
      </c>
      <c r="O11" s="47">
        <f t="shared" si="1"/>
        <v>19.442252195928813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67005000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67005000</v>
      </c>
      <c r="O12" s="47">
        <f t="shared" si="1"/>
        <v>34.677871786325724</v>
      </c>
      <c r="P12" s="9"/>
    </row>
    <row r="13" spans="1:133">
      <c r="A13" s="12"/>
      <c r="B13" s="44">
        <v>519</v>
      </c>
      <c r="C13" s="20" t="s">
        <v>143</v>
      </c>
      <c r="D13" s="46">
        <v>105830941</v>
      </c>
      <c r="E13" s="46">
        <v>30416</v>
      </c>
      <c r="F13" s="46">
        <v>0</v>
      </c>
      <c r="G13" s="46">
        <v>32156494</v>
      </c>
      <c r="H13" s="46">
        <v>0</v>
      </c>
      <c r="I13" s="46">
        <v>0</v>
      </c>
      <c r="J13" s="46">
        <v>153621000</v>
      </c>
      <c r="K13" s="46">
        <v>0</v>
      </c>
      <c r="L13" s="46">
        <v>0</v>
      </c>
      <c r="M13" s="46">
        <v>1604224</v>
      </c>
      <c r="N13" s="46">
        <f t="shared" si="2"/>
        <v>293243075</v>
      </c>
      <c r="O13" s="47">
        <f t="shared" si="1"/>
        <v>151.7654765626132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407215158</v>
      </c>
      <c r="E14" s="31">
        <f t="shared" si="3"/>
        <v>638155847</v>
      </c>
      <c r="F14" s="31">
        <f t="shared" si="3"/>
        <v>0</v>
      </c>
      <c r="G14" s="31">
        <f t="shared" si="3"/>
        <v>5766233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1051137238</v>
      </c>
      <c r="O14" s="43">
        <f t="shared" si="1"/>
        <v>544.00719900300794</v>
      </c>
      <c r="P14" s="10"/>
    </row>
    <row r="15" spans="1:133">
      <c r="A15" s="12"/>
      <c r="B15" s="44">
        <v>521</v>
      </c>
      <c r="C15" s="20" t="s">
        <v>28</v>
      </c>
      <c r="D15" s="46">
        <v>207023448</v>
      </c>
      <c r="E15" s="46">
        <v>492857775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699881223</v>
      </c>
      <c r="O15" s="47">
        <f t="shared" si="1"/>
        <v>362.21761535483682</v>
      </c>
      <c r="P15" s="9"/>
    </row>
    <row r="16" spans="1:133">
      <c r="A16" s="12"/>
      <c r="B16" s="44">
        <v>522</v>
      </c>
      <c r="C16" s="20" t="s">
        <v>29</v>
      </c>
      <c r="D16" s="46">
        <v>18531174</v>
      </c>
      <c r="E16" s="46">
        <v>143374680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161905854</v>
      </c>
      <c r="O16" s="47">
        <f t="shared" si="1"/>
        <v>83.793007185546927</v>
      </c>
      <c r="P16" s="9"/>
    </row>
    <row r="17" spans="1:16">
      <c r="A17" s="12"/>
      <c r="B17" s="44">
        <v>523</v>
      </c>
      <c r="C17" s="20" t="s">
        <v>144</v>
      </c>
      <c r="D17" s="46">
        <v>148945795</v>
      </c>
      <c r="E17" s="46">
        <v>0</v>
      </c>
      <c r="F17" s="46">
        <v>0</v>
      </c>
      <c r="G17" s="46">
        <v>523220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149469015</v>
      </c>
      <c r="O17" s="47">
        <f t="shared" si="1"/>
        <v>77.356426209960404</v>
      </c>
      <c r="P17" s="9"/>
    </row>
    <row r="18" spans="1:16">
      <c r="A18" s="12"/>
      <c r="B18" s="44">
        <v>525</v>
      </c>
      <c r="C18" s="20" t="s">
        <v>31</v>
      </c>
      <c r="D18" s="46">
        <v>19041217</v>
      </c>
      <c r="E18" s="46">
        <v>574354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19615571</v>
      </c>
      <c r="O18" s="47">
        <f t="shared" si="1"/>
        <v>10.151873086390106</v>
      </c>
      <c r="P18" s="9"/>
    </row>
    <row r="19" spans="1:16">
      <c r="A19" s="12"/>
      <c r="B19" s="44">
        <v>527</v>
      </c>
      <c r="C19" s="20" t="s">
        <v>32</v>
      </c>
      <c r="D19" s="46">
        <v>8117997</v>
      </c>
      <c r="E19" s="46">
        <v>109275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8227272</v>
      </c>
      <c r="O19" s="47">
        <f t="shared" si="1"/>
        <v>4.2579551312174857</v>
      </c>
      <c r="P19" s="9"/>
    </row>
    <row r="20" spans="1:16">
      <c r="A20" s="12"/>
      <c r="B20" s="44">
        <v>528</v>
      </c>
      <c r="C20" s="20" t="s">
        <v>97</v>
      </c>
      <c r="D20" s="46">
        <v>5068203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5068203</v>
      </c>
      <c r="O20" s="47">
        <f t="shared" si="1"/>
        <v>2.6230056536239297</v>
      </c>
      <c r="P20" s="9"/>
    </row>
    <row r="21" spans="1:16">
      <c r="A21" s="12"/>
      <c r="B21" s="44">
        <v>529</v>
      </c>
      <c r="C21" s="20" t="s">
        <v>33</v>
      </c>
      <c r="D21" s="46">
        <v>487324</v>
      </c>
      <c r="E21" s="46">
        <v>1239763</v>
      </c>
      <c r="F21" s="46">
        <v>0</v>
      </c>
      <c r="G21" s="46">
        <v>5243013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6970100</v>
      </c>
      <c r="O21" s="47">
        <f t="shared" si="1"/>
        <v>3.6073163814322653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16675720</v>
      </c>
      <c r="E22" s="31">
        <f t="shared" si="5"/>
        <v>3367320</v>
      </c>
      <c r="F22" s="31">
        <f t="shared" si="5"/>
        <v>0</v>
      </c>
      <c r="G22" s="31">
        <f t="shared" si="5"/>
        <v>3654930</v>
      </c>
      <c r="H22" s="31">
        <f t="shared" si="5"/>
        <v>0</v>
      </c>
      <c r="I22" s="31">
        <f t="shared" si="5"/>
        <v>138562000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162259970</v>
      </c>
      <c r="O22" s="43">
        <f t="shared" si="1"/>
        <v>83.976276930274736</v>
      </c>
      <c r="P22" s="10"/>
    </row>
    <row r="23" spans="1:16">
      <c r="A23" s="12"/>
      <c r="B23" s="44">
        <v>534</v>
      </c>
      <c r="C23" s="20" t="s">
        <v>145</v>
      </c>
      <c r="D23" s="46">
        <v>65014</v>
      </c>
      <c r="E23" s="46">
        <v>0</v>
      </c>
      <c r="F23" s="46">
        <v>0</v>
      </c>
      <c r="G23" s="46">
        <v>0</v>
      </c>
      <c r="H23" s="46">
        <v>0</v>
      </c>
      <c r="I23" s="46">
        <v>18637000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18702014</v>
      </c>
      <c r="O23" s="47">
        <f t="shared" si="1"/>
        <v>9.6790693774803174</v>
      </c>
      <c r="P23" s="9"/>
    </row>
    <row r="24" spans="1:16">
      <c r="A24" s="12"/>
      <c r="B24" s="44">
        <v>536</v>
      </c>
      <c r="C24" s="20" t="s">
        <v>146</v>
      </c>
      <c r="D24" s="46">
        <v>1347352</v>
      </c>
      <c r="E24" s="46">
        <v>0</v>
      </c>
      <c r="F24" s="46">
        <v>0</v>
      </c>
      <c r="G24" s="46">
        <v>0</v>
      </c>
      <c r="H24" s="46">
        <v>0</v>
      </c>
      <c r="I24" s="46">
        <v>119925000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121272352</v>
      </c>
      <c r="O24" s="47">
        <f t="shared" si="1"/>
        <v>62.76348143992481</v>
      </c>
      <c r="P24" s="9"/>
    </row>
    <row r="25" spans="1:16">
      <c r="A25" s="12"/>
      <c r="B25" s="44">
        <v>537</v>
      </c>
      <c r="C25" s="20" t="s">
        <v>147</v>
      </c>
      <c r="D25" s="46">
        <v>14560326</v>
      </c>
      <c r="E25" s="46">
        <v>1976679</v>
      </c>
      <c r="F25" s="46">
        <v>0</v>
      </c>
      <c r="G25" s="46">
        <v>3645723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20182728</v>
      </c>
      <c r="O25" s="47">
        <f t="shared" si="1"/>
        <v>10.445400401198212</v>
      </c>
      <c r="P25" s="9"/>
    </row>
    <row r="26" spans="1:16">
      <c r="A26" s="12"/>
      <c r="B26" s="44">
        <v>538</v>
      </c>
      <c r="C26" s="20" t="s">
        <v>148</v>
      </c>
      <c r="D26" s="46">
        <v>42577</v>
      </c>
      <c r="E26" s="46">
        <v>1390641</v>
      </c>
      <c r="F26" s="46">
        <v>0</v>
      </c>
      <c r="G26" s="46">
        <v>9207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1442425</v>
      </c>
      <c r="O26" s="47">
        <f t="shared" si="1"/>
        <v>0.74651487517932813</v>
      </c>
      <c r="P26" s="9"/>
    </row>
    <row r="27" spans="1:16">
      <c r="A27" s="12"/>
      <c r="B27" s="44">
        <v>539</v>
      </c>
      <c r="C27" s="20" t="s">
        <v>39</v>
      </c>
      <c r="D27" s="46">
        <v>660451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660451</v>
      </c>
      <c r="O27" s="47">
        <f t="shared" si="1"/>
        <v>0.34181083649206195</v>
      </c>
      <c r="P27" s="9"/>
    </row>
    <row r="28" spans="1:16" ht="15.75">
      <c r="A28" s="28" t="s">
        <v>40</v>
      </c>
      <c r="B28" s="29"/>
      <c r="C28" s="30"/>
      <c r="D28" s="31">
        <f>SUM(D29:D34)</f>
        <v>96524508</v>
      </c>
      <c r="E28" s="31">
        <f t="shared" ref="E28:M28" si="7">SUM(E29:E34)</f>
        <v>86103749</v>
      </c>
      <c r="F28" s="31">
        <f t="shared" si="7"/>
        <v>0</v>
      </c>
      <c r="G28" s="31">
        <f t="shared" si="7"/>
        <v>165229193</v>
      </c>
      <c r="H28" s="31">
        <f t="shared" si="7"/>
        <v>0</v>
      </c>
      <c r="I28" s="31">
        <f t="shared" si="7"/>
        <v>406500000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40" si="8">SUM(D28:M28)</f>
        <v>754357450</v>
      </c>
      <c r="O28" s="43">
        <f t="shared" si="1"/>
        <v>390.4113265004047</v>
      </c>
      <c r="P28" s="10"/>
    </row>
    <row r="29" spans="1:16">
      <c r="A29" s="12"/>
      <c r="B29" s="44">
        <v>541</v>
      </c>
      <c r="C29" s="20" t="s">
        <v>149</v>
      </c>
      <c r="D29" s="46">
        <v>193226</v>
      </c>
      <c r="E29" s="46">
        <v>28146692</v>
      </c>
      <c r="F29" s="46">
        <v>0</v>
      </c>
      <c r="G29" s="46">
        <v>51454811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79794729</v>
      </c>
      <c r="O29" s="47">
        <f t="shared" si="1"/>
        <v>41.297088000695574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295587000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295587000</v>
      </c>
      <c r="O30" s="47">
        <f t="shared" si="1"/>
        <v>152.97855514819284</v>
      </c>
      <c r="P30" s="9"/>
    </row>
    <row r="31" spans="1:16">
      <c r="A31" s="12"/>
      <c r="B31" s="44">
        <v>543</v>
      </c>
      <c r="C31" s="20" t="s">
        <v>150</v>
      </c>
      <c r="D31" s="46">
        <v>639697</v>
      </c>
      <c r="E31" s="46">
        <v>0</v>
      </c>
      <c r="F31" s="46">
        <v>0</v>
      </c>
      <c r="G31" s="46">
        <v>0</v>
      </c>
      <c r="H31" s="46">
        <v>0</v>
      </c>
      <c r="I31" s="46">
        <v>110913000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111552697</v>
      </c>
      <c r="O31" s="47">
        <f t="shared" si="1"/>
        <v>57.733156092602677</v>
      </c>
      <c r="P31" s="9"/>
    </row>
    <row r="32" spans="1:16">
      <c r="A32" s="12"/>
      <c r="B32" s="44">
        <v>544</v>
      </c>
      <c r="C32" s="20" t="s">
        <v>151</v>
      </c>
      <c r="D32" s="46">
        <v>95679462</v>
      </c>
      <c r="E32" s="46">
        <v>57957057</v>
      </c>
      <c r="F32" s="46">
        <v>0</v>
      </c>
      <c r="G32" s="46">
        <v>111218538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264855057</v>
      </c>
      <c r="O32" s="47">
        <f t="shared" si="1"/>
        <v>137.07349762862461</v>
      </c>
      <c r="P32" s="9"/>
    </row>
    <row r="33" spans="1:16">
      <c r="A33" s="12"/>
      <c r="B33" s="44">
        <v>545</v>
      </c>
      <c r="C33" s="20" t="s">
        <v>118</v>
      </c>
      <c r="D33" s="46">
        <v>0</v>
      </c>
      <c r="E33" s="46">
        <v>0</v>
      </c>
      <c r="F33" s="46">
        <v>0</v>
      </c>
      <c r="G33" s="46">
        <v>590409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590409</v>
      </c>
      <c r="O33" s="47">
        <f t="shared" si="1"/>
        <v>0.30556119100802603</v>
      </c>
      <c r="P33" s="9"/>
    </row>
    <row r="34" spans="1:16">
      <c r="A34" s="12"/>
      <c r="B34" s="44">
        <v>549</v>
      </c>
      <c r="C34" s="20" t="s">
        <v>195</v>
      </c>
      <c r="D34" s="46">
        <v>12123</v>
      </c>
      <c r="E34" s="46">
        <v>0</v>
      </c>
      <c r="F34" s="46">
        <v>0</v>
      </c>
      <c r="G34" s="46">
        <v>1965435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1977558</v>
      </c>
      <c r="O34" s="47">
        <f t="shared" si="1"/>
        <v>1.0234684392809899</v>
      </c>
      <c r="P34" s="9"/>
    </row>
    <row r="35" spans="1:16" ht="15.75">
      <c r="A35" s="28" t="s">
        <v>46</v>
      </c>
      <c r="B35" s="29"/>
      <c r="C35" s="30"/>
      <c r="D35" s="31">
        <f t="shared" ref="D35:M35" si="9">SUM(D36:D39)</f>
        <v>7174358</v>
      </c>
      <c r="E35" s="31">
        <f t="shared" si="9"/>
        <v>14689264</v>
      </c>
      <c r="F35" s="31">
        <f t="shared" si="9"/>
        <v>0</v>
      </c>
      <c r="G35" s="31">
        <f t="shared" si="9"/>
        <v>1569834</v>
      </c>
      <c r="H35" s="31">
        <f t="shared" si="9"/>
        <v>0</v>
      </c>
      <c r="I35" s="31">
        <f t="shared" si="9"/>
        <v>0</v>
      </c>
      <c r="J35" s="31">
        <f t="shared" si="9"/>
        <v>0</v>
      </c>
      <c r="K35" s="31">
        <f t="shared" si="9"/>
        <v>0</v>
      </c>
      <c r="L35" s="31">
        <f t="shared" si="9"/>
        <v>0</v>
      </c>
      <c r="M35" s="31">
        <f t="shared" si="9"/>
        <v>1210000</v>
      </c>
      <c r="N35" s="31">
        <f t="shared" si="8"/>
        <v>24643456</v>
      </c>
      <c r="O35" s="43">
        <f t="shared" si="1"/>
        <v>12.754012499663599</v>
      </c>
      <c r="P35" s="10"/>
    </row>
    <row r="36" spans="1:16">
      <c r="A36" s="13"/>
      <c r="B36" s="45">
        <v>551</v>
      </c>
      <c r="C36" s="21" t="s">
        <v>152</v>
      </c>
      <c r="D36" s="46">
        <v>2364530</v>
      </c>
      <c r="E36" s="46">
        <v>0</v>
      </c>
      <c r="F36" s="46">
        <v>0</v>
      </c>
      <c r="G36" s="46">
        <v>41089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2405619</v>
      </c>
      <c r="O36" s="47">
        <f t="shared" si="1"/>
        <v>1.2450077941757944</v>
      </c>
      <c r="P36" s="9"/>
    </row>
    <row r="37" spans="1:16">
      <c r="A37" s="13"/>
      <c r="B37" s="45">
        <v>552</v>
      </c>
      <c r="C37" s="21" t="s">
        <v>48</v>
      </c>
      <c r="D37" s="46">
        <v>3632110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3632110</v>
      </c>
      <c r="O37" s="47">
        <f t="shared" ref="O37:O68" si="10">(N37/O$89)</f>
        <v>1.8797678515608018</v>
      </c>
      <c r="P37" s="9"/>
    </row>
    <row r="38" spans="1:16">
      <c r="A38" s="13"/>
      <c r="B38" s="45">
        <v>553</v>
      </c>
      <c r="C38" s="21" t="s">
        <v>153</v>
      </c>
      <c r="D38" s="46">
        <v>653970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653970</v>
      </c>
      <c r="O38" s="47">
        <f t="shared" si="10"/>
        <v>0.33845664968440314</v>
      </c>
      <c r="P38" s="9"/>
    </row>
    <row r="39" spans="1:16">
      <c r="A39" s="13"/>
      <c r="B39" s="45">
        <v>554</v>
      </c>
      <c r="C39" s="21" t="s">
        <v>50</v>
      </c>
      <c r="D39" s="46">
        <v>523748</v>
      </c>
      <c r="E39" s="46">
        <v>14689264</v>
      </c>
      <c r="F39" s="46">
        <v>0</v>
      </c>
      <c r="G39" s="46">
        <v>1528745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1210000</v>
      </c>
      <c r="N39" s="46">
        <f t="shared" si="8"/>
        <v>17951757</v>
      </c>
      <c r="O39" s="47">
        <f t="shared" si="10"/>
        <v>9.2907802042425978</v>
      </c>
      <c r="P39" s="9"/>
    </row>
    <row r="40" spans="1:16" ht="15.75">
      <c r="A40" s="28" t="s">
        <v>51</v>
      </c>
      <c r="B40" s="29"/>
      <c r="C40" s="30"/>
      <c r="D40" s="31">
        <f t="shared" ref="D40:M40" si="11">SUM(D41:D44)</f>
        <v>122605608</v>
      </c>
      <c r="E40" s="31">
        <f t="shared" si="11"/>
        <v>50709038</v>
      </c>
      <c r="F40" s="31">
        <f t="shared" si="11"/>
        <v>0</v>
      </c>
      <c r="G40" s="31">
        <f t="shared" si="11"/>
        <v>501366</v>
      </c>
      <c r="H40" s="31">
        <f t="shared" si="11"/>
        <v>0</v>
      </c>
      <c r="I40" s="31">
        <f t="shared" si="11"/>
        <v>0</v>
      </c>
      <c r="J40" s="31">
        <f t="shared" si="11"/>
        <v>0</v>
      </c>
      <c r="K40" s="31">
        <f t="shared" si="11"/>
        <v>0</v>
      </c>
      <c r="L40" s="31">
        <f t="shared" si="11"/>
        <v>0</v>
      </c>
      <c r="M40" s="31">
        <f t="shared" si="11"/>
        <v>78000</v>
      </c>
      <c r="N40" s="31">
        <f t="shared" si="8"/>
        <v>173894012</v>
      </c>
      <c r="O40" s="43">
        <f t="shared" si="10"/>
        <v>89.997377099407316</v>
      </c>
      <c r="P40" s="10"/>
    </row>
    <row r="41" spans="1:16">
      <c r="A41" s="12"/>
      <c r="B41" s="44">
        <v>562</v>
      </c>
      <c r="C41" s="20" t="s">
        <v>154</v>
      </c>
      <c r="D41" s="46">
        <v>65035767</v>
      </c>
      <c r="E41" s="46">
        <v>21251341</v>
      </c>
      <c r="F41" s="46">
        <v>0</v>
      </c>
      <c r="G41" s="46">
        <v>501366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ref="N41:N50" si="12">SUM(D41:M41)</f>
        <v>86788474</v>
      </c>
      <c r="O41" s="47">
        <f t="shared" si="10"/>
        <v>44.916641652158255</v>
      </c>
      <c r="P41" s="9"/>
    </row>
    <row r="42" spans="1:16">
      <c r="A42" s="12"/>
      <c r="B42" s="44">
        <v>563</v>
      </c>
      <c r="C42" s="20" t="s">
        <v>155</v>
      </c>
      <c r="D42" s="46">
        <v>4139770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4139770</v>
      </c>
      <c r="O42" s="47">
        <f t="shared" si="10"/>
        <v>2.1425029965655944</v>
      </c>
      <c r="P42" s="9"/>
    </row>
    <row r="43" spans="1:16">
      <c r="A43" s="12"/>
      <c r="B43" s="44">
        <v>564</v>
      </c>
      <c r="C43" s="20" t="s">
        <v>156</v>
      </c>
      <c r="D43" s="46">
        <v>50373302</v>
      </c>
      <c r="E43" s="46">
        <v>26600759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78000</v>
      </c>
      <c r="N43" s="46">
        <f t="shared" si="12"/>
        <v>77052061</v>
      </c>
      <c r="O43" s="47">
        <f t="shared" si="10"/>
        <v>39.877643343484046</v>
      </c>
      <c r="P43" s="9"/>
    </row>
    <row r="44" spans="1:16">
      <c r="A44" s="12"/>
      <c r="B44" s="44">
        <v>569</v>
      </c>
      <c r="C44" s="20" t="s">
        <v>55</v>
      </c>
      <c r="D44" s="46">
        <v>3056769</v>
      </c>
      <c r="E44" s="46">
        <v>2856938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5913707</v>
      </c>
      <c r="O44" s="47">
        <f t="shared" si="10"/>
        <v>3.0605891071994171</v>
      </c>
      <c r="P44" s="9"/>
    </row>
    <row r="45" spans="1:16" ht="15.75">
      <c r="A45" s="28" t="s">
        <v>56</v>
      </c>
      <c r="B45" s="29"/>
      <c r="C45" s="30"/>
      <c r="D45" s="31">
        <f t="shared" ref="D45:M45" si="13">SUM(D46:D50)</f>
        <v>116419556</v>
      </c>
      <c r="E45" s="31">
        <f t="shared" si="13"/>
        <v>31106781</v>
      </c>
      <c r="F45" s="31">
        <f t="shared" si="13"/>
        <v>0</v>
      </c>
      <c r="G45" s="31">
        <f t="shared" si="13"/>
        <v>173055400</v>
      </c>
      <c r="H45" s="31">
        <f t="shared" si="13"/>
        <v>0</v>
      </c>
      <c r="I45" s="31">
        <f t="shared" si="13"/>
        <v>0</v>
      </c>
      <c r="J45" s="31">
        <f t="shared" si="13"/>
        <v>0</v>
      </c>
      <c r="K45" s="31">
        <f t="shared" si="13"/>
        <v>0</v>
      </c>
      <c r="L45" s="31">
        <f t="shared" si="13"/>
        <v>0</v>
      </c>
      <c r="M45" s="31">
        <f t="shared" si="13"/>
        <v>0</v>
      </c>
      <c r="N45" s="31">
        <f>SUM(D45:M45)</f>
        <v>320581737</v>
      </c>
      <c r="O45" s="43">
        <f t="shared" si="10"/>
        <v>165.91437016228033</v>
      </c>
      <c r="P45" s="9"/>
    </row>
    <row r="46" spans="1:16">
      <c r="A46" s="12"/>
      <c r="B46" s="44">
        <v>571</v>
      </c>
      <c r="C46" s="20" t="s">
        <v>57</v>
      </c>
      <c r="D46" s="46">
        <v>66358615</v>
      </c>
      <c r="E46" s="46">
        <v>474405</v>
      </c>
      <c r="F46" s="46">
        <v>0</v>
      </c>
      <c r="G46" s="46">
        <v>4885931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71718951</v>
      </c>
      <c r="O46" s="47">
        <f t="shared" si="10"/>
        <v>37.117537309570587</v>
      </c>
      <c r="P46" s="9"/>
    </row>
    <row r="47" spans="1:16">
      <c r="A47" s="12"/>
      <c r="B47" s="44">
        <v>572</v>
      </c>
      <c r="C47" s="20" t="s">
        <v>157</v>
      </c>
      <c r="D47" s="46">
        <v>43862751</v>
      </c>
      <c r="E47" s="46">
        <v>0</v>
      </c>
      <c r="F47" s="46">
        <v>0</v>
      </c>
      <c r="G47" s="46">
        <v>13349934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57212685</v>
      </c>
      <c r="O47" s="47">
        <f t="shared" si="10"/>
        <v>29.609941869732722</v>
      </c>
      <c r="P47" s="9"/>
    </row>
    <row r="48" spans="1:16">
      <c r="A48" s="12"/>
      <c r="B48" s="44">
        <v>573</v>
      </c>
      <c r="C48" s="20" t="s">
        <v>59</v>
      </c>
      <c r="D48" s="46">
        <v>6109871</v>
      </c>
      <c r="E48" s="46">
        <v>94373</v>
      </c>
      <c r="F48" s="46">
        <v>0</v>
      </c>
      <c r="G48" s="46">
        <v>76540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6280784</v>
      </c>
      <c r="O48" s="47">
        <f t="shared" si="10"/>
        <v>3.2505667080009855</v>
      </c>
      <c r="P48" s="9"/>
    </row>
    <row r="49" spans="1:16">
      <c r="A49" s="12"/>
      <c r="B49" s="44">
        <v>575</v>
      </c>
      <c r="C49" s="20" t="s">
        <v>158</v>
      </c>
      <c r="D49" s="46">
        <v>0</v>
      </c>
      <c r="E49" s="46">
        <v>9783035</v>
      </c>
      <c r="F49" s="46">
        <v>0</v>
      </c>
      <c r="G49" s="46">
        <v>143932534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153715569</v>
      </c>
      <c r="O49" s="47">
        <f t="shared" si="10"/>
        <v>79.554194363765461</v>
      </c>
      <c r="P49" s="9"/>
    </row>
    <row r="50" spans="1:16">
      <c r="A50" s="12"/>
      <c r="B50" s="44">
        <v>579</v>
      </c>
      <c r="C50" s="20" t="s">
        <v>61</v>
      </c>
      <c r="D50" s="46">
        <v>88319</v>
      </c>
      <c r="E50" s="46">
        <v>20754968</v>
      </c>
      <c r="F50" s="46">
        <v>0</v>
      </c>
      <c r="G50" s="46">
        <v>10810461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31653748</v>
      </c>
      <c r="O50" s="47">
        <f t="shared" si="10"/>
        <v>16.382129911210573</v>
      </c>
      <c r="P50" s="9"/>
    </row>
    <row r="51" spans="1:16" ht="15.75">
      <c r="A51" s="28" t="s">
        <v>159</v>
      </c>
      <c r="B51" s="29"/>
      <c r="C51" s="30"/>
      <c r="D51" s="31">
        <f t="shared" ref="D51:M51" si="14">SUM(D52:D56)</f>
        <v>93664984</v>
      </c>
      <c r="E51" s="31">
        <f t="shared" si="14"/>
        <v>328688753</v>
      </c>
      <c r="F51" s="31">
        <f t="shared" si="14"/>
        <v>136493000</v>
      </c>
      <c r="G51" s="31">
        <f t="shared" si="14"/>
        <v>23241390</v>
      </c>
      <c r="H51" s="31">
        <f t="shared" si="14"/>
        <v>0</v>
      </c>
      <c r="I51" s="31">
        <f t="shared" si="14"/>
        <v>140969000</v>
      </c>
      <c r="J51" s="31">
        <f t="shared" si="14"/>
        <v>2253000</v>
      </c>
      <c r="K51" s="31">
        <f t="shared" si="14"/>
        <v>0</v>
      </c>
      <c r="L51" s="31">
        <f t="shared" si="14"/>
        <v>0</v>
      </c>
      <c r="M51" s="31">
        <f t="shared" si="14"/>
        <v>0</v>
      </c>
      <c r="N51" s="31">
        <f>SUM(D51:M51)</f>
        <v>725310127</v>
      </c>
      <c r="O51" s="43">
        <f t="shared" si="10"/>
        <v>375.37812983254423</v>
      </c>
      <c r="P51" s="9"/>
    </row>
    <row r="52" spans="1:16">
      <c r="A52" s="12"/>
      <c r="B52" s="44">
        <v>581</v>
      </c>
      <c r="C52" s="20" t="s">
        <v>160</v>
      </c>
      <c r="D52" s="46">
        <v>90744331</v>
      </c>
      <c r="E52" s="46">
        <v>328688753</v>
      </c>
      <c r="F52" s="46">
        <v>17214000</v>
      </c>
      <c r="G52" s="46">
        <v>23241390</v>
      </c>
      <c r="H52" s="46">
        <v>0</v>
      </c>
      <c r="I52" s="46">
        <v>3493000</v>
      </c>
      <c r="J52" s="46">
        <v>2253000</v>
      </c>
      <c r="K52" s="46">
        <v>0</v>
      </c>
      <c r="L52" s="46">
        <v>0</v>
      </c>
      <c r="M52" s="46">
        <v>0</v>
      </c>
      <c r="N52" s="46">
        <f>SUM(D52:M52)</f>
        <v>465634474</v>
      </c>
      <c r="O52" s="47">
        <f t="shared" si="10"/>
        <v>240.98518899582447</v>
      </c>
      <c r="P52" s="9"/>
    </row>
    <row r="53" spans="1:16">
      <c r="A53" s="12"/>
      <c r="B53" s="44">
        <v>584</v>
      </c>
      <c r="C53" s="20" t="s">
        <v>186</v>
      </c>
      <c r="D53" s="46">
        <v>2920653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ref="N53:N64" si="15">SUM(D53:M53)</f>
        <v>2920653</v>
      </c>
      <c r="O53" s="47">
        <f t="shared" si="10"/>
        <v>1.5115592905954418</v>
      </c>
      <c r="P53" s="9"/>
    </row>
    <row r="54" spans="1:16">
      <c r="A54" s="12"/>
      <c r="B54" s="44">
        <v>585</v>
      </c>
      <c r="C54" s="20" t="s">
        <v>113</v>
      </c>
      <c r="D54" s="46">
        <v>0</v>
      </c>
      <c r="E54" s="46">
        <v>0</v>
      </c>
      <c r="F54" s="46">
        <v>119279000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119279000</v>
      </c>
      <c r="O54" s="47">
        <f t="shared" si="10"/>
        <v>61.731838949349246</v>
      </c>
      <c r="P54" s="9"/>
    </row>
    <row r="55" spans="1:16">
      <c r="A55" s="12"/>
      <c r="B55" s="44">
        <v>590</v>
      </c>
      <c r="C55" s="20" t="s">
        <v>161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19250000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19250000</v>
      </c>
      <c r="O55" s="47">
        <f t="shared" si="10"/>
        <v>9.9626749031679758</v>
      </c>
      <c r="P55" s="9"/>
    </row>
    <row r="56" spans="1:16">
      <c r="A56" s="12"/>
      <c r="B56" s="44">
        <v>591</v>
      </c>
      <c r="C56" s="20" t="s">
        <v>162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118226000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118226000</v>
      </c>
      <c r="O56" s="47">
        <f t="shared" si="10"/>
        <v>61.18686769360712</v>
      </c>
      <c r="P56" s="9"/>
    </row>
    <row r="57" spans="1:16" ht="15.75">
      <c r="A57" s="28" t="s">
        <v>64</v>
      </c>
      <c r="B57" s="29"/>
      <c r="C57" s="30"/>
      <c r="D57" s="31">
        <f t="shared" ref="D57:M57" si="16">SUM(D58:D86)</f>
        <v>7364020</v>
      </c>
      <c r="E57" s="31">
        <f t="shared" si="16"/>
        <v>0</v>
      </c>
      <c r="F57" s="31">
        <f t="shared" si="16"/>
        <v>0</v>
      </c>
      <c r="G57" s="31">
        <f t="shared" si="16"/>
        <v>2047360</v>
      </c>
      <c r="H57" s="31">
        <f t="shared" si="16"/>
        <v>0</v>
      </c>
      <c r="I57" s="31">
        <f t="shared" si="16"/>
        <v>0</v>
      </c>
      <c r="J57" s="31">
        <f t="shared" si="16"/>
        <v>0</v>
      </c>
      <c r="K57" s="31">
        <f t="shared" si="16"/>
        <v>0</v>
      </c>
      <c r="L57" s="31">
        <f t="shared" si="16"/>
        <v>0</v>
      </c>
      <c r="M57" s="31">
        <f t="shared" si="16"/>
        <v>43095776</v>
      </c>
      <c r="N57" s="31">
        <f>SUM(D57:M57)</f>
        <v>52507156</v>
      </c>
      <c r="O57" s="43">
        <f t="shared" si="10"/>
        <v>27.174635081450688</v>
      </c>
      <c r="P57" s="9"/>
    </row>
    <row r="58" spans="1:16">
      <c r="A58" s="12"/>
      <c r="B58" s="44">
        <v>601</v>
      </c>
      <c r="C58" s="20" t="s">
        <v>163</v>
      </c>
      <c r="D58" s="46">
        <v>184721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184721</v>
      </c>
      <c r="O58" s="47">
        <f t="shared" si="10"/>
        <v>9.5600793287693067E-2</v>
      </c>
      <c r="P58" s="9"/>
    </row>
    <row r="59" spans="1:16">
      <c r="A59" s="12"/>
      <c r="B59" s="44">
        <v>602</v>
      </c>
      <c r="C59" s="20" t="s">
        <v>164</v>
      </c>
      <c r="D59" s="46">
        <v>1914249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1914249</v>
      </c>
      <c r="O59" s="47">
        <f t="shared" si="10"/>
        <v>0.99070340107607235</v>
      </c>
      <c r="P59" s="9"/>
    </row>
    <row r="60" spans="1:16">
      <c r="A60" s="12"/>
      <c r="B60" s="44">
        <v>603</v>
      </c>
      <c r="C60" s="20" t="s">
        <v>165</v>
      </c>
      <c r="D60" s="46">
        <v>961574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961574</v>
      </c>
      <c r="O60" s="47">
        <f t="shared" si="10"/>
        <v>0.49765450167993991</v>
      </c>
      <c r="P60" s="9"/>
    </row>
    <row r="61" spans="1:16">
      <c r="A61" s="12"/>
      <c r="B61" s="44">
        <v>604</v>
      </c>
      <c r="C61" s="20" t="s">
        <v>166</v>
      </c>
      <c r="D61" s="46">
        <v>109529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6410583</v>
      </c>
      <c r="N61" s="46">
        <f t="shared" si="15"/>
        <v>6520112</v>
      </c>
      <c r="O61" s="47">
        <f t="shared" si="10"/>
        <v>3.3744288928958106</v>
      </c>
      <c r="P61" s="9"/>
    </row>
    <row r="62" spans="1:16">
      <c r="A62" s="12"/>
      <c r="B62" s="44">
        <v>605</v>
      </c>
      <c r="C62" s="20" t="s">
        <v>167</v>
      </c>
      <c r="D62" s="46">
        <v>334239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5"/>
        <v>334239</v>
      </c>
      <c r="O62" s="47">
        <f t="shared" si="10"/>
        <v>0.17298257127064731</v>
      </c>
      <c r="P62" s="9"/>
    </row>
    <row r="63" spans="1:16">
      <c r="A63" s="12"/>
      <c r="B63" s="44">
        <v>607</v>
      </c>
      <c r="C63" s="20" t="s">
        <v>168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675292</v>
      </c>
      <c r="N63" s="46">
        <f t="shared" si="15"/>
        <v>675292</v>
      </c>
      <c r="O63" s="47">
        <f t="shared" si="10"/>
        <v>0.34949167068623938</v>
      </c>
      <c r="P63" s="9"/>
    </row>
    <row r="64" spans="1:16">
      <c r="A64" s="12"/>
      <c r="B64" s="44">
        <v>608</v>
      </c>
      <c r="C64" s="20" t="s">
        <v>169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545105</v>
      </c>
      <c r="N64" s="46">
        <f t="shared" si="15"/>
        <v>545105</v>
      </c>
      <c r="O64" s="47">
        <f t="shared" si="10"/>
        <v>0.28211448847227943</v>
      </c>
      <c r="P64" s="9"/>
    </row>
    <row r="65" spans="1:16">
      <c r="A65" s="12"/>
      <c r="B65" s="44">
        <v>614</v>
      </c>
      <c r="C65" s="20" t="s">
        <v>170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6046604</v>
      </c>
      <c r="N65" s="46">
        <f t="shared" ref="N65:N76" si="17">SUM(D65:M65)</f>
        <v>6046604</v>
      </c>
      <c r="O65" s="47">
        <f t="shared" si="10"/>
        <v>3.1293688270231215</v>
      </c>
      <c r="P65" s="9"/>
    </row>
    <row r="66" spans="1:16">
      <c r="A66" s="12"/>
      <c r="B66" s="44">
        <v>617</v>
      </c>
      <c r="C66" s="20" t="s">
        <v>73</v>
      </c>
      <c r="D66" s="46">
        <v>836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836</v>
      </c>
      <c r="O66" s="47">
        <f t="shared" si="10"/>
        <v>4.3266473865186637E-4</v>
      </c>
      <c r="P66" s="9"/>
    </row>
    <row r="67" spans="1:16">
      <c r="A67" s="12"/>
      <c r="B67" s="44">
        <v>624</v>
      </c>
      <c r="C67" s="20" t="s">
        <v>74</v>
      </c>
      <c r="D67" s="46">
        <v>147742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147742</v>
      </c>
      <c r="O67" s="47">
        <f t="shared" si="10"/>
        <v>7.6462624184095745E-2</v>
      </c>
      <c r="P67" s="9"/>
    </row>
    <row r="68" spans="1:16">
      <c r="A68" s="12"/>
      <c r="B68" s="44">
        <v>634</v>
      </c>
      <c r="C68" s="20" t="s">
        <v>171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4061365</v>
      </c>
      <c r="N68" s="46">
        <f t="shared" si="17"/>
        <v>4061365</v>
      </c>
      <c r="O68" s="47">
        <f t="shared" si="10"/>
        <v>2.1019251510703794</v>
      </c>
      <c r="P68" s="9"/>
    </row>
    <row r="69" spans="1:16">
      <c r="A69" s="12"/>
      <c r="B69" s="44">
        <v>654</v>
      </c>
      <c r="C69" s="20" t="s">
        <v>172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3726152</v>
      </c>
      <c r="N69" s="46">
        <f t="shared" si="17"/>
        <v>3726152</v>
      </c>
      <c r="O69" s="47">
        <f t="shared" ref="O69:O87" si="18">(N69/O$89)</f>
        <v>1.9284384943267094</v>
      </c>
      <c r="P69" s="9"/>
    </row>
    <row r="70" spans="1:16">
      <c r="A70" s="12"/>
      <c r="B70" s="44">
        <v>661</v>
      </c>
      <c r="C70" s="20" t="s">
        <v>127</v>
      </c>
      <c r="D70" s="46">
        <v>27781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27781</v>
      </c>
      <c r="O70" s="47">
        <f t="shared" si="18"/>
        <v>1.4377821895319975E-2</v>
      </c>
      <c r="P70" s="9"/>
    </row>
    <row r="71" spans="1:16">
      <c r="A71" s="12"/>
      <c r="B71" s="44">
        <v>671</v>
      </c>
      <c r="C71" s="20" t="s">
        <v>79</v>
      </c>
      <c r="D71" s="46">
        <v>124780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124780</v>
      </c>
      <c r="O71" s="47">
        <f t="shared" si="18"/>
        <v>6.4578835034664939E-2</v>
      </c>
      <c r="P71" s="9"/>
    </row>
    <row r="72" spans="1:16">
      <c r="A72" s="12"/>
      <c r="B72" s="44">
        <v>674</v>
      </c>
      <c r="C72" s="20" t="s">
        <v>173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2034385</v>
      </c>
      <c r="N72" s="46">
        <f t="shared" si="17"/>
        <v>2034385</v>
      </c>
      <c r="O72" s="47">
        <f t="shared" si="18"/>
        <v>1.0528787731366951</v>
      </c>
      <c r="P72" s="9"/>
    </row>
    <row r="73" spans="1:16">
      <c r="A73" s="12"/>
      <c r="B73" s="44">
        <v>675</v>
      </c>
      <c r="C73" s="20" t="s">
        <v>81</v>
      </c>
      <c r="D73" s="46">
        <v>427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427</v>
      </c>
      <c r="O73" s="47">
        <f t="shared" si="18"/>
        <v>2.2099024330663508E-4</v>
      </c>
      <c r="P73" s="9"/>
    </row>
    <row r="74" spans="1:16">
      <c r="A74" s="12"/>
      <c r="B74" s="44">
        <v>682</v>
      </c>
      <c r="C74" s="20" t="s">
        <v>174</v>
      </c>
      <c r="D74" s="46">
        <v>419095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419095</v>
      </c>
      <c r="O74" s="47">
        <f t="shared" si="18"/>
        <v>0.21689907732691857</v>
      </c>
      <c r="P74" s="9"/>
    </row>
    <row r="75" spans="1:16">
      <c r="A75" s="12"/>
      <c r="B75" s="44">
        <v>685</v>
      </c>
      <c r="C75" s="20" t="s">
        <v>83</v>
      </c>
      <c r="D75" s="46">
        <v>47538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47538</v>
      </c>
      <c r="O75" s="47">
        <f t="shared" si="18"/>
        <v>2.4602890366067491E-2</v>
      </c>
      <c r="P75" s="9"/>
    </row>
    <row r="76" spans="1:16">
      <c r="A76" s="12"/>
      <c r="B76" s="44">
        <v>694</v>
      </c>
      <c r="C76" s="20" t="s">
        <v>175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1961973</v>
      </c>
      <c r="N76" s="46">
        <f t="shared" si="17"/>
        <v>1961973</v>
      </c>
      <c r="O76" s="47">
        <f t="shared" si="18"/>
        <v>1.0154025541710745</v>
      </c>
      <c r="P76" s="9"/>
    </row>
    <row r="77" spans="1:16">
      <c r="A77" s="12"/>
      <c r="B77" s="44">
        <v>711</v>
      </c>
      <c r="C77" s="20" t="s">
        <v>128</v>
      </c>
      <c r="D77" s="46">
        <v>0</v>
      </c>
      <c r="E77" s="46">
        <v>0</v>
      </c>
      <c r="F77" s="46">
        <v>0</v>
      </c>
      <c r="G77" s="46">
        <v>42557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ref="N77:N86" si="19">SUM(D77:M77)</f>
        <v>42557</v>
      </c>
      <c r="O77" s="47">
        <f t="shared" si="18"/>
        <v>2.2025015888525689E-2</v>
      </c>
      <c r="P77" s="9"/>
    </row>
    <row r="78" spans="1:16">
      <c r="A78" s="12"/>
      <c r="B78" s="44">
        <v>712</v>
      </c>
      <c r="C78" s="20" t="s">
        <v>129</v>
      </c>
      <c r="D78" s="46">
        <v>0</v>
      </c>
      <c r="E78" s="46">
        <v>0</v>
      </c>
      <c r="F78" s="46">
        <v>0</v>
      </c>
      <c r="G78" s="46">
        <v>41183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41183</v>
      </c>
      <c r="O78" s="47">
        <f t="shared" si="18"/>
        <v>2.1313913794138533E-2</v>
      </c>
      <c r="P78" s="9"/>
    </row>
    <row r="79" spans="1:16">
      <c r="A79" s="12"/>
      <c r="B79" s="44">
        <v>713</v>
      </c>
      <c r="C79" s="20" t="s">
        <v>176</v>
      </c>
      <c r="D79" s="46">
        <v>2676994</v>
      </c>
      <c r="E79" s="46">
        <v>0</v>
      </c>
      <c r="F79" s="46">
        <v>0</v>
      </c>
      <c r="G79" s="46">
        <v>395857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2227000</v>
      </c>
      <c r="N79" s="46">
        <f t="shared" si="19"/>
        <v>5299851</v>
      </c>
      <c r="O79" s="47">
        <f t="shared" si="18"/>
        <v>2.7428931193885555</v>
      </c>
      <c r="P79" s="9"/>
    </row>
    <row r="80" spans="1:16">
      <c r="A80" s="12"/>
      <c r="B80" s="44">
        <v>714</v>
      </c>
      <c r="C80" s="20" t="s">
        <v>131</v>
      </c>
      <c r="D80" s="46">
        <v>358307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358307</v>
      </c>
      <c r="O80" s="47">
        <f t="shared" si="18"/>
        <v>0.18543876137815105</v>
      </c>
      <c r="P80" s="9"/>
    </row>
    <row r="81" spans="1:119">
      <c r="A81" s="12"/>
      <c r="B81" s="44">
        <v>719</v>
      </c>
      <c r="C81" s="20" t="s">
        <v>183</v>
      </c>
      <c r="D81" s="46">
        <v>0</v>
      </c>
      <c r="E81" s="46">
        <v>0</v>
      </c>
      <c r="F81" s="46">
        <v>0</v>
      </c>
      <c r="G81" s="46">
        <v>1567763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1567763</v>
      </c>
      <c r="O81" s="47">
        <f t="shared" si="18"/>
        <v>0.81138249840079657</v>
      </c>
      <c r="P81" s="9"/>
    </row>
    <row r="82" spans="1:119">
      <c r="A82" s="12"/>
      <c r="B82" s="44">
        <v>724</v>
      </c>
      <c r="C82" s="20" t="s">
        <v>177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5134311</v>
      </c>
      <c r="N82" s="46">
        <f t="shared" si="19"/>
        <v>5134311</v>
      </c>
      <c r="O82" s="47">
        <f t="shared" si="18"/>
        <v>2.6572192906368453</v>
      </c>
      <c r="P82" s="9"/>
    </row>
    <row r="83" spans="1:119">
      <c r="A83" s="12"/>
      <c r="B83" s="44">
        <v>744</v>
      </c>
      <c r="C83" s="20" t="s">
        <v>178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3796573</v>
      </c>
      <c r="N83" s="46">
        <f t="shared" si="19"/>
        <v>3796573</v>
      </c>
      <c r="O83" s="47">
        <f t="shared" si="18"/>
        <v>1.9648842880594883</v>
      </c>
      <c r="P83" s="9"/>
    </row>
    <row r="84" spans="1:119">
      <c r="A84" s="12"/>
      <c r="B84" s="44">
        <v>752</v>
      </c>
      <c r="C84" s="20" t="s">
        <v>179</v>
      </c>
      <c r="D84" s="46">
        <v>56208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9"/>
        <v>56208</v>
      </c>
      <c r="O84" s="47">
        <f t="shared" si="18"/>
        <v>2.9089975634143665E-2</v>
      </c>
      <c r="P84" s="9"/>
    </row>
    <row r="85" spans="1:119">
      <c r="A85" s="12"/>
      <c r="B85" s="44">
        <v>764</v>
      </c>
      <c r="C85" s="20" t="s">
        <v>180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6271632</v>
      </c>
      <c r="N85" s="46">
        <f t="shared" si="19"/>
        <v>6271632</v>
      </c>
      <c r="O85" s="47">
        <f t="shared" si="18"/>
        <v>3.245830167704165</v>
      </c>
      <c r="P85" s="9"/>
    </row>
    <row r="86" spans="1:119" ht="15.75" thickBot="1">
      <c r="A86" s="12"/>
      <c r="B86" s="44">
        <v>769</v>
      </c>
      <c r="C86" s="20" t="s">
        <v>93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204801</v>
      </c>
      <c r="N86" s="46">
        <f t="shared" si="19"/>
        <v>204801</v>
      </c>
      <c r="O86" s="47">
        <f t="shared" si="18"/>
        <v>0.10599302768019245</v>
      </c>
      <c r="P86" s="9"/>
    </row>
    <row r="87" spans="1:119" ht="16.5" thickBot="1">
      <c r="A87" s="14" t="s">
        <v>10</v>
      </c>
      <c r="B87" s="23"/>
      <c r="C87" s="22"/>
      <c r="D87" s="15">
        <f t="shared" ref="D87:M87" si="20">SUM(D5,D14,D22,D28,D35,D40,D45,D51,D57)</f>
        <v>1157975741</v>
      </c>
      <c r="E87" s="15">
        <f t="shared" si="20"/>
        <v>1155031470</v>
      </c>
      <c r="F87" s="15">
        <f t="shared" si="20"/>
        <v>203498000</v>
      </c>
      <c r="G87" s="15">
        <f t="shared" si="20"/>
        <v>424910241</v>
      </c>
      <c r="H87" s="15">
        <f t="shared" si="20"/>
        <v>0</v>
      </c>
      <c r="I87" s="15">
        <f t="shared" si="20"/>
        <v>686031000</v>
      </c>
      <c r="J87" s="15">
        <f t="shared" si="20"/>
        <v>156916000</v>
      </c>
      <c r="K87" s="15">
        <f t="shared" si="20"/>
        <v>0</v>
      </c>
      <c r="L87" s="15">
        <f t="shared" si="20"/>
        <v>0</v>
      </c>
      <c r="M87" s="15">
        <f t="shared" si="20"/>
        <v>45988000</v>
      </c>
      <c r="N87" s="15">
        <f>SUM(D87:M87)</f>
        <v>3830350452</v>
      </c>
      <c r="O87" s="37">
        <f t="shared" si="18"/>
        <v>1982.3655230378447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38"/>
      <c r="B89" s="39"/>
      <c r="C89" s="39"/>
      <c r="D89" s="40"/>
      <c r="E89" s="40"/>
      <c r="F89" s="40"/>
      <c r="G89" s="40"/>
      <c r="H89" s="40"/>
      <c r="I89" s="40"/>
      <c r="J89" s="40"/>
      <c r="K89" s="40"/>
      <c r="L89" s="48" t="s">
        <v>198</v>
      </c>
      <c r="M89" s="48"/>
      <c r="N89" s="48"/>
      <c r="O89" s="41">
        <v>1932212</v>
      </c>
    </row>
    <row r="90" spans="1:119">
      <c r="A90" s="49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1"/>
    </row>
    <row r="91" spans="1:119" ht="15.75" customHeight="1" thickBot="1">
      <c r="A91" s="52" t="s">
        <v>103</v>
      </c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4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264141828</v>
      </c>
      <c r="E5" s="26">
        <f t="shared" si="0"/>
        <v>0</v>
      </c>
      <c r="F5" s="26">
        <f t="shared" si="0"/>
        <v>62572000</v>
      </c>
      <c r="G5" s="26">
        <f t="shared" si="0"/>
        <v>90570872</v>
      </c>
      <c r="H5" s="26">
        <f t="shared" si="0"/>
        <v>0</v>
      </c>
      <c r="I5" s="26">
        <f t="shared" si="0"/>
        <v>0</v>
      </c>
      <c r="J5" s="26">
        <f t="shared" si="0"/>
        <v>147280000</v>
      </c>
      <c r="K5" s="26">
        <f t="shared" si="0"/>
        <v>0</v>
      </c>
      <c r="L5" s="26">
        <f t="shared" si="0"/>
        <v>0</v>
      </c>
      <c r="M5" s="26">
        <f t="shared" si="0"/>
        <v>1124000</v>
      </c>
      <c r="N5" s="27">
        <f>SUM(D5:M5)</f>
        <v>565688700</v>
      </c>
      <c r="O5" s="32">
        <f t="shared" ref="O5:O36" si="1">(N5/O$90)</f>
        <v>294.6841706066333</v>
      </c>
      <c r="P5" s="6"/>
    </row>
    <row r="6" spans="1:133">
      <c r="A6" s="12"/>
      <c r="B6" s="44">
        <v>511</v>
      </c>
      <c r="C6" s="20" t="s">
        <v>20</v>
      </c>
      <c r="D6" s="46">
        <v>3861275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3861275</v>
      </c>
      <c r="O6" s="47">
        <f t="shared" si="1"/>
        <v>2.0114536862043169</v>
      </c>
      <c r="P6" s="9"/>
    </row>
    <row r="7" spans="1:133">
      <c r="A7" s="12"/>
      <c r="B7" s="44">
        <v>512</v>
      </c>
      <c r="C7" s="20" t="s">
        <v>21</v>
      </c>
      <c r="D7" s="46">
        <v>10766847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10766847</v>
      </c>
      <c r="O7" s="47">
        <f t="shared" si="1"/>
        <v>5.6087727724515588</v>
      </c>
      <c r="P7" s="9"/>
    </row>
    <row r="8" spans="1:133">
      <c r="A8" s="12"/>
      <c r="B8" s="44">
        <v>513</v>
      </c>
      <c r="C8" s="20" t="s">
        <v>22</v>
      </c>
      <c r="D8" s="46">
        <v>99341667</v>
      </c>
      <c r="E8" s="46">
        <v>0</v>
      </c>
      <c r="F8" s="46">
        <v>0</v>
      </c>
      <c r="G8" s="46">
        <v>13771063</v>
      </c>
      <c r="H8" s="46">
        <v>0</v>
      </c>
      <c r="I8" s="46">
        <v>0</v>
      </c>
      <c r="J8" s="46">
        <v>966000</v>
      </c>
      <c r="K8" s="46">
        <v>0</v>
      </c>
      <c r="L8" s="46">
        <v>0</v>
      </c>
      <c r="M8" s="46">
        <v>0</v>
      </c>
      <c r="N8" s="46">
        <f t="shared" si="2"/>
        <v>114078730</v>
      </c>
      <c r="O8" s="47">
        <f t="shared" si="1"/>
        <v>59.427023969027587</v>
      </c>
      <c r="P8" s="9"/>
    </row>
    <row r="9" spans="1:133">
      <c r="A9" s="12"/>
      <c r="B9" s="44">
        <v>514</v>
      </c>
      <c r="C9" s="20" t="s">
        <v>23</v>
      </c>
      <c r="D9" s="46">
        <v>10446816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10446816</v>
      </c>
      <c r="O9" s="47">
        <f t="shared" si="1"/>
        <v>5.4420590484485665</v>
      </c>
      <c r="P9" s="9"/>
    </row>
    <row r="10" spans="1:133">
      <c r="A10" s="12"/>
      <c r="B10" s="44">
        <v>515</v>
      </c>
      <c r="C10" s="20" t="s">
        <v>24</v>
      </c>
      <c r="D10" s="46">
        <v>10335197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10335197</v>
      </c>
      <c r="O10" s="47">
        <f t="shared" si="1"/>
        <v>5.3839133714376208</v>
      </c>
      <c r="P10" s="9"/>
    </row>
    <row r="11" spans="1:133">
      <c r="A11" s="12"/>
      <c r="B11" s="44">
        <v>516</v>
      </c>
      <c r="C11" s="20" t="s">
        <v>96</v>
      </c>
      <c r="D11" s="46">
        <v>25557473</v>
      </c>
      <c r="E11" s="46">
        <v>0</v>
      </c>
      <c r="F11" s="46">
        <v>0</v>
      </c>
      <c r="G11" s="46">
        <v>12561002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38118475</v>
      </c>
      <c r="O11" s="47">
        <f t="shared" si="1"/>
        <v>19.857054224637483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62572000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62572000</v>
      </c>
      <c r="O12" s="47">
        <f t="shared" si="1"/>
        <v>32.595627105859208</v>
      </c>
      <c r="P12" s="9"/>
    </row>
    <row r="13" spans="1:133">
      <c r="A13" s="12"/>
      <c r="B13" s="44">
        <v>519</v>
      </c>
      <c r="C13" s="20" t="s">
        <v>143</v>
      </c>
      <c r="D13" s="46">
        <v>103832553</v>
      </c>
      <c r="E13" s="46">
        <v>0</v>
      </c>
      <c r="F13" s="46">
        <v>0</v>
      </c>
      <c r="G13" s="46">
        <v>64238807</v>
      </c>
      <c r="H13" s="46">
        <v>0</v>
      </c>
      <c r="I13" s="46">
        <v>0</v>
      </c>
      <c r="J13" s="46">
        <v>146314000</v>
      </c>
      <c r="K13" s="46">
        <v>0</v>
      </c>
      <c r="L13" s="46">
        <v>0</v>
      </c>
      <c r="M13" s="46">
        <v>1124000</v>
      </c>
      <c r="N13" s="46">
        <f t="shared" si="2"/>
        <v>315509360</v>
      </c>
      <c r="O13" s="47">
        <f t="shared" si="1"/>
        <v>164.35826642856696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579102905</v>
      </c>
      <c r="E14" s="31">
        <f t="shared" si="3"/>
        <v>379784222</v>
      </c>
      <c r="F14" s="31">
        <f t="shared" si="3"/>
        <v>0</v>
      </c>
      <c r="G14" s="31">
        <f t="shared" si="3"/>
        <v>4073183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962960310</v>
      </c>
      <c r="O14" s="43">
        <f t="shared" si="1"/>
        <v>501.63483958483971</v>
      </c>
      <c r="P14" s="10"/>
    </row>
    <row r="15" spans="1:133">
      <c r="A15" s="12"/>
      <c r="B15" s="44">
        <v>521</v>
      </c>
      <c r="C15" s="20" t="s">
        <v>28</v>
      </c>
      <c r="D15" s="46">
        <v>269680820</v>
      </c>
      <c r="E15" s="46">
        <v>265277879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534958699</v>
      </c>
      <c r="O15" s="47">
        <f t="shared" si="1"/>
        <v>278.67599356964104</v>
      </c>
      <c r="P15" s="9"/>
    </row>
    <row r="16" spans="1:133">
      <c r="A16" s="12"/>
      <c r="B16" s="44">
        <v>522</v>
      </c>
      <c r="C16" s="20" t="s">
        <v>29</v>
      </c>
      <c r="D16" s="46">
        <v>31586075</v>
      </c>
      <c r="E16" s="46">
        <v>113375239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144961314</v>
      </c>
      <c r="O16" s="47">
        <f t="shared" si="1"/>
        <v>75.514686056372952</v>
      </c>
      <c r="P16" s="9"/>
    </row>
    <row r="17" spans="1:16">
      <c r="A17" s="12"/>
      <c r="B17" s="44">
        <v>523</v>
      </c>
      <c r="C17" s="20" t="s">
        <v>144</v>
      </c>
      <c r="D17" s="46">
        <v>245693288</v>
      </c>
      <c r="E17" s="46">
        <v>0</v>
      </c>
      <c r="F17" s="46">
        <v>0</v>
      </c>
      <c r="G17" s="46">
        <v>285718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245979006</v>
      </c>
      <c r="O17" s="47">
        <f t="shared" si="1"/>
        <v>128.13782451329519</v>
      </c>
      <c r="P17" s="9"/>
    </row>
    <row r="18" spans="1:16">
      <c r="A18" s="12"/>
      <c r="B18" s="44">
        <v>525</v>
      </c>
      <c r="C18" s="20" t="s">
        <v>31</v>
      </c>
      <c r="D18" s="46">
        <v>19329929</v>
      </c>
      <c r="E18" s="46">
        <v>883342</v>
      </c>
      <c r="F18" s="46">
        <v>0</v>
      </c>
      <c r="G18" s="46">
        <v>2387518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22600789</v>
      </c>
      <c r="O18" s="47">
        <f t="shared" si="1"/>
        <v>11.773427260471212</v>
      </c>
      <c r="P18" s="9"/>
    </row>
    <row r="19" spans="1:16">
      <c r="A19" s="12"/>
      <c r="B19" s="44">
        <v>527</v>
      </c>
      <c r="C19" s="20" t="s">
        <v>32</v>
      </c>
      <c r="D19" s="46">
        <v>7157233</v>
      </c>
      <c r="E19" s="46">
        <v>247762</v>
      </c>
      <c r="F19" s="46">
        <v>0</v>
      </c>
      <c r="G19" s="46">
        <v>667710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8072705</v>
      </c>
      <c r="O19" s="47">
        <f t="shared" si="1"/>
        <v>4.2053135893947005</v>
      </c>
      <c r="P19" s="9"/>
    </row>
    <row r="20" spans="1:16">
      <c r="A20" s="12"/>
      <c r="B20" s="44">
        <v>528</v>
      </c>
      <c r="C20" s="20" t="s">
        <v>97</v>
      </c>
      <c r="D20" s="46">
        <v>4850535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4850535</v>
      </c>
      <c r="O20" s="47">
        <f t="shared" si="1"/>
        <v>2.5267888212606087</v>
      </c>
      <c r="P20" s="9"/>
    </row>
    <row r="21" spans="1:16">
      <c r="A21" s="12"/>
      <c r="B21" s="44">
        <v>529</v>
      </c>
      <c r="C21" s="20" t="s">
        <v>33</v>
      </c>
      <c r="D21" s="46">
        <v>805025</v>
      </c>
      <c r="E21" s="46">
        <v>0</v>
      </c>
      <c r="F21" s="46">
        <v>0</v>
      </c>
      <c r="G21" s="46">
        <v>732237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1537262</v>
      </c>
      <c r="O21" s="47">
        <f t="shared" si="1"/>
        <v>0.80080577440400402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SUM(D23:D28)</f>
        <v>15625398</v>
      </c>
      <c r="E22" s="31">
        <f t="shared" si="5"/>
        <v>3346257</v>
      </c>
      <c r="F22" s="31">
        <f t="shared" si="5"/>
        <v>0</v>
      </c>
      <c r="G22" s="31">
        <f t="shared" si="5"/>
        <v>3019848</v>
      </c>
      <c r="H22" s="31">
        <f t="shared" si="5"/>
        <v>0</v>
      </c>
      <c r="I22" s="31">
        <f t="shared" si="5"/>
        <v>133199000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155190503</v>
      </c>
      <c r="O22" s="43">
        <f t="shared" si="1"/>
        <v>80.843376688594347</v>
      </c>
      <c r="P22" s="10"/>
    </row>
    <row r="23" spans="1:16">
      <c r="A23" s="12"/>
      <c r="B23" s="44">
        <v>533</v>
      </c>
      <c r="C23" s="20" t="s">
        <v>194</v>
      </c>
      <c r="D23" s="46">
        <v>0</v>
      </c>
      <c r="E23" s="46">
        <v>0</v>
      </c>
      <c r="F23" s="46">
        <v>0</v>
      </c>
      <c r="G23" s="46">
        <v>200000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ref="N23:N28" si="6">SUM(D23:M23)</f>
        <v>200000</v>
      </c>
      <c r="O23" s="47">
        <f t="shared" si="1"/>
        <v>0.10418598448462318</v>
      </c>
      <c r="P23" s="9"/>
    </row>
    <row r="24" spans="1:16">
      <c r="A24" s="12"/>
      <c r="B24" s="44">
        <v>534</v>
      </c>
      <c r="C24" s="20" t="s">
        <v>145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16786000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16786000</v>
      </c>
      <c r="O24" s="47">
        <f t="shared" si="1"/>
        <v>8.7443296777944237</v>
      </c>
      <c r="P24" s="9"/>
    </row>
    <row r="25" spans="1:16">
      <c r="A25" s="12"/>
      <c r="B25" s="44">
        <v>536</v>
      </c>
      <c r="C25" s="20" t="s">
        <v>146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116413000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116413000</v>
      </c>
      <c r="O25" s="47">
        <f t="shared" si="1"/>
        <v>60.643015059042199</v>
      </c>
      <c r="P25" s="9"/>
    </row>
    <row r="26" spans="1:16">
      <c r="A26" s="12"/>
      <c r="B26" s="44">
        <v>537</v>
      </c>
      <c r="C26" s="20" t="s">
        <v>147</v>
      </c>
      <c r="D26" s="46">
        <v>15062492</v>
      </c>
      <c r="E26" s="46">
        <v>2207495</v>
      </c>
      <c r="F26" s="46">
        <v>0</v>
      </c>
      <c r="G26" s="46">
        <v>2476026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19746013</v>
      </c>
      <c r="O26" s="47">
        <f t="shared" si="1"/>
        <v>10.28628902025584</v>
      </c>
      <c r="P26" s="9"/>
    </row>
    <row r="27" spans="1:16">
      <c r="A27" s="12"/>
      <c r="B27" s="44">
        <v>538</v>
      </c>
      <c r="C27" s="20" t="s">
        <v>148</v>
      </c>
      <c r="D27" s="46">
        <v>0</v>
      </c>
      <c r="E27" s="46">
        <v>1138762</v>
      </c>
      <c r="F27" s="46">
        <v>0</v>
      </c>
      <c r="G27" s="46">
        <v>343822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1482584</v>
      </c>
      <c r="O27" s="47">
        <f t="shared" si="1"/>
        <v>0.77232236810575294</v>
      </c>
      <c r="P27" s="9"/>
    </row>
    <row r="28" spans="1:16">
      <c r="A28" s="12"/>
      <c r="B28" s="44">
        <v>539</v>
      </c>
      <c r="C28" s="20" t="s">
        <v>39</v>
      </c>
      <c r="D28" s="46">
        <v>562906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562906</v>
      </c>
      <c r="O28" s="47">
        <f t="shared" si="1"/>
        <v>0.2932345789115065</v>
      </c>
      <c r="P28" s="9"/>
    </row>
    <row r="29" spans="1:16" ht="15.75">
      <c r="A29" s="28" t="s">
        <v>40</v>
      </c>
      <c r="B29" s="29"/>
      <c r="C29" s="30"/>
      <c r="D29" s="31">
        <f>SUM(D30:D35)</f>
        <v>139275917</v>
      </c>
      <c r="E29" s="31">
        <f t="shared" ref="E29:M29" si="7">SUM(E30:E35)</f>
        <v>40363726</v>
      </c>
      <c r="F29" s="31">
        <f t="shared" si="7"/>
        <v>0</v>
      </c>
      <c r="G29" s="31">
        <f t="shared" si="7"/>
        <v>72083319</v>
      </c>
      <c r="H29" s="31">
        <f t="shared" si="7"/>
        <v>0</v>
      </c>
      <c r="I29" s="31">
        <f t="shared" si="7"/>
        <v>456988000</v>
      </c>
      <c r="J29" s="31">
        <f t="shared" si="7"/>
        <v>0</v>
      </c>
      <c r="K29" s="31">
        <f t="shared" si="7"/>
        <v>0</v>
      </c>
      <c r="L29" s="31">
        <f t="shared" si="7"/>
        <v>0</v>
      </c>
      <c r="M29" s="31">
        <f t="shared" si="7"/>
        <v>0</v>
      </c>
      <c r="N29" s="31">
        <f t="shared" ref="N29:N42" si="8">SUM(D29:M29)</f>
        <v>708710962</v>
      </c>
      <c r="O29" s="43">
        <f t="shared" si="1"/>
        <v>369.18874645507185</v>
      </c>
      <c r="P29" s="10"/>
    </row>
    <row r="30" spans="1:16">
      <c r="A30" s="12"/>
      <c r="B30" s="44">
        <v>541</v>
      </c>
      <c r="C30" s="20" t="s">
        <v>149</v>
      </c>
      <c r="D30" s="46">
        <v>146283</v>
      </c>
      <c r="E30" s="46">
        <v>27651628</v>
      </c>
      <c r="F30" s="46">
        <v>0</v>
      </c>
      <c r="G30" s="46">
        <v>53589865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81387776</v>
      </c>
      <c r="O30" s="47">
        <f t="shared" si="1"/>
        <v>42.397327837869938</v>
      </c>
      <c r="P30" s="9"/>
    </row>
    <row r="31" spans="1:16">
      <c r="A31" s="12"/>
      <c r="B31" s="44">
        <v>542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322765000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322765000</v>
      </c>
      <c r="O31" s="47">
        <f t="shared" si="1"/>
        <v>168.13794641089703</v>
      </c>
      <c r="P31" s="9"/>
    </row>
    <row r="32" spans="1:16">
      <c r="A32" s="12"/>
      <c r="B32" s="44">
        <v>543</v>
      </c>
      <c r="C32" s="20" t="s">
        <v>150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134223000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134223000</v>
      </c>
      <c r="O32" s="47">
        <f t="shared" si="1"/>
        <v>69.920776977397892</v>
      </c>
      <c r="P32" s="9"/>
    </row>
    <row r="33" spans="1:16">
      <c r="A33" s="12"/>
      <c r="B33" s="44">
        <v>544</v>
      </c>
      <c r="C33" s="20" t="s">
        <v>151</v>
      </c>
      <c r="D33" s="46">
        <v>139129634</v>
      </c>
      <c r="E33" s="46">
        <v>12712098</v>
      </c>
      <c r="F33" s="46">
        <v>0</v>
      </c>
      <c r="G33" s="46">
        <v>15822548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167664280</v>
      </c>
      <c r="O33" s="47">
        <f t="shared" si="1"/>
        <v>87.341340373527586</v>
      </c>
      <c r="P33" s="9"/>
    </row>
    <row r="34" spans="1:16">
      <c r="A34" s="12"/>
      <c r="B34" s="44">
        <v>545</v>
      </c>
      <c r="C34" s="20" t="s">
        <v>118</v>
      </c>
      <c r="D34" s="46">
        <v>0</v>
      </c>
      <c r="E34" s="46">
        <v>0</v>
      </c>
      <c r="F34" s="46">
        <v>0</v>
      </c>
      <c r="G34" s="46">
        <v>18031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18031</v>
      </c>
      <c r="O34" s="47">
        <f t="shared" si="1"/>
        <v>9.392887431211203E-3</v>
      </c>
      <c r="P34" s="9"/>
    </row>
    <row r="35" spans="1:16">
      <c r="A35" s="12"/>
      <c r="B35" s="44">
        <v>549</v>
      </c>
      <c r="C35" s="20" t="s">
        <v>195</v>
      </c>
      <c r="D35" s="46">
        <v>0</v>
      </c>
      <c r="E35" s="46">
        <v>0</v>
      </c>
      <c r="F35" s="46">
        <v>0</v>
      </c>
      <c r="G35" s="46">
        <v>2652875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2652875</v>
      </c>
      <c r="O35" s="47">
        <f t="shared" si="1"/>
        <v>1.3819619679482238</v>
      </c>
      <c r="P35" s="9"/>
    </row>
    <row r="36" spans="1:16" ht="15.75">
      <c r="A36" s="28" t="s">
        <v>46</v>
      </c>
      <c r="B36" s="29"/>
      <c r="C36" s="30"/>
      <c r="D36" s="31">
        <f t="shared" ref="D36:M36" si="9">SUM(D37:D40)</f>
        <v>6349576</v>
      </c>
      <c r="E36" s="31">
        <f t="shared" si="9"/>
        <v>10212382</v>
      </c>
      <c r="F36" s="31">
        <f t="shared" si="9"/>
        <v>0</v>
      </c>
      <c r="G36" s="31">
        <f t="shared" si="9"/>
        <v>2359849</v>
      </c>
      <c r="H36" s="31">
        <f t="shared" si="9"/>
        <v>0</v>
      </c>
      <c r="I36" s="31">
        <f t="shared" si="9"/>
        <v>0</v>
      </c>
      <c r="J36" s="31">
        <f t="shared" si="9"/>
        <v>0</v>
      </c>
      <c r="K36" s="31">
        <f t="shared" si="9"/>
        <v>0</v>
      </c>
      <c r="L36" s="31">
        <f t="shared" si="9"/>
        <v>0</v>
      </c>
      <c r="M36" s="31">
        <f t="shared" si="9"/>
        <v>1161000</v>
      </c>
      <c r="N36" s="31">
        <f t="shared" si="8"/>
        <v>20082807</v>
      </c>
      <c r="O36" s="43">
        <f t="shared" si="1"/>
        <v>10.461735092548411</v>
      </c>
      <c r="P36" s="10"/>
    </row>
    <row r="37" spans="1:16">
      <c r="A37" s="13"/>
      <c r="B37" s="45">
        <v>551</v>
      </c>
      <c r="C37" s="21" t="s">
        <v>152</v>
      </c>
      <c r="D37" s="46">
        <v>2295329</v>
      </c>
      <c r="E37" s="46">
        <v>0</v>
      </c>
      <c r="F37" s="46">
        <v>0</v>
      </c>
      <c r="G37" s="46">
        <v>21938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2317267</v>
      </c>
      <c r="O37" s="47">
        <f t="shared" ref="O37:O68" si="10">(N37/O$90)</f>
        <v>1.2071337185436466</v>
      </c>
      <c r="P37" s="9"/>
    </row>
    <row r="38" spans="1:16">
      <c r="A38" s="13"/>
      <c r="B38" s="45">
        <v>552</v>
      </c>
      <c r="C38" s="21" t="s">
        <v>48</v>
      </c>
      <c r="D38" s="46">
        <v>3095246</v>
      </c>
      <c r="E38" s="46">
        <v>0</v>
      </c>
      <c r="F38" s="46">
        <v>0</v>
      </c>
      <c r="G38" s="46">
        <v>164745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3259991</v>
      </c>
      <c r="O38" s="47">
        <f t="shared" si="10"/>
        <v>1.6982268587300562</v>
      </c>
      <c r="P38" s="9"/>
    </row>
    <row r="39" spans="1:16">
      <c r="A39" s="13"/>
      <c r="B39" s="45">
        <v>553</v>
      </c>
      <c r="C39" s="21" t="s">
        <v>153</v>
      </c>
      <c r="D39" s="46">
        <v>656434</v>
      </c>
      <c r="E39" s="46">
        <v>0</v>
      </c>
      <c r="F39" s="46">
        <v>0</v>
      </c>
      <c r="G39" s="46">
        <v>6270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662704</v>
      </c>
      <c r="O39" s="47">
        <f t="shared" si="10"/>
        <v>0.34522234330948864</v>
      </c>
      <c r="P39" s="9"/>
    </row>
    <row r="40" spans="1:16">
      <c r="A40" s="13"/>
      <c r="B40" s="45">
        <v>554</v>
      </c>
      <c r="C40" s="21" t="s">
        <v>50</v>
      </c>
      <c r="D40" s="46">
        <v>302567</v>
      </c>
      <c r="E40" s="46">
        <v>10212382</v>
      </c>
      <c r="F40" s="46">
        <v>0</v>
      </c>
      <c r="G40" s="46">
        <v>2166896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1161000</v>
      </c>
      <c r="N40" s="46">
        <f t="shared" si="8"/>
        <v>13842845</v>
      </c>
      <c r="O40" s="47">
        <f t="shared" si="10"/>
        <v>7.2111521719652183</v>
      </c>
      <c r="P40" s="9"/>
    </row>
    <row r="41" spans="1:16" ht="15.75">
      <c r="A41" s="28" t="s">
        <v>51</v>
      </c>
      <c r="B41" s="29"/>
      <c r="C41" s="30"/>
      <c r="D41" s="31">
        <f t="shared" ref="D41:M41" si="11">SUM(D42:D46)</f>
        <v>114726841</v>
      </c>
      <c r="E41" s="31">
        <f t="shared" si="11"/>
        <v>48811793</v>
      </c>
      <c r="F41" s="31">
        <f t="shared" si="11"/>
        <v>0</v>
      </c>
      <c r="G41" s="31">
        <f t="shared" si="11"/>
        <v>1212943</v>
      </c>
      <c r="H41" s="31">
        <f t="shared" si="11"/>
        <v>0</v>
      </c>
      <c r="I41" s="31">
        <f t="shared" si="11"/>
        <v>0</v>
      </c>
      <c r="J41" s="31">
        <f t="shared" si="11"/>
        <v>0</v>
      </c>
      <c r="K41" s="31">
        <f t="shared" si="11"/>
        <v>0</v>
      </c>
      <c r="L41" s="31">
        <f t="shared" si="11"/>
        <v>0</v>
      </c>
      <c r="M41" s="31">
        <f t="shared" si="11"/>
        <v>6000</v>
      </c>
      <c r="N41" s="31">
        <f t="shared" si="8"/>
        <v>164757577</v>
      </c>
      <c r="O41" s="43">
        <f t="shared" si="10"/>
        <v>85.827151805230557</v>
      </c>
      <c r="P41" s="10"/>
    </row>
    <row r="42" spans="1:16">
      <c r="A42" s="12"/>
      <c r="B42" s="44">
        <v>561</v>
      </c>
      <c r="C42" s="20" t="s">
        <v>191</v>
      </c>
      <c r="D42" s="46">
        <v>16200386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16200386</v>
      </c>
      <c r="O42" s="47">
        <f t="shared" si="10"/>
        <v>8.4392658222045345</v>
      </c>
      <c r="P42" s="9"/>
    </row>
    <row r="43" spans="1:16">
      <c r="A43" s="12"/>
      <c r="B43" s="44">
        <v>562</v>
      </c>
      <c r="C43" s="20" t="s">
        <v>154</v>
      </c>
      <c r="D43" s="46">
        <v>44396282</v>
      </c>
      <c r="E43" s="46">
        <v>8318957</v>
      </c>
      <c r="F43" s="46">
        <v>0</v>
      </c>
      <c r="G43" s="46">
        <v>1043122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2" si="12">SUM(D43:M43)</f>
        <v>53758361</v>
      </c>
      <c r="O43" s="47">
        <f t="shared" si="10"/>
        <v>28.004338825323863</v>
      </c>
      <c r="P43" s="9"/>
    </row>
    <row r="44" spans="1:16">
      <c r="A44" s="12"/>
      <c r="B44" s="44">
        <v>563</v>
      </c>
      <c r="C44" s="20" t="s">
        <v>155</v>
      </c>
      <c r="D44" s="46">
        <v>5434513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5434513</v>
      </c>
      <c r="O44" s="47">
        <f t="shared" si="10"/>
        <v>2.831000435497415</v>
      </c>
      <c r="P44" s="9"/>
    </row>
    <row r="45" spans="1:16">
      <c r="A45" s="12"/>
      <c r="B45" s="44">
        <v>564</v>
      </c>
      <c r="C45" s="20" t="s">
        <v>156</v>
      </c>
      <c r="D45" s="46">
        <v>46371058</v>
      </c>
      <c r="E45" s="46">
        <v>38978239</v>
      </c>
      <c r="F45" s="46">
        <v>0</v>
      </c>
      <c r="G45" s="46">
        <v>169821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6000</v>
      </c>
      <c r="N45" s="46">
        <f t="shared" si="12"/>
        <v>85525118</v>
      </c>
      <c r="O45" s="47">
        <f t="shared" si="10"/>
        <v>44.552593084967839</v>
      </c>
      <c r="P45" s="9"/>
    </row>
    <row r="46" spans="1:16">
      <c r="A46" s="12"/>
      <c r="B46" s="44">
        <v>569</v>
      </c>
      <c r="C46" s="20" t="s">
        <v>55</v>
      </c>
      <c r="D46" s="46">
        <v>2324602</v>
      </c>
      <c r="E46" s="46">
        <v>1514597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3839199</v>
      </c>
      <c r="O46" s="47">
        <f t="shared" si="10"/>
        <v>1.9999536372369044</v>
      </c>
      <c r="P46" s="9"/>
    </row>
    <row r="47" spans="1:16" ht="15.75">
      <c r="A47" s="28" t="s">
        <v>56</v>
      </c>
      <c r="B47" s="29"/>
      <c r="C47" s="30"/>
      <c r="D47" s="31">
        <f t="shared" ref="D47:M47" si="13">SUM(D48:D52)</f>
        <v>122688733</v>
      </c>
      <c r="E47" s="31">
        <f t="shared" si="13"/>
        <v>40216514</v>
      </c>
      <c r="F47" s="31">
        <f t="shared" si="13"/>
        <v>0</v>
      </c>
      <c r="G47" s="31">
        <f t="shared" si="13"/>
        <v>52587304</v>
      </c>
      <c r="H47" s="31">
        <f t="shared" si="13"/>
        <v>0</v>
      </c>
      <c r="I47" s="31">
        <f t="shared" si="13"/>
        <v>0</v>
      </c>
      <c r="J47" s="31">
        <f t="shared" si="13"/>
        <v>0</v>
      </c>
      <c r="K47" s="31">
        <f t="shared" si="13"/>
        <v>0</v>
      </c>
      <c r="L47" s="31">
        <f t="shared" si="13"/>
        <v>0</v>
      </c>
      <c r="M47" s="31">
        <f t="shared" si="13"/>
        <v>0</v>
      </c>
      <c r="N47" s="31">
        <f>SUM(D47:M47)</f>
        <v>215492551</v>
      </c>
      <c r="O47" s="43">
        <f t="shared" si="10"/>
        <v>112.25651787518936</v>
      </c>
      <c r="P47" s="9"/>
    </row>
    <row r="48" spans="1:16">
      <c r="A48" s="12"/>
      <c r="B48" s="44">
        <v>571</v>
      </c>
      <c r="C48" s="20" t="s">
        <v>57</v>
      </c>
      <c r="D48" s="46">
        <v>71941169</v>
      </c>
      <c r="E48" s="46">
        <v>0</v>
      </c>
      <c r="F48" s="46">
        <v>0</v>
      </c>
      <c r="G48" s="46">
        <v>1446997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73388166</v>
      </c>
      <c r="O48" s="47">
        <f t="shared" si="10"/>
        <v>38.230091621154756</v>
      </c>
      <c r="P48" s="9"/>
    </row>
    <row r="49" spans="1:16">
      <c r="A49" s="12"/>
      <c r="B49" s="44">
        <v>572</v>
      </c>
      <c r="C49" s="20" t="s">
        <v>157</v>
      </c>
      <c r="D49" s="46">
        <v>45414326</v>
      </c>
      <c r="E49" s="46">
        <v>0</v>
      </c>
      <c r="F49" s="46">
        <v>0</v>
      </c>
      <c r="G49" s="46">
        <v>17220132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62634458</v>
      </c>
      <c r="O49" s="47">
        <f t="shared" si="10"/>
        <v>32.628163346953912</v>
      </c>
      <c r="P49" s="9"/>
    </row>
    <row r="50" spans="1:16">
      <c r="A50" s="12"/>
      <c r="B50" s="44">
        <v>573</v>
      </c>
      <c r="C50" s="20" t="s">
        <v>59</v>
      </c>
      <c r="D50" s="46">
        <v>5333238</v>
      </c>
      <c r="E50" s="46">
        <v>393928</v>
      </c>
      <c r="F50" s="46">
        <v>0</v>
      </c>
      <c r="G50" s="46">
        <v>19642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5746808</v>
      </c>
      <c r="O50" s="47">
        <f t="shared" si="10"/>
        <v>2.9936842456205421</v>
      </c>
      <c r="P50" s="9"/>
    </row>
    <row r="51" spans="1:16">
      <c r="A51" s="12"/>
      <c r="B51" s="44">
        <v>575</v>
      </c>
      <c r="C51" s="20" t="s">
        <v>158</v>
      </c>
      <c r="D51" s="46">
        <v>0</v>
      </c>
      <c r="E51" s="46">
        <v>13453565</v>
      </c>
      <c r="F51" s="46">
        <v>0</v>
      </c>
      <c r="G51" s="46">
        <v>32972686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46426251</v>
      </c>
      <c r="O51" s="47">
        <f t="shared" si="10"/>
        <v>24.184823331826109</v>
      </c>
      <c r="P51" s="9"/>
    </row>
    <row r="52" spans="1:16">
      <c r="A52" s="12"/>
      <c r="B52" s="44">
        <v>579</v>
      </c>
      <c r="C52" s="20" t="s">
        <v>61</v>
      </c>
      <c r="D52" s="46">
        <v>0</v>
      </c>
      <c r="E52" s="46">
        <v>26369021</v>
      </c>
      <c r="F52" s="46">
        <v>0</v>
      </c>
      <c r="G52" s="46">
        <v>927847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27296868</v>
      </c>
      <c r="O52" s="47">
        <f t="shared" si="10"/>
        <v>14.219755329634037</v>
      </c>
      <c r="P52" s="9"/>
    </row>
    <row r="53" spans="1:16" ht="15.75">
      <c r="A53" s="28" t="s">
        <v>159</v>
      </c>
      <c r="B53" s="29"/>
      <c r="C53" s="30"/>
      <c r="D53" s="31">
        <f t="shared" ref="D53:M53" si="14">SUM(D54:D57)</f>
        <v>74578179</v>
      </c>
      <c r="E53" s="31">
        <f t="shared" si="14"/>
        <v>214728767</v>
      </c>
      <c r="F53" s="31">
        <f t="shared" si="14"/>
        <v>24140000</v>
      </c>
      <c r="G53" s="31">
        <f t="shared" si="14"/>
        <v>535646</v>
      </c>
      <c r="H53" s="31">
        <f t="shared" si="14"/>
        <v>0</v>
      </c>
      <c r="I53" s="31">
        <f t="shared" si="14"/>
        <v>155931000</v>
      </c>
      <c r="J53" s="31">
        <f t="shared" si="14"/>
        <v>0</v>
      </c>
      <c r="K53" s="31">
        <f t="shared" si="14"/>
        <v>0</v>
      </c>
      <c r="L53" s="31">
        <f t="shared" si="14"/>
        <v>0</v>
      </c>
      <c r="M53" s="31">
        <f t="shared" si="14"/>
        <v>0</v>
      </c>
      <c r="N53" s="31">
        <f>SUM(D53:M53)</f>
        <v>469913592</v>
      </c>
      <c r="O53" s="43">
        <f t="shared" si="10"/>
        <v>244.79205102612775</v>
      </c>
      <c r="P53" s="9"/>
    </row>
    <row r="54" spans="1:16">
      <c r="A54" s="12"/>
      <c r="B54" s="44">
        <v>581</v>
      </c>
      <c r="C54" s="20" t="s">
        <v>160</v>
      </c>
      <c r="D54" s="46">
        <v>74319403</v>
      </c>
      <c r="E54" s="46">
        <v>214728767</v>
      </c>
      <c r="F54" s="46">
        <v>24140000</v>
      </c>
      <c r="G54" s="46">
        <v>535646</v>
      </c>
      <c r="H54" s="46">
        <v>0</v>
      </c>
      <c r="I54" s="46">
        <v>275000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313998816</v>
      </c>
      <c r="O54" s="47">
        <f t="shared" si="10"/>
        <v>163.57137885983025</v>
      </c>
      <c r="P54" s="9"/>
    </row>
    <row r="55" spans="1:16">
      <c r="A55" s="12"/>
      <c r="B55" s="44">
        <v>584</v>
      </c>
      <c r="C55" s="20" t="s">
        <v>186</v>
      </c>
      <c r="D55" s="46">
        <v>258776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ref="N55:N65" si="15">SUM(D55:M55)</f>
        <v>258776</v>
      </c>
      <c r="O55" s="47">
        <f t="shared" si="10"/>
        <v>0.13480416160496425</v>
      </c>
      <c r="P55" s="9"/>
    </row>
    <row r="56" spans="1:16">
      <c r="A56" s="12"/>
      <c r="B56" s="44">
        <v>590</v>
      </c>
      <c r="C56" s="20" t="s">
        <v>161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36887000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36887000</v>
      </c>
      <c r="O56" s="47">
        <f t="shared" si="10"/>
        <v>19.215542048421479</v>
      </c>
      <c r="P56" s="9"/>
    </row>
    <row r="57" spans="1:16">
      <c r="A57" s="12"/>
      <c r="B57" s="44">
        <v>591</v>
      </c>
      <c r="C57" s="20" t="s">
        <v>162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118769000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118769000</v>
      </c>
      <c r="O57" s="47">
        <f t="shared" si="10"/>
        <v>61.87032595627106</v>
      </c>
      <c r="P57" s="9"/>
    </row>
    <row r="58" spans="1:16" ht="15.75">
      <c r="A58" s="28" t="s">
        <v>64</v>
      </c>
      <c r="B58" s="29"/>
      <c r="C58" s="30"/>
      <c r="D58" s="31">
        <f t="shared" ref="D58:M58" si="16">SUM(D59:D87)</f>
        <v>7859476</v>
      </c>
      <c r="E58" s="31">
        <f t="shared" si="16"/>
        <v>0</v>
      </c>
      <c r="F58" s="31">
        <f t="shared" si="16"/>
        <v>0</v>
      </c>
      <c r="G58" s="31">
        <f t="shared" si="16"/>
        <v>2914100</v>
      </c>
      <c r="H58" s="31">
        <f t="shared" si="16"/>
        <v>0</v>
      </c>
      <c r="I58" s="31">
        <f t="shared" si="16"/>
        <v>0</v>
      </c>
      <c r="J58" s="31">
        <f t="shared" si="16"/>
        <v>0</v>
      </c>
      <c r="K58" s="31">
        <f t="shared" si="16"/>
        <v>0</v>
      </c>
      <c r="L58" s="31">
        <f t="shared" si="16"/>
        <v>0</v>
      </c>
      <c r="M58" s="31">
        <f t="shared" si="16"/>
        <v>46105000</v>
      </c>
      <c r="N58" s="31">
        <f>SUM(D58:M58)</f>
        <v>56878576</v>
      </c>
      <c r="O58" s="43">
        <f t="shared" si="10"/>
        <v>29.629752183217306</v>
      </c>
      <c r="P58" s="9"/>
    </row>
    <row r="59" spans="1:16">
      <c r="A59" s="12"/>
      <c r="B59" s="44">
        <v>601</v>
      </c>
      <c r="C59" s="20" t="s">
        <v>163</v>
      </c>
      <c r="D59" s="46">
        <v>205943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205943</v>
      </c>
      <c r="O59" s="47">
        <f t="shared" si="10"/>
        <v>0.10728187101358377</v>
      </c>
      <c r="P59" s="9"/>
    </row>
    <row r="60" spans="1:16">
      <c r="A60" s="12"/>
      <c r="B60" s="44">
        <v>602</v>
      </c>
      <c r="C60" s="20" t="s">
        <v>164</v>
      </c>
      <c r="D60" s="46">
        <v>1886357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5"/>
        <v>1886357</v>
      </c>
      <c r="O60" s="47">
        <f t="shared" si="10"/>
        <v>0.98265980567230171</v>
      </c>
      <c r="P60" s="9"/>
    </row>
    <row r="61" spans="1:16">
      <c r="A61" s="12"/>
      <c r="B61" s="44">
        <v>603</v>
      </c>
      <c r="C61" s="20" t="s">
        <v>165</v>
      </c>
      <c r="D61" s="46">
        <v>1031643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1031643</v>
      </c>
      <c r="O61" s="47">
        <f t="shared" si="10"/>
        <v>0.53741370795835064</v>
      </c>
      <c r="P61" s="9"/>
    </row>
    <row r="62" spans="1:16">
      <c r="A62" s="12"/>
      <c r="B62" s="44">
        <v>604</v>
      </c>
      <c r="C62" s="20" t="s">
        <v>166</v>
      </c>
      <c r="D62" s="46">
        <v>104597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6464000</v>
      </c>
      <c r="N62" s="46">
        <f t="shared" si="15"/>
        <v>6568597</v>
      </c>
      <c r="O62" s="47">
        <f t="shared" si="10"/>
        <v>3.421778725638712</v>
      </c>
      <c r="P62" s="9"/>
    </row>
    <row r="63" spans="1:16">
      <c r="A63" s="12"/>
      <c r="B63" s="44">
        <v>605</v>
      </c>
      <c r="C63" s="20" t="s">
        <v>167</v>
      </c>
      <c r="D63" s="46">
        <v>240848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5"/>
        <v>240848</v>
      </c>
      <c r="O63" s="47">
        <f t="shared" si="10"/>
        <v>0.12546492995576264</v>
      </c>
      <c r="P63" s="9"/>
    </row>
    <row r="64" spans="1:16">
      <c r="A64" s="12"/>
      <c r="B64" s="44">
        <v>607</v>
      </c>
      <c r="C64" s="20" t="s">
        <v>168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623000</v>
      </c>
      <c r="N64" s="46">
        <f t="shared" si="15"/>
        <v>623000</v>
      </c>
      <c r="O64" s="47">
        <f t="shared" si="10"/>
        <v>0.32453934166960124</v>
      </c>
      <c r="P64" s="9"/>
    </row>
    <row r="65" spans="1:16">
      <c r="A65" s="12"/>
      <c r="B65" s="44">
        <v>608</v>
      </c>
      <c r="C65" s="20" t="s">
        <v>169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962000</v>
      </c>
      <c r="N65" s="46">
        <f t="shared" si="15"/>
        <v>962000</v>
      </c>
      <c r="O65" s="47">
        <f t="shared" si="10"/>
        <v>0.5011345853710375</v>
      </c>
      <c r="P65" s="9"/>
    </row>
    <row r="66" spans="1:16">
      <c r="A66" s="12"/>
      <c r="B66" s="44">
        <v>614</v>
      </c>
      <c r="C66" s="20" t="s">
        <v>170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5919000</v>
      </c>
      <c r="N66" s="46">
        <f t="shared" ref="N66:N77" si="17">SUM(D66:M66)</f>
        <v>5919000</v>
      </c>
      <c r="O66" s="47">
        <f t="shared" si="10"/>
        <v>3.0833842108224232</v>
      </c>
      <c r="P66" s="9"/>
    </row>
    <row r="67" spans="1:16">
      <c r="A67" s="12"/>
      <c r="B67" s="44">
        <v>617</v>
      </c>
      <c r="C67" s="20" t="s">
        <v>73</v>
      </c>
      <c r="D67" s="46">
        <v>681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681</v>
      </c>
      <c r="O67" s="47">
        <f t="shared" si="10"/>
        <v>3.5475327717014195E-4</v>
      </c>
      <c r="P67" s="9"/>
    </row>
    <row r="68" spans="1:16">
      <c r="A68" s="12"/>
      <c r="B68" s="44">
        <v>624</v>
      </c>
      <c r="C68" s="20" t="s">
        <v>74</v>
      </c>
      <c r="D68" s="46">
        <v>138890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138890</v>
      </c>
      <c r="O68" s="47">
        <f t="shared" si="10"/>
        <v>7.2351956925346572E-2</v>
      </c>
      <c r="P68" s="9"/>
    </row>
    <row r="69" spans="1:16">
      <c r="A69" s="12"/>
      <c r="B69" s="44">
        <v>634</v>
      </c>
      <c r="C69" s="20" t="s">
        <v>171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4713000</v>
      </c>
      <c r="N69" s="46">
        <f t="shared" si="17"/>
        <v>4713000</v>
      </c>
      <c r="O69" s="47">
        <f t="shared" ref="O69:O88" si="18">(N69/O$90)</f>
        <v>2.4551427243801456</v>
      </c>
      <c r="P69" s="9"/>
    </row>
    <row r="70" spans="1:16">
      <c r="A70" s="12"/>
      <c r="B70" s="44">
        <v>654</v>
      </c>
      <c r="C70" s="20" t="s">
        <v>172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2893000</v>
      </c>
      <c r="N70" s="46">
        <f t="shared" si="17"/>
        <v>2893000</v>
      </c>
      <c r="O70" s="47">
        <f t="shared" si="18"/>
        <v>1.5070502655700744</v>
      </c>
      <c r="P70" s="9"/>
    </row>
    <row r="71" spans="1:16">
      <c r="A71" s="12"/>
      <c r="B71" s="44">
        <v>661</v>
      </c>
      <c r="C71" s="20" t="s">
        <v>127</v>
      </c>
      <c r="D71" s="46">
        <v>35939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35939</v>
      </c>
      <c r="O71" s="47">
        <f t="shared" si="18"/>
        <v>1.8721700481964365E-2</v>
      </c>
      <c r="P71" s="9"/>
    </row>
    <row r="72" spans="1:16">
      <c r="A72" s="12"/>
      <c r="B72" s="44">
        <v>671</v>
      </c>
      <c r="C72" s="20" t="s">
        <v>79</v>
      </c>
      <c r="D72" s="46">
        <v>149696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149696</v>
      </c>
      <c r="O72" s="47">
        <f t="shared" si="18"/>
        <v>7.798112566705076E-2</v>
      </c>
      <c r="P72" s="9"/>
    </row>
    <row r="73" spans="1:16">
      <c r="A73" s="12"/>
      <c r="B73" s="44">
        <v>674</v>
      </c>
      <c r="C73" s="20" t="s">
        <v>173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2088000</v>
      </c>
      <c r="N73" s="46">
        <f t="shared" si="17"/>
        <v>2088000</v>
      </c>
      <c r="O73" s="47">
        <f t="shared" si="18"/>
        <v>1.0877016780194662</v>
      </c>
      <c r="P73" s="9"/>
    </row>
    <row r="74" spans="1:16">
      <c r="A74" s="12"/>
      <c r="B74" s="44">
        <v>675</v>
      </c>
      <c r="C74" s="20" t="s">
        <v>81</v>
      </c>
      <c r="D74" s="46">
        <v>330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330</v>
      </c>
      <c r="O74" s="47">
        <f t="shared" si="18"/>
        <v>1.7190687439962827E-4</v>
      </c>
      <c r="P74" s="9"/>
    </row>
    <row r="75" spans="1:16">
      <c r="A75" s="12"/>
      <c r="B75" s="44">
        <v>682</v>
      </c>
      <c r="C75" s="20" t="s">
        <v>174</v>
      </c>
      <c r="D75" s="46">
        <v>440742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7"/>
        <v>440742</v>
      </c>
      <c r="O75" s="47">
        <f t="shared" si="18"/>
        <v>0.22959569586860898</v>
      </c>
      <c r="P75" s="9"/>
    </row>
    <row r="76" spans="1:16">
      <c r="A76" s="12"/>
      <c r="B76" s="44">
        <v>685</v>
      </c>
      <c r="C76" s="20" t="s">
        <v>83</v>
      </c>
      <c r="D76" s="46">
        <v>56868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7"/>
        <v>56868</v>
      </c>
      <c r="O76" s="47">
        <f t="shared" si="18"/>
        <v>2.9624242828357759E-2</v>
      </c>
      <c r="P76" s="9"/>
    </row>
    <row r="77" spans="1:16">
      <c r="A77" s="12"/>
      <c r="B77" s="44">
        <v>694</v>
      </c>
      <c r="C77" s="20" t="s">
        <v>175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1945000</v>
      </c>
      <c r="N77" s="46">
        <f t="shared" si="17"/>
        <v>1945000</v>
      </c>
      <c r="O77" s="47">
        <f t="shared" si="18"/>
        <v>1.0132086991129605</v>
      </c>
      <c r="P77" s="9"/>
    </row>
    <row r="78" spans="1:16">
      <c r="A78" s="12"/>
      <c r="B78" s="44">
        <v>711</v>
      </c>
      <c r="C78" s="20" t="s">
        <v>128</v>
      </c>
      <c r="D78" s="46">
        <v>0</v>
      </c>
      <c r="E78" s="46">
        <v>0</v>
      </c>
      <c r="F78" s="46">
        <v>0</v>
      </c>
      <c r="G78" s="46">
        <v>149164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ref="N78:N87" si="19">SUM(D78:M78)</f>
        <v>149164</v>
      </c>
      <c r="O78" s="47">
        <f t="shared" si="18"/>
        <v>7.7703990948321672E-2</v>
      </c>
      <c r="P78" s="9"/>
    </row>
    <row r="79" spans="1:16">
      <c r="A79" s="12"/>
      <c r="B79" s="44">
        <v>712</v>
      </c>
      <c r="C79" s="20" t="s">
        <v>129</v>
      </c>
      <c r="D79" s="46">
        <v>0</v>
      </c>
      <c r="E79" s="46">
        <v>0</v>
      </c>
      <c r="F79" s="46">
        <v>0</v>
      </c>
      <c r="G79" s="46">
        <v>311533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311533</v>
      </c>
      <c r="O79" s="47">
        <f t="shared" si="18"/>
        <v>0.16228686152224059</v>
      </c>
      <c r="P79" s="9"/>
    </row>
    <row r="80" spans="1:16">
      <c r="A80" s="12"/>
      <c r="B80" s="44">
        <v>713</v>
      </c>
      <c r="C80" s="20" t="s">
        <v>176</v>
      </c>
      <c r="D80" s="46">
        <v>3112742</v>
      </c>
      <c r="E80" s="46">
        <v>0</v>
      </c>
      <c r="F80" s="46">
        <v>0</v>
      </c>
      <c r="G80" s="46">
        <v>19138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4909000</v>
      </c>
      <c r="N80" s="46">
        <f t="shared" si="19"/>
        <v>8040880</v>
      </c>
      <c r="O80" s="47">
        <f t="shared" si="18"/>
        <v>4.1887349946135846</v>
      </c>
      <c r="P80" s="9"/>
    </row>
    <row r="81" spans="1:119">
      <c r="A81" s="12"/>
      <c r="B81" s="44">
        <v>714</v>
      </c>
      <c r="C81" s="20" t="s">
        <v>131</v>
      </c>
      <c r="D81" s="46">
        <v>397560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9"/>
        <v>397560</v>
      </c>
      <c r="O81" s="47">
        <f t="shared" si="18"/>
        <v>0.20710089995853398</v>
      </c>
      <c r="P81" s="9"/>
    </row>
    <row r="82" spans="1:119">
      <c r="A82" s="12"/>
      <c r="B82" s="44">
        <v>719</v>
      </c>
      <c r="C82" s="20" t="s">
        <v>183</v>
      </c>
      <c r="D82" s="46">
        <v>0</v>
      </c>
      <c r="E82" s="46">
        <v>0</v>
      </c>
      <c r="F82" s="46">
        <v>0</v>
      </c>
      <c r="G82" s="46">
        <v>2434265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2434265</v>
      </c>
      <c r="O82" s="47">
        <f t="shared" si="18"/>
        <v>1.2680814776073064</v>
      </c>
      <c r="P82" s="9"/>
    </row>
    <row r="83" spans="1:119">
      <c r="A83" s="12"/>
      <c r="B83" s="44">
        <v>724</v>
      </c>
      <c r="C83" s="20" t="s">
        <v>177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5078000</v>
      </c>
      <c r="N83" s="46">
        <f t="shared" si="19"/>
        <v>5078000</v>
      </c>
      <c r="O83" s="47">
        <f t="shared" si="18"/>
        <v>2.645282146064583</v>
      </c>
      <c r="P83" s="9"/>
    </row>
    <row r="84" spans="1:119">
      <c r="A84" s="12"/>
      <c r="B84" s="44">
        <v>744</v>
      </c>
      <c r="C84" s="20" t="s">
        <v>178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3713000</v>
      </c>
      <c r="N84" s="46">
        <f t="shared" si="19"/>
        <v>3713000</v>
      </c>
      <c r="O84" s="47">
        <f t="shared" si="18"/>
        <v>1.9342128019570295</v>
      </c>
      <c r="P84" s="9"/>
    </row>
    <row r="85" spans="1:119">
      <c r="A85" s="12"/>
      <c r="B85" s="44">
        <v>752</v>
      </c>
      <c r="C85" s="20" t="s">
        <v>179</v>
      </c>
      <c r="D85" s="46">
        <v>56640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9"/>
        <v>56640</v>
      </c>
      <c r="O85" s="47">
        <f t="shared" si="18"/>
        <v>2.9505470806045288E-2</v>
      </c>
      <c r="P85" s="9"/>
    </row>
    <row r="86" spans="1:119">
      <c r="A86" s="12"/>
      <c r="B86" s="44">
        <v>764</v>
      </c>
      <c r="C86" s="20" t="s">
        <v>180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6602000</v>
      </c>
      <c r="N86" s="46">
        <f t="shared" si="19"/>
        <v>6602000</v>
      </c>
      <c r="O86" s="47">
        <f t="shared" si="18"/>
        <v>3.4391793478374115</v>
      </c>
      <c r="P86" s="9"/>
    </row>
    <row r="87" spans="1:119" ht="15.75" thickBot="1">
      <c r="A87" s="12"/>
      <c r="B87" s="44">
        <v>769</v>
      </c>
      <c r="C87" s="20" t="s">
        <v>93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196000</v>
      </c>
      <c r="N87" s="46">
        <f t="shared" si="19"/>
        <v>196000</v>
      </c>
      <c r="O87" s="47">
        <f t="shared" si="18"/>
        <v>0.10210226479493073</v>
      </c>
      <c r="P87" s="9"/>
    </row>
    <row r="88" spans="1:119" ht="16.5" thickBot="1">
      <c r="A88" s="14" t="s">
        <v>10</v>
      </c>
      <c r="B88" s="23"/>
      <c r="C88" s="22"/>
      <c r="D88" s="15">
        <f t="shared" ref="D88:M88" si="20">SUM(D5,D14,D22,D29,D36,D41,D47,D53,D58)</f>
        <v>1324348853</v>
      </c>
      <c r="E88" s="15">
        <f t="shared" si="20"/>
        <v>737463661</v>
      </c>
      <c r="F88" s="15">
        <f t="shared" si="20"/>
        <v>86712000</v>
      </c>
      <c r="G88" s="15">
        <f t="shared" si="20"/>
        <v>229357064</v>
      </c>
      <c r="H88" s="15">
        <f t="shared" si="20"/>
        <v>0</v>
      </c>
      <c r="I88" s="15">
        <f t="shared" si="20"/>
        <v>746118000</v>
      </c>
      <c r="J88" s="15">
        <f t="shared" si="20"/>
        <v>147280000</v>
      </c>
      <c r="K88" s="15">
        <f t="shared" si="20"/>
        <v>0</v>
      </c>
      <c r="L88" s="15">
        <f t="shared" si="20"/>
        <v>0</v>
      </c>
      <c r="M88" s="15">
        <f t="shared" si="20"/>
        <v>48396000</v>
      </c>
      <c r="N88" s="15">
        <f>SUM(D88:M88)</f>
        <v>3319675578</v>
      </c>
      <c r="O88" s="37">
        <f t="shared" si="18"/>
        <v>1729.3183413174527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38"/>
      <c r="B90" s="39"/>
      <c r="C90" s="39"/>
      <c r="D90" s="40"/>
      <c r="E90" s="40"/>
      <c r="F90" s="40"/>
      <c r="G90" s="40"/>
      <c r="H90" s="40"/>
      <c r="I90" s="40"/>
      <c r="J90" s="40"/>
      <c r="K90" s="40"/>
      <c r="L90" s="48" t="s">
        <v>196</v>
      </c>
      <c r="M90" s="48"/>
      <c r="N90" s="48"/>
      <c r="O90" s="41">
        <v>1919644</v>
      </c>
    </row>
    <row r="91" spans="1:119">
      <c r="A91" s="49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1"/>
    </row>
    <row r="92" spans="1:119" ht="15.75" customHeight="1" thickBot="1">
      <c r="A92" s="52" t="s">
        <v>103</v>
      </c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4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190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239795000</v>
      </c>
      <c r="E5" s="26">
        <f t="shared" si="0"/>
        <v>27000</v>
      </c>
      <c r="F5" s="26">
        <f t="shared" si="0"/>
        <v>62832000</v>
      </c>
      <c r="G5" s="26">
        <f t="shared" si="0"/>
        <v>35002000</v>
      </c>
      <c r="H5" s="26">
        <f t="shared" si="0"/>
        <v>0</v>
      </c>
      <c r="I5" s="26">
        <f t="shared" si="0"/>
        <v>0</v>
      </c>
      <c r="J5" s="26">
        <f t="shared" si="0"/>
        <v>118578000</v>
      </c>
      <c r="K5" s="26">
        <f t="shared" si="0"/>
        <v>0</v>
      </c>
      <c r="L5" s="26">
        <f t="shared" si="0"/>
        <v>0</v>
      </c>
      <c r="M5" s="26">
        <f t="shared" si="0"/>
        <v>689000</v>
      </c>
      <c r="N5" s="27">
        <f>SUM(D5:M5)</f>
        <v>456923000</v>
      </c>
      <c r="O5" s="32">
        <f t="shared" ref="O5:O36" si="1">(N5/O$87)</f>
        <v>240.74224331603773</v>
      </c>
      <c r="P5" s="6"/>
    </row>
    <row r="6" spans="1:133">
      <c r="A6" s="12"/>
      <c r="B6" s="44">
        <v>511</v>
      </c>
      <c r="C6" s="20" t="s">
        <v>20</v>
      </c>
      <c r="D6" s="46">
        <v>3654000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3654000</v>
      </c>
      <c r="O6" s="47">
        <f t="shared" si="1"/>
        <v>1.9252087486880762</v>
      </c>
      <c r="P6" s="9"/>
    </row>
    <row r="7" spans="1:133">
      <c r="A7" s="12"/>
      <c r="B7" s="44">
        <v>512</v>
      </c>
      <c r="C7" s="20" t="s">
        <v>21</v>
      </c>
      <c r="D7" s="46">
        <v>7451000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7451000</v>
      </c>
      <c r="O7" s="47">
        <f t="shared" si="1"/>
        <v>3.9257609158387674</v>
      </c>
      <c r="P7" s="9"/>
    </row>
    <row r="8" spans="1:133">
      <c r="A8" s="12"/>
      <c r="B8" s="44">
        <v>513</v>
      </c>
      <c r="C8" s="20" t="s">
        <v>22</v>
      </c>
      <c r="D8" s="46">
        <v>90011000</v>
      </c>
      <c r="E8" s="46">
        <v>0</v>
      </c>
      <c r="F8" s="46">
        <v>0</v>
      </c>
      <c r="G8" s="46">
        <v>1783000</v>
      </c>
      <c r="H8" s="46">
        <v>0</v>
      </c>
      <c r="I8" s="46">
        <v>0</v>
      </c>
      <c r="J8" s="46">
        <v>441000</v>
      </c>
      <c r="K8" s="46">
        <v>0</v>
      </c>
      <c r="L8" s="46">
        <v>0</v>
      </c>
      <c r="M8" s="46">
        <v>0</v>
      </c>
      <c r="N8" s="46">
        <f t="shared" si="2"/>
        <v>92235000</v>
      </c>
      <c r="O8" s="47">
        <f t="shared" si="1"/>
        <v>48.596504908386621</v>
      </c>
      <c r="P8" s="9"/>
    </row>
    <row r="9" spans="1:133">
      <c r="A9" s="12"/>
      <c r="B9" s="44">
        <v>514</v>
      </c>
      <c r="C9" s="20" t="s">
        <v>23</v>
      </c>
      <c r="D9" s="46">
        <v>9503000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9503000</v>
      </c>
      <c r="O9" s="47">
        <f t="shared" si="1"/>
        <v>5.0069126269246818</v>
      </c>
      <c r="P9" s="9"/>
    </row>
    <row r="10" spans="1:133">
      <c r="A10" s="12"/>
      <c r="B10" s="44">
        <v>515</v>
      </c>
      <c r="C10" s="20" t="s">
        <v>24</v>
      </c>
      <c r="D10" s="46">
        <v>9647000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9647000</v>
      </c>
      <c r="O10" s="47">
        <f t="shared" si="1"/>
        <v>5.0827829224394829</v>
      </c>
      <c r="P10" s="9"/>
    </row>
    <row r="11" spans="1:133">
      <c r="A11" s="12"/>
      <c r="B11" s="44">
        <v>516</v>
      </c>
      <c r="C11" s="20" t="s">
        <v>96</v>
      </c>
      <c r="D11" s="46">
        <v>23733000</v>
      </c>
      <c r="E11" s="46">
        <v>0</v>
      </c>
      <c r="F11" s="46">
        <v>0</v>
      </c>
      <c r="G11" s="46">
        <v>10684000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34417000</v>
      </c>
      <c r="O11" s="47">
        <f t="shared" si="1"/>
        <v>18.133527505089631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62832000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62832000</v>
      </c>
      <c r="O12" s="47">
        <f t="shared" si="1"/>
        <v>33.104738942958186</v>
      </c>
      <c r="P12" s="9"/>
    </row>
    <row r="13" spans="1:133">
      <c r="A13" s="12"/>
      <c r="B13" s="44">
        <v>519</v>
      </c>
      <c r="C13" s="20" t="s">
        <v>143</v>
      </c>
      <c r="D13" s="46">
        <v>95796000</v>
      </c>
      <c r="E13" s="46">
        <v>27000</v>
      </c>
      <c r="F13" s="46">
        <v>0</v>
      </c>
      <c r="G13" s="46">
        <v>22535000</v>
      </c>
      <c r="H13" s="46">
        <v>0</v>
      </c>
      <c r="I13" s="46">
        <v>0</v>
      </c>
      <c r="J13" s="46">
        <v>118137000</v>
      </c>
      <c r="K13" s="46">
        <v>0</v>
      </c>
      <c r="L13" s="46">
        <v>0</v>
      </c>
      <c r="M13" s="46">
        <v>689000</v>
      </c>
      <c r="N13" s="46">
        <f t="shared" si="2"/>
        <v>237184000</v>
      </c>
      <c r="O13" s="47">
        <f t="shared" si="1"/>
        <v>124.96680674571228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542151000</v>
      </c>
      <c r="E14" s="31">
        <f t="shared" si="3"/>
        <v>355567000</v>
      </c>
      <c r="F14" s="31">
        <f t="shared" si="3"/>
        <v>0</v>
      </c>
      <c r="G14" s="31">
        <f t="shared" si="3"/>
        <v>16583000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914301000</v>
      </c>
      <c r="O14" s="43">
        <f t="shared" si="1"/>
        <v>481.72421569082013</v>
      </c>
      <c r="P14" s="10"/>
    </row>
    <row r="15" spans="1:133">
      <c r="A15" s="12"/>
      <c r="B15" s="44">
        <v>521</v>
      </c>
      <c r="C15" s="20" t="s">
        <v>28</v>
      </c>
      <c r="D15" s="46">
        <v>252412000</v>
      </c>
      <c r="E15" s="46">
        <v>246182000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498594000</v>
      </c>
      <c r="O15" s="47">
        <f t="shared" si="1"/>
        <v>262.69773695768544</v>
      </c>
      <c r="P15" s="9"/>
    </row>
    <row r="16" spans="1:133">
      <c r="A16" s="12"/>
      <c r="B16" s="44">
        <v>522</v>
      </c>
      <c r="C16" s="20" t="s">
        <v>29</v>
      </c>
      <c r="D16" s="46">
        <v>28722000</v>
      </c>
      <c r="E16" s="46">
        <v>108552000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137274000</v>
      </c>
      <c r="O16" s="47">
        <f t="shared" si="1"/>
        <v>72.326520461797202</v>
      </c>
      <c r="P16" s="9"/>
    </row>
    <row r="17" spans="1:16">
      <c r="A17" s="12"/>
      <c r="B17" s="44">
        <v>523</v>
      </c>
      <c r="C17" s="20" t="s">
        <v>144</v>
      </c>
      <c r="D17" s="46">
        <v>231680000</v>
      </c>
      <c r="E17" s="46">
        <v>50000</v>
      </c>
      <c r="F17" s="46">
        <v>0</v>
      </c>
      <c r="G17" s="46">
        <v>2257000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233987000</v>
      </c>
      <c r="O17" s="47">
        <f t="shared" si="1"/>
        <v>123.28238080987326</v>
      </c>
      <c r="P17" s="9"/>
    </row>
    <row r="18" spans="1:16">
      <c r="A18" s="12"/>
      <c r="B18" s="44">
        <v>525</v>
      </c>
      <c r="C18" s="20" t="s">
        <v>31</v>
      </c>
      <c r="D18" s="46">
        <v>17042000</v>
      </c>
      <c r="E18" s="46">
        <v>558000</v>
      </c>
      <c r="F18" s="46">
        <v>0</v>
      </c>
      <c r="G18" s="46">
        <v>514000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18114000</v>
      </c>
      <c r="O18" s="47">
        <f t="shared" si="1"/>
        <v>9.5438509232993454</v>
      </c>
      <c r="P18" s="9"/>
    </row>
    <row r="19" spans="1:16">
      <c r="A19" s="12"/>
      <c r="B19" s="44">
        <v>527</v>
      </c>
      <c r="C19" s="20" t="s">
        <v>32</v>
      </c>
      <c r="D19" s="46">
        <v>7086000</v>
      </c>
      <c r="E19" s="46">
        <v>225000</v>
      </c>
      <c r="F19" s="46">
        <v>0</v>
      </c>
      <c r="G19" s="46">
        <v>169000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7480000</v>
      </c>
      <c r="O19" s="47">
        <f t="shared" si="1"/>
        <v>3.9410403503521647</v>
      </c>
      <c r="P19" s="9"/>
    </row>
    <row r="20" spans="1:16">
      <c r="A20" s="12"/>
      <c r="B20" s="44">
        <v>528</v>
      </c>
      <c r="C20" s="20" t="s">
        <v>97</v>
      </c>
      <c r="D20" s="46">
        <v>4307000</v>
      </c>
      <c r="E20" s="46">
        <v>0</v>
      </c>
      <c r="F20" s="46">
        <v>0</v>
      </c>
      <c r="G20" s="46">
        <v>20000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4327000</v>
      </c>
      <c r="O20" s="47">
        <f t="shared" si="1"/>
        <v>2.2797970048093337</v>
      </c>
      <c r="P20" s="9"/>
    </row>
    <row r="21" spans="1:16">
      <c r="A21" s="12"/>
      <c r="B21" s="44">
        <v>529</v>
      </c>
      <c r="C21" s="20" t="s">
        <v>33</v>
      </c>
      <c r="D21" s="46">
        <v>902000</v>
      </c>
      <c r="E21" s="46">
        <v>0</v>
      </c>
      <c r="F21" s="46">
        <v>0</v>
      </c>
      <c r="G21" s="46">
        <v>13623000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14525000</v>
      </c>
      <c r="O21" s="47">
        <f t="shared" si="1"/>
        <v>7.6528891830033681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16927000</v>
      </c>
      <c r="E22" s="31">
        <f t="shared" si="5"/>
        <v>3172000</v>
      </c>
      <c r="F22" s="31">
        <f t="shared" si="5"/>
        <v>0</v>
      </c>
      <c r="G22" s="31">
        <f t="shared" si="5"/>
        <v>1202000</v>
      </c>
      <c r="H22" s="31">
        <f t="shared" si="5"/>
        <v>0</v>
      </c>
      <c r="I22" s="31">
        <f t="shared" si="5"/>
        <v>136329000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157630000</v>
      </c>
      <c r="O22" s="43">
        <f t="shared" si="1"/>
        <v>83.051629736097823</v>
      </c>
      <c r="P22" s="10"/>
    </row>
    <row r="23" spans="1:16">
      <c r="A23" s="12"/>
      <c r="B23" s="44">
        <v>534</v>
      </c>
      <c r="C23" s="20" t="s">
        <v>145</v>
      </c>
      <c r="D23" s="46">
        <v>893000</v>
      </c>
      <c r="E23" s="46">
        <v>0</v>
      </c>
      <c r="F23" s="46">
        <v>0</v>
      </c>
      <c r="G23" s="46">
        <v>0</v>
      </c>
      <c r="H23" s="46">
        <v>0</v>
      </c>
      <c r="I23" s="46">
        <v>24908000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25801000</v>
      </c>
      <c r="O23" s="47">
        <f t="shared" si="1"/>
        <v>13.593954823454037</v>
      </c>
      <c r="P23" s="9"/>
    </row>
    <row r="24" spans="1:16">
      <c r="A24" s="12"/>
      <c r="B24" s="44">
        <v>536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111421000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111421000</v>
      </c>
      <c r="O24" s="47">
        <f t="shared" si="1"/>
        <v>58.705168031629483</v>
      </c>
      <c r="P24" s="9"/>
    </row>
    <row r="25" spans="1:16">
      <c r="A25" s="12"/>
      <c r="B25" s="44">
        <v>537</v>
      </c>
      <c r="C25" s="20" t="s">
        <v>147</v>
      </c>
      <c r="D25" s="46">
        <v>15593000</v>
      </c>
      <c r="E25" s="46">
        <v>2361000</v>
      </c>
      <c r="F25" s="46">
        <v>0</v>
      </c>
      <c r="G25" s="46">
        <v>933000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18887000</v>
      </c>
      <c r="O25" s="47">
        <f t="shared" si="1"/>
        <v>9.9511268846392156</v>
      </c>
      <c r="P25" s="9"/>
    </row>
    <row r="26" spans="1:16">
      <c r="A26" s="12"/>
      <c r="B26" s="44">
        <v>538</v>
      </c>
      <c r="C26" s="20" t="s">
        <v>148</v>
      </c>
      <c r="D26" s="46">
        <v>0</v>
      </c>
      <c r="E26" s="46">
        <v>811000</v>
      </c>
      <c r="F26" s="46">
        <v>0</v>
      </c>
      <c r="G26" s="46">
        <v>269000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1080000</v>
      </c>
      <c r="O26" s="47">
        <f t="shared" si="1"/>
        <v>0.56902721636100773</v>
      </c>
      <c r="P26" s="9"/>
    </row>
    <row r="27" spans="1:16">
      <c r="A27" s="12"/>
      <c r="B27" s="44">
        <v>539</v>
      </c>
      <c r="C27" s="20" t="s">
        <v>39</v>
      </c>
      <c r="D27" s="46">
        <v>441000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441000</v>
      </c>
      <c r="O27" s="47">
        <f t="shared" si="1"/>
        <v>0.23235278001407816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SUM(D29:D32)</f>
        <v>131632000</v>
      </c>
      <c r="E28" s="31">
        <f t="shared" si="7"/>
        <v>36986000</v>
      </c>
      <c r="F28" s="31">
        <f t="shared" si="7"/>
        <v>0</v>
      </c>
      <c r="G28" s="31">
        <f t="shared" si="7"/>
        <v>105945000</v>
      </c>
      <c r="H28" s="31">
        <f t="shared" si="7"/>
        <v>0</v>
      </c>
      <c r="I28" s="31">
        <f t="shared" si="7"/>
        <v>421475000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9" si="8">SUM(D28:M28)</f>
        <v>696038000</v>
      </c>
      <c r="O28" s="43">
        <f t="shared" si="1"/>
        <v>366.72644964952138</v>
      </c>
      <c r="P28" s="10"/>
    </row>
    <row r="29" spans="1:16">
      <c r="A29" s="12"/>
      <c r="B29" s="44">
        <v>541</v>
      </c>
      <c r="C29" s="20" t="s">
        <v>149</v>
      </c>
      <c r="D29" s="46">
        <v>149000</v>
      </c>
      <c r="E29" s="46">
        <v>26902000</v>
      </c>
      <c r="F29" s="46">
        <v>0</v>
      </c>
      <c r="G29" s="46">
        <v>43392000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70443000</v>
      </c>
      <c r="O29" s="47">
        <f t="shared" si="1"/>
        <v>37.114800187146727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290159000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290159000</v>
      </c>
      <c r="O30" s="47">
        <f t="shared" si="1"/>
        <v>152.87811858527189</v>
      </c>
      <c r="P30" s="9"/>
    </row>
    <row r="31" spans="1:16">
      <c r="A31" s="12"/>
      <c r="B31" s="44">
        <v>543</v>
      </c>
      <c r="C31" s="20" t="s">
        <v>150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131316000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131316000</v>
      </c>
      <c r="O31" s="47">
        <f t="shared" si="1"/>
        <v>69.187386984872305</v>
      </c>
      <c r="P31" s="9"/>
    </row>
    <row r="32" spans="1:16">
      <c r="A32" s="12"/>
      <c r="B32" s="44">
        <v>544</v>
      </c>
      <c r="C32" s="20" t="s">
        <v>151</v>
      </c>
      <c r="D32" s="46">
        <v>131483000</v>
      </c>
      <c r="E32" s="46">
        <v>10084000</v>
      </c>
      <c r="F32" s="46">
        <v>0</v>
      </c>
      <c r="G32" s="46">
        <v>62553000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204120000</v>
      </c>
      <c r="O32" s="47">
        <f t="shared" si="1"/>
        <v>107.54614389223046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5807000</v>
      </c>
      <c r="E33" s="31">
        <f t="shared" si="9"/>
        <v>8543000</v>
      </c>
      <c r="F33" s="31">
        <f t="shared" si="9"/>
        <v>0</v>
      </c>
      <c r="G33" s="31">
        <f t="shared" si="9"/>
        <v>3879000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1007000</v>
      </c>
      <c r="N33" s="31">
        <f t="shared" si="8"/>
        <v>19236000</v>
      </c>
      <c r="O33" s="43">
        <f t="shared" si="1"/>
        <v>10.135006975852171</v>
      </c>
      <c r="P33" s="10"/>
    </row>
    <row r="34" spans="1:16">
      <c r="A34" s="13"/>
      <c r="B34" s="45">
        <v>551</v>
      </c>
      <c r="C34" s="21" t="s">
        <v>152</v>
      </c>
      <c r="D34" s="46">
        <v>2183000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2183000</v>
      </c>
      <c r="O34" s="47">
        <f t="shared" si="1"/>
        <v>1.1501726049222962</v>
      </c>
      <c r="P34" s="9"/>
    </row>
    <row r="35" spans="1:16">
      <c r="A35" s="13"/>
      <c r="B35" s="45">
        <v>552</v>
      </c>
      <c r="C35" s="21" t="s">
        <v>48</v>
      </c>
      <c r="D35" s="46">
        <v>2750000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2750000</v>
      </c>
      <c r="O35" s="47">
        <f t="shared" si="1"/>
        <v>1.4489118935118253</v>
      </c>
      <c r="P35" s="9"/>
    </row>
    <row r="36" spans="1:16">
      <c r="A36" s="13"/>
      <c r="B36" s="45">
        <v>553</v>
      </c>
      <c r="C36" s="21" t="s">
        <v>153</v>
      </c>
      <c r="D36" s="46">
        <v>594000</v>
      </c>
      <c r="E36" s="46">
        <v>0</v>
      </c>
      <c r="F36" s="46">
        <v>0</v>
      </c>
      <c r="G36" s="46">
        <v>45000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639000</v>
      </c>
      <c r="O36" s="47">
        <f t="shared" si="1"/>
        <v>0.33667443634692956</v>
      </c>
      <c r="P36" s="9"/>
    </row>
    <row r="37" spans="1:16">
      <c r="A37" s="13"/>
      <c r="B37" s="45">
        <v>554</v>
      </c>
      <c r="C37" s="21" t="s">
        <v>50</v>
      </c>
      <c r="D37" s="46">
        <v>280000</v>
      </c>
      <c r="E37" s="46">
        <v>8543000</v>
      </c>
      <c r="F37" s="46">
        <v>0</v>
      </c>
      <c r="G37" s="46">
        <v>3834000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1007000</v>
      </c>
      <c r="N37" s="46">
        <f t="shared" si="8"/>
        <v>13664000</v>
      </c>
      <c r="O37" s="47">
        <f t="shared" ref="O37:O68" si="10">(N37/O$87)</f>
        <v>7.1992480410711197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SUM(D39:D43)</f>
        <v>106573000</v>
      </c>
      <c r="E38" s="31">
        <f t="shared" si="11"/>
        <v>48652000</v>
      </c>
      <c r="F38" s="31">
        <f t="shared" si="11"/>
        <v>0</v>
      </c>
      <c r="G38" s="31">
        <f t="shared" si="11"/>
        <v>7593000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96000</v>
      </c>
      <c r="N38" s="31">
        <f t="shared" si="8"/>
        <v>162914000</v>
      </c>
      <c r="O38" s="43">
        <f t="shared" si="10"/>
        <v>85.835648079849264</v>
      </c>
      <c r="P38" s="10"/>
    </row>
    <row r="39" spans="1:16">
      <c r="A39" s="12"/>
      <c r="B39" s="44">
        <v>561</v>
      </c>
      <c r="C39" s="20" t="s">
        <v>191</v>
      </c>
      <c r="D39" s="46">
        <v>15970000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15970000</v>
      </c>
      <c r="O39" s="47">
        <f t="shared" si="10"/>
        <v>8.4142265234123084</v>
      </c>
      <c r="P39" s="9"/>
    </row>
    <row r="40" spans="1:16">
      <c r="A40" s="12"/>
      <c r="B40" s="44">
        <v>562</v>
      </c>
      <c r="C40" s="20" t="s">
        <v>154</v>
      </c>
      <c r="D40" s="46">
        <v>40837000</v>
      </c>
      <c r="E40" s="46">
        <v>14531000</v>
      </c>
      <c r="F40" s="46">
        <v>0</v>
      </c>
      <c r="G40" s="46">
        <v>7256000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9" si="12">SUM(D40:M40)</f>
        <v>62624000</v>
      </c>
      <c r="O40" s="47">
        <f t="shared" si="10"/>
        <v>32.99514851610347</v>
      </c>
      <c r="P40" s="9"/>
    </row>
    <row r="41" spans="1:16">
      <c r="A41" s="12"/>
      <c r="B41" s="44">
        <v>563</v>
      </c>
      <c r="C41" s="20" t="s">
        <v>155</v>
      </c>
      <c r="D41" s="46">
        <v>5818000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2"/>
        <v>5818000</v>
      </c>
      <c r="O41" s="47">
        <f t="shared" si="10"/>
        <v>3.065370689618836</v>
      </c>
      <c r="P41" s="9"/>
    </row>
    <row r="42" spans="1:16">
      <c r="A42" s="12"/>
      <c r="B42" s="44">
        <v>564</v>
      </c>
      <c r="C42" s="20" t="s">
        <v>156</v>
      </c>
      <c r="D42" s="46">
        <v>41789000</v>
      </c>
      <c r="E42" s="46">
        <v>31648000</v>
      </c>
      <c r="F42" s="46">
        <v>0</v>
      </c>
      <c r="G42" s="46">
        <v>337000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96000</v>
      </c>
      <c r="N42" s="46">
        <f t="shared" si="12"/>
        <v>73870000</v>
      </c>
      <c r="O42" s="47">
        <f t="shared" si="10"/>
        <v>38.920407844988553</v>
      </c>
      <c r="P42" s="9"/>
    </row>
    <row r="43" spans="1:16">
      <c r="A43" s="12"/>
      <c r="B43" s="44">
        <v>569</v>
      </c>
      <c r="C43" s="20" t="s">
        <v>55</v>
      </c>
      <c r="D43" s="46">
        <v>2159000</v>
      </c>
      <c r="E43" s="46">
        <v>2473000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2"/>
        <v>4632000</v>
      </c>
      <c r="O43" s="47">
        <f t="shared" si="10"/>
        <v>2.4404945057260998</v>
      </c>
      <c r="P43" s="9"/>
    </row>
    <row r="44" spans="1:16" ht="15.75">
      <c r="A44" s="28" t="s">
        <v>56</v>
      </c>
      <c r="B44" s="29"/>
      <c r="C44" s="30"/>
      <c r="D44" s="31">
        <f t="shared" ref="D44:M44" si="13">SUM(D45:D49)</f>
        <v>111125000</v>
      </c>
      <c r="E44" s="31">
        <f t="shared" si="13"/>
        <v>39496000</v>
      </c>
      <c r="F44" s="31">
        <f t="shared" si="13"/>
        <v>0</v>
      </c>
      <c r="G44" s="31">
        <f t="shared" si="13"/>
        <v>18072000</v>
      </c>
      <c r="H44" s="31">
        <f t="shared" si="13"/>
        <v>0</v>
      </c>
      <c r="I44" s="31">
        <f t="shared" si="13"/>
        <v>0</v>
      </c>
      <c r="J44" s="31">
        <f t="shared" si="13"/>
        <v>0</v>
      </c>
      <c r="K44" s="31">
        <f t="shared" si="13"/>
        <v>0</v>
      </c>
      <c r="L44" s="31">
        <f t="shared" si="13"/>
        <v>0</v>
      </c>
      <c r="M44" s="31">
        <f t="shared" si="13"/>
        <v>0</v>
      </c>
      <c r="N44" s="31">
        <f>SUM(D44:M44)</f>
        <v>168693000</v>
      </c>
      <c r="O44" s="43">
        <f t="shared" si="10"/>
        <v>88.880470564432855</v>
      </c>
      <c r="P44" s="9"/>
    </row>
    <row r="45" spans="1:16">
      <c r="A45" s="12"/>
      <c r="B45" s="44">
        <v>571</v>
      </c>
      <c r="C45" s="20" t="s">
        <v>57</v>
      </c>
      <c r="D45" s="46">
        <v>62562000</v>
      </c>
      <c r="E45" s="46">
        <v>41000</v>
      </c>
      <c r="F45" s="46">
        <v>0</v>
      </c>
      <c r="G45" s="46">
        <v>2698000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65301000</v>
      </c>
      <c r="O45" s="47">
        <f t="shared" si="10"/>
        <v>34.405598384805707</v>
      </c>
      <c r="P45" s="9"/>
    </row>
    <row r="46" spans="1:16">
      <c r="A46" s="12"/>
      <c r="B46" s="44">
        <v>572</v>
      </c>
      <c r="C46" s="20" t="s">
        <v>157</v>
      </c>
      <c r="D46" s="46">
        <v>43621000</v>
      </c>
      <c r="E46" s="46">
        <v>0</v>
      </c>
      <c r="F46" s="46">
        <v>0</v>
      </c>
      <c r="G46" s="46">
        <v>12658000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56279000</v>
      </c>
      <c r="O46" s="47">
        <f t="shared" si="10"/>
        <v>29.652113619982551</v>
      </c>
      <c r="P46" s="9"/>
    </row>
    <row r="47" spans="1:16">
      <c r="A47" s="12"/>
      <c r="B47" s="44">
        <v>573</v>
      </c>
      <c r="C47" s="20" t="s">
        <v>59</v>
      </c>
      <c r="D47" s="46">
        <v>4942000</v>
      </c>
      <c r="E47" s="46">
        <v>91000</v>
      </c>
      <c r="F47" s="46">
        <v>0</v>
      </c>
      <c r="G47" s="46">
        <v>90000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5123000</v>
      </c>
      <c r="O47" s="47">
        <f t="shared" si="10"/>
        <v>2.6991911383494838</v>
      </c>
      <c r="P47" s="9"/>
    </row>
    <row r="48" spans="1:16">
      <c r="A48" s="12"/>
      <c r="B48" s="44">
        <v>575</v>
      </c>
      <c r="C48" s="20" t="s">
        <v>158</v>
      </c>
      <c r="D48" s="46">
        <v>0</v>
      </c>
      <c r="E48" s="46">
        <v>12817000</v>
      </c>
      <c r="F48" s="46">
        <v>0</v>
      </c>
      <c r="G48" s="46">
        <v>2626000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15443000</v>
      </c>
      <c r="O48" s="47">
        <f t="shared" si="10"/>
        <v>8.1365623169102239</v>
      </c>
      <c r="P48" s="9"/>
    </row>
    <row r="49" spans="1:16">
      <c r="A49" s="12"/>
      <c r="B49" s="44">
        <v>579</v>
      </c>
      <c r="C49" s="20" t="s">
        <v>61</v>
      </c>
      <c r="D49" s="46">
        <v>0</v>
      </c>
      <c r="E49" s="46">
        <v>26547000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26547000</v>
      </c>
      <c r="O49" s="47">
        <f t="shared" si="10"/>
        <v>13.987005104384881</v>
      </c>
      <c r="P49" s="9"/>
    </row>
    <row r="50" spans="1:16" ht="15.75">
      <c r="A50" s="28" t="s">
        <v>159</v>
      </c>
      <c r="B50" s="29"/>
      <c r="C50" s="30"/>
      <c r="D50" s="31">
        <f t="shared" ref="D50:M50" si="14">SUM(D51:D55)</f>
        <v>108324000</v>
      </c>
      <c r="E50" s="31">
        <f t="shared" si="14"/>
        <v>173733000</v>
      </c>
      <c r="F50" s="31">
        <f t="shared" si="14"/>
        <v>86304000</v>
      </c>
      <c r="G50" s="31">
        <f t="shared" si="14"/>
        <v>1226000</v>
      </c>
      <c r="H50" s="31">
        <f t="shared" si="14"/>
        <v>0</v>
      </c>
      <c r="I50" s="31">
        <f t="shared" si="14"/>
        <v>108729000</v>
      </c>
      <c r="J50" s="31">
        <f t="shared" si="14"/>
        <v>0</v>
      </c>
      <c r="K50" s="31">
        <f t="shared" si="14"/>
        <v>0</v>
      </c>
      <c r="L50" s="31">
        <f t="shared" si="14"/>
        <v>0</v>
      </c>
      <c r="M50" s="31">
        <f t="shared" si="14"/>
        <v>0</v>
      </c>
      <c r="N50" s="31">
        <f>SUM(D50:M50)</f>
        <v>478316000</v>
      </c>
      <c r="O50" s="43">
        <f t="shared" si="10"/>
        <v>252.01372409345535</v>
      </c>
      <c r="P50" s="9"/>
    </row>
    <row r="51" spans="1:16">
      <c r="A51" s="12"/>
      <c r="B51" s="44">
        <v>581</v>
      </c>
      <c r="C51" s="20" t="s">
        <v>160</v>
      </c>
      <c r="D51" s="46">
        <v>103433000</v>
      </c>
      <c r="E51" s="46">
        <v>173733000</v>
      </c>
      <c r="F51" s="46">
        <v>16642000</v>
      </c>
      <c r="G51" s="46">
        <v>1226000</v>
      </c>
      <c r="H51" s="46">
        <v>0</v>
      </c>
      <c r="I51" s="46">
        <v>264000</v>
      </c>
      <c r="J51" s="46">
        <v>0</v>
      </c>
      <c r="K51" s="46">
        <v>0</v>
      </c>
      <c r="L51" s="46">
        <v>0</v>
      </c>
      <c r="M51" s="46">
        <v>0</v>
      </c>
      <c r="N51" s="46">
        <f>SUM(D51:M51)</f>
        <v>295298000</v>
      </c>
      <c r="O51" s="47">
        <f t="shared" si="10"/>
        <v>155.58573975645635</v>
      </c>
      <c r="P51" s="9"/>
    </row>
    <row r="52" spans="1:16">
      <c r="A52" s="12"/>
      <c r="B52" s="44">
        <v>584</v>
      </c>
      <c r="C52" s="20" t="s">
        <v>186</v>
      </c>
      <c r="D52" s="46">
        <v>4891000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63" si="15">SUM(D52:M52)</f>
        <v>4891000</v>
      </c>
      <c r="O52" s="47">
        <f t="shared" si="10"/>
        <v>2.5769556622423044</v>
      </c>
      <c r="P52" s="9"/>
    </row>
    <row r="53" spans="1:16">
      <c r="A53" s="12"/>
      <c r="B53" s="44">
        <v>585</v>
      </c>
      <c r="C53" s="20" t="s">
        <v>113</v>
      </c>
      <c r="D53" s="46">
        <v>0</v>
      </c>
      <c r="E53" s="46">
        <v>0</v>
      </c>
      <c r="F53" s="46">
        <v>69662000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69662000</v>
      </c>
      <c r="O53" s="47">
        <f t="shared" si="10"/>
        <v>36.703309209389367</v>
      </c>
      <c r="P53" s="9"/>
    </row>
    <row r="54" spans="1:16">
      <c r="A54" s="12"/>
      <c r="B54" s="44">
        <v>590</v>
      </c>
      <c r="C54" s="20" t="s">
        <v>161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15728000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5"/>
        <v>15728000</v>
      </c>
      <c r="O54" s="47">
        <f t="shared" si="10"/>
        <v>8.2867222767832676</v>
      </c>
      <c r="P54" s="9"/>
    </row>
    <row r="55" spans="1:16">
      <c r="A55" s="12"/>
      <c r="B55" s="44">
        <v>591</v>
      </c>
      <c r="C55" s="20" t="s">
        <v>162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92737000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92737000</v>
      </c>
      <c r="O55" s="47">
        <f t="shared" si="10"/>
        <v>48.860997188584051</v>
      </c>
      <c r="P55" s="9"/>
    </row>
    <row r="56" spans="1:16" ht="15.75">
      <c r="A56" s="28" t="s">
        <v>64</v>
      </c>
      <c r="B56" s="29"/>
      <c r="C56" s="30"/>
      <c r="D56" s="31">
        <f t="shared" ref="D56:M56" si="16">SUM(D57:D84)</f>
        <v>7978000</v>
      </c>
      <c r="E56" s="31">
        <f t="shared" si="16"/>
        <v>0</v>
      </c>
      <c r="F56" s="31">
        <f t="shared" si="16"/>
        <v>0</v>
      </c>
      <c r="G56" s="31">
        <f t="shared" si="16"/>
        <v>2933000</v>
      </c>
      <c r="H56" s="31">
        <f t="shared" si="16"/>
        <v>0</v>
      </c>
      <c r="I56" s="31">
        <f t="shared" si="16"/>
        <v>0</v>
      </c>
      <c r="J56" s="31">
        <f t="shared" si="16"/>
        <v>0</v>
      </c>
      <c r="K56" s="31">
        <f t="shared" si="16"/>
        <v>0</v>
      </c>
      <c r="L56" s="31">
        <f t="shared" si="16"/>
        <v>0</v>
      </c>
      <c r="M56" s="31">
        <f t="shared" si="16"/>
        <v>43260000</v>
      </c>
      <c r="N56" s="31">
        <f>SUM(D56:M56)</f>
        <v>54171000</v>
      </c>
      <c r="O56" s="43">
        <f t="shared" si="10"/>
        <v>28.541456793974213</v>
      </c>
      <c r="P56" s="9"/>
    </row>
    <row r="57" spans="1:16">
      <c r="A57" s="12"/>
      <c r="B57" s="44">
        <v>601</v>
      </c>
      <c r="C57" s="20" t="s">
        <v>163</v>
      </c>
      <c r="D57" s="46">
        <v>257000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257000</v>
      </c>
      <c r="O57" s="47">
        <f t="shared" si="10"/>
        <v>0.13540740241183238</v>
      </c>
      <c r="P57" s="9"/>
    </row>
    <row r="58" spans="1:16">
      <c r="A58" s="12"/>
      <c r="B58" s="44">
        <v>602</v>
      </c>
      <c r="C58" s="20" t="s">
        <v>164</v>
      </c>
      <c r="D58" s="46">
        <v>1945000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5"/>
        <v>1945000</v>
      </c>
      <c r="O58" s="47">
        <f t="shared" si="10"/>
        <v>1.0247758665019999</v>
      </c>
      <c r="P58" s="9"/>
    </row>
    <row r="59" spans="1:16">
      <c r="A59" s="12"/>
      <c r="B59" s="44">
        <v>603</v>
      </c>
      <c r="C59" s="20" t="s">
        <v>165</v>
      </c>
      <c r="D59" s="46">
        <v>1278000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1278000</v>
      </c>
      <c r="O59" s="47">
        <f t="shared" si="10"/>
        <v>0.67334887269385912</v>
      </c>
      <c r="P59" s="9"/>
    </row>
    <row r="60" spans="1:16">
      <c r="A60" s="12"/>
      <c r="B60" s="44">
        <v>604</v>
      </c>
      <c r="C60" s="20" t="s">
        <v>166</v>
      </c>
      <c r="D60" s="46">
        <v>95000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5786000</v>
      </c>
      <c r="N60" s="46">
        <f t="shared" si="15"/>
        <v>5881000</v>
      </c>
      <c r="O60" s="47">
        <f t="shared" si="10"/>
        <v>3.0985639439065613</v>
      </c>
      <c r="P60" s="9"/>
    </row>
    <row r="61" spans="1:16">
      <c r="A61" s="12"/>
      <c r="B61" s="44">
        <v>605</v>
      </c>
      <c r="C61" s="20" t="s">
        <v>167</v>
      </c>
      <c r="D61" s="46">
        <v>290000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5"/>
        <v>290000</v>
      </c>
      <c r="O61" s="47">
        <f t="shared" si="10"/>
        <v>0.1527943451339743</v>
      </c>
      <c r="P61" s="9"/>
    </row>
    <row r="62" spans="1:16">
      <c r="A62" s="12"/>
      <c r="B62" s="44">
        <v>607</v>
      </c>
      <c r="C62" s="20" t="s">
        <v>168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647000</v>
      </c>
      <c r="N62" s="46">
        <f t="shared" si="15"/>
        <v>647000</v>
      </c>
      <c r="O62" s="47">
        <f t="shared" si="10"/>
        <v>0.34088945276441851</v>
      </c>
      <c r="P62" s="9"/>
    </row>
    <row r="63" spans="1:16">
      <c r="A63" s="12"/>
      <c r="B63" s="44">
        <v>608</v>
      </c>
      <c r="C63" s="20" t="s">
        <v>169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854000</v>
      </c>
      <c r="N63" s="46">
        <f t="shared" si="15"/>
        <v>854000</v>
      </c>
      <c r="O63" s="47">
        <f t="shared" si="10"/>
        <v>0.44995300256694498</v>
      </c>
      <c r="P63" s="9"/>
    </row>
    <row r="64" spans="1:16">
      <c r="A64" s="12"/>
      <c r="B64" s="44">
        <v>614</v>
      </c>
      <c r="C64" s="20" t="s">
        <v>170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5574000</v>
      </c>
      <c r="N64" s="46">
        <f t="shared" ref="N64:N75" si="17">SUM(D64:M64)</f>
        <v>5574000</v>
      </c>
      <c r="O64" s="47">
        <f t="shared" si="10"/>
        <v>2.9368126888854231</v>
      </c>
      <c r="P64" s="9"/>
    </row>
    <row r="65" spans="1:16">
      <c r="A65" s="12"/>
      <c r="B65" s="44">
        <v>617</v>
      </c>
      <c r="C65" s="20" t="s">
        <v>73</v>
      </c>
      <c r="D65" s="46">
        <v>1000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7"/>
        <v>1000</v>
      </c>
      <c r="O65" s="47">
        <f t="shared" si="10"/>
        <v>5.2687705218611831E-4</v>
      </c>
      <c r="P65" s="9"/>
    </row>
    <row r="66" spans="1:16">
      <c r="A66" s="12"/>
      <c r="B66" s="44">
        <v>624</v>
      </c>
      <c r="C66" s="20" t="s">
        <v>74</v>
      </c>
      <c r="D66" s="46">
        <v>158000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7"/>
        <v>158000</v>
      </c>
      <c r="O66" s="47">
        <f t="shared" si="10"/>
        <v>8.3246574245406685E-2</v>
      </c>
      <c r="P66" s="9"/>
    </row>
    <row r="67" spans="1:16">
      <c r="A67" s="12"/>
      <c r="B67" s="44">
        <v>634</v>
      </c>
      <c r="C67" s="20" t="s">
        <v>171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4194000</v>
      </c>
      <c r="N67" s="46">
        <f t="shared" si="17"/>
        <v>4194000</v>
      </c>
      <c r="O67" s="47">
        <f t="shared" si="10"/>
        <v>2.2097223568685802</v>
      </c>
      <c r="P67" s="9"/>
    </row>
    <row r="68" spans="1:16">
      <c r="A68" s="12"/>
      <c r="B68" s="44">
        <v>654</v>
      </c>
      <c r="C68" s="20" t="s">
        <v>172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2612000</v>
      </c>
      <c r="N68" s="46">
        <f t="shared" si="17"/>
        <v>2612000</v>
      </c>
      <c r="O68" s="47">
        <f t="shared" si="10"/>
        <v>1.3762028603101408</v>
      </c>
      <c r="P68" s="9"/>
    </row>
    <row r="69" spans="1:16">
      <c r="A69" s="12"/>
      <c r="B69" s="44">
        <v>661</v>
      </c>
      <c r="C69" s="20" t="s">
        <v>127</v>
      </c>
      <c r="D69" s="46">
        <v>28000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7"/>
        <v>28000</v>
      </c>
      <c r="O69" s="47">
        <f t="shared" ref="O69:O85" si="18">(N69/O$87)</f>
        <v>1.4752557461211312E-2</v>
      </c>
      <c r="P69" s="9"/>
    </row>
    <row r="70" spans="1:16">
      <c r="A70" s="12"/>
      <c r="B70" s="44">
        <v>671</v>
      </c>
      <c r="C70" s="20" t="s">
        <v>79</v>
      </c>
      <c r="D70" s="46">
        <v>168000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168000</v>
      </c>
      <c r="O70" s="47">
        <f t="shared" si="18"/>
        <v>8.851534476726787E-2</v>
      </c>
      <c r="P70" s="9"/>
    </row>
    <row r="71" spans="1:16">
      <c r="A71" s="12"/>
      <c r="B71" s="44">
        <v>674</v>
      </c>
      <c r="C71" s="20" t="s">
        <v>173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1962000</v>
      </c>
      <c r="N71" s="46">
        <f t="shared" si="17"/>
        <v>1962000</v>
      </c>
      <c r="O71" s="47">
        <f t="shared" si="18"/>
        <v>1.0337327763891639</v>
      </c>
      <c r="P71" s="9"/>
    </row>
    <row r="72" spans="1:16">
      <c r="A72" s="12"/>
      <c r="B72" s="44">
        <v>675</v>
      </c>
      <c r="C72" s="20" t="s">
        <v>81</v>
      </c>
      <c r="D72" s="46">
        <v>1000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1000</v>
      </c>
      <c r="O72" s="47">
        <f t="shared" si="18"/>
        <v>5.2687705218611831E-4</v>
      </c>
      <c r="P72" s="9"/>
    </row>
    <row r="73" spans="1:16">
      <c r="A73" s="12"/>
      <c r="B73" s="44">
        <v>682</v>
      </c>
      <c r="C73" s="20" t="s">
        <v>174</v>
      </c>
      <c r="D73" s="46">
        <v>447000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7"/>
        <v>447000</v>
      </c>
      <c r="O73" s="47">
        <f t="shared" si="18"/>
        <v>0.23551404232719486</v>
      </c>
      <c r="P73" s="9"/>
    </row>
    <row r="74" spans="1:16">
      <c r="A74" s="12"/>
      <c r="B74" s="44">
        <v>685</v>
      </c>
      <c r="C74" s="20" t="s">
        <v>83</v>
      </c>
      <c r="D74" s="46">
        <v>41000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7"/>
        <v>41000</v>
      </c>
      <c r="O74" s="47">
        <f t="shared" si="18"/>
        <v>2.1601959139630849E-2</v>
      </c>
      <c r="P74" s="9"/>
    </row>
    <row r="75" spans="1:16">
      <c r="A75" s="12"/>
      <c r="B75" s="44">
        <v>694</v>
      </c>
      <c r="C75" s="20" t="s">
        <v>175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1756000</v>
      </c>
      <c r="N75" s="46">
        <f t="shared" si="17"/>
        <v>1756000</v>
      </c>
      <c r="O75" s="47">
        <f t="shared" si="18"/>
        <v>0.92519610363882365</v>
      </c>
      <c r="P75" s="9"/>
    </row>
    <row r="76" spans="1:16">
      <c r="A76" s="12"/>
      <c r="B76" s="44">
        <v>712</v>
      </c>
      <c r="C76" s="20" t="s">
        <v>129</v>
      </c>
      <c r="D76" s="46">
        <v>0</v>
      </c>
      <c r="E76" s="46">
        <v>0</v>
      </c>
      <c r="F76" s="46">
        <v>0</v>
      </c>
      <c r="G76" s="46">
        <v>93000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ref="N76:N84" si="19">SUM(D76:M76)</f>
        <v>93000</v>
      </c>
      <c r="O76" s="47">
        <f t="shared" si="18"/>
        <v>4.8999565853309002E-2</v>
      </c>
      <c r="P76" s="9"/>
    </row>
    <row r="77" spans="1:16">
      <c r="A77" s="12"/>
      <c r="B77" s="44">
        <v>713</v>
      </c>
      <c r="C77" s="20" t="s">
        <v>176</v>
      </c>
      <c r="D77" s="46">
        <v>2813000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5197000</v>
      </c>
      <c r="N77" s="46">
        <f t="shared" si="19"/>
        <v>8010000</v>
      </c>
      <c r="O77" s="47">
        <f t="shared" si="18"/>
        <v>4.2202851880108074</v>
      </c>
      <c r="P77" s="9"/>
    </row>
    <row r="78" spans="1:16">
      <c r="A78" s="12"/>
      <c r="B78" s="44">
        <v>714</v>
      </c>
      <c r="C78" s="20" t="s">
        <v>131</v>
      </c>
      <c r="D78" s="46">
        <v>404000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9"/>
        <v>404000</v>
      </c>
      <c r="O78" s="47">
        <f t="shared" si="18"/>
        <v>0.21285832908319177</v>
      </c>
      <c r="P78" s="9"/>
    </row>
    <row r="79" spans="1:16">
      <c r="A79" s="12"/>
      <c r="B79" s="44">
        <v>719</v>
      </c>
      <c r="C79" s="20" t="s">
        <v>183</v>
      </c>
      <c r="D79" s="46">
        <v>0</v>
      </c>
      <c r="E79" s="46">
        <v>0</v>
      </c>
      <c r="F79" s="46">
        <v>0</v>
      </c>
      <c r="G79" s="46">
        <v>2840000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9"/>
        <v>2840000</v>
      </c>
      <c r="O79" s="47">
        <f t="shared" si="18"/>
        <v>1.4963308282085759</v>
      </c>
      <c r="P79" s="9"/>
    </row>
    <row r="80" spans="1:16">
      <c r="A80" s="12"/>
      <c r="B80" s="44">
        <v>724</v>
      </c>
      <c r="C80" s="20" t="s">
        <v>177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4782000</v>
      </c>
      <c r="N80" s="46">
        <f t="shared" si="19"/>
        <v>4782000</v>
      </c>
      <c r="O80" s="47">
        <f t="shared" si="18"/>
        <v>2.5195260635540175</v>
      </c>
      <c r="P80" s="9"/>
    </row>
    <row r="81" spans="1:119">
      <c r="A81" s="12"/>
      <c r="B81" s="44">
        <v>744</v>
      </c>
      <c r="C81" s="20" t="s">
        <v>178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3507000</v>
      </c>
      <c r="N81" s="46">
        <f t="shared" si="19"/>
        <v>3507000</v>
      </c>
      <c r="O81" s="47">
        <f t="shared" si="18"/>
        <v>1.8477578220167168</v>
      </c>
      <c r="P81" s="9"/>
    </row>
    <row r="82" spans="1:119">
      <c r="A82" s="12"/>
      <c r="B82" s="44">
        <v>752</v>
      </c>
      <c r="C82" s="20" t="s">
        <v>179</v>
      </c>
      <c r="D82" s="46">
        <v>52000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9"/>
        <v>52000</v>
      </c>
      <c r="O82" s="47">
        <f t="shared" si="18"/>
        <v>2.7397606713678149E-2</v>
      </c>
      <c r="P82" s="9"/>
    </row>
    <row r="83" spans="1:119">
      <c r="A83" s="12"/>
      <c r="B83" s="44">
        <v>764</v>
      </c>
      <c r="C83" s="20" t="s">
        <v>180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6233000</v>
      </c>
      <c r="N83" s="46">
        <f t="shared" si="19"/>
        <v>6233000</v>
      </c>
      <c r="O83" s="47">
        <f t="shared" si="18"/>
        <v>3.2840246662760753</v>
      </c>
      <c r="P83" s="9"/>
    </row>
    <row r="84" spans="1:119" ht="15.75" thickBot="1">
      <c r="A84" s="12"/>
      <c r="B84" s="44">
        <v>769</v>
      </c>
      <c r="C84" s="20" t="s">
        <v>93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156000</v>
      </c>
      <c r="N84" s="46">
        <f t="shared" si="19"/>
        <v>156000</v>
      </c>
      <c r="O84" s="47">
        <f t="shared" si="18"/>
        <v>8.2192820141034448E-2</v>
      </c>
      <c r="P84" s="9"/>
    </row>
    <row r="85" spans="1:119" ht="16.5" thickBot="1">
      <c r="A85" s="14" t="s">
        <v>10</v>
      </c>
      <c r="B85" s="23"/>
      <c r="C85" s="22"/>
      <c r="D85" s="15">
        <f t="shared" ref="D85:M85" si="20">SUM(D5,D14,D22,D28,D33,D38,D44,D50,D56)</f>
        <v>1270312000</v>
      </c>
      <c r="E85" s="15">
        <f t="shared" si="20"/>
        <v>666176000</v>
      </c>
      <c r="F85" s="15">
        <f t="shared" si="20"/>
        <v>149136000</v>
      </c>
      <c r="G85" s="15">
        <f t="shared" si="20"/>
        <v>192435000</v>
      </c>
      <c r="H85" s="15">
        <f t="shared" si="20"/>
        <v>0</v>
      </c>
      <c r="I85" s="15">
        <f t="shared" si="20"/>
        <v>666533000</v>
      </c>
      <c r="J85" s="15">
        <f t="shared" si="20"/>
        <v>118578000</v>
      </c>
      <c r="K85" s="15">
        <f t="shared" si="20"/>
        <v>0</v>
      </c>
      <c r="L85" s="15">
        <f t="shared" si="20"/>
        <v>0</v>
      </c>
      <c r="M85" s="15">
        <f t="shared" si="20"/>
        <v>45052000</v>
      </c>
      <c r="N85" s="15">
        <f>SUM(D85:M85)</f>
        <v>3108222000</v>
      </c>
      <c r="O85" s="37">
        <f t="shared" si="18"/>
        <v>1637.650844900041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38"/>
      <c r="B87" s="39"/>
      <c r="C87" s="39"/>
      <c r="D87" s="40"/>
      <c r="E87" s="40"/>
      <c r="F87" s="40"/>
      <c r="G87" s="40"/>
      <c r="H87" s="40"/>
      <c r="I87" s="40"/>
      <c r="J87" s="40"/>
      <c r="K87" s="40"/>
      <c r="L87" s="48" t="s">
        <v>192</v>
      </c>
      <c r="M87" s="48"/>
      <c r="N87" s="48"/>
      <c r="O87" s="41">
        <v>1897976</v>
      </c>
    </row>
    <row r="88" spans="1:119">
      <c r="A88" s="49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1"/>
    </row>
    <row r="89" spans="1:119" ht="15.75" customHeight="1" thickBot="1">
      <c r="A89" s="52" t="s">
        <v>103</v>
      </c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4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233585000</v>
      </c>
      <c r="E5" s="26">
        <f t="shared" si="0"/>
        <v>41000</v>
      </c>
      <c r="F5" s="26">
        <f t="shared" si="0"/>
        <v>64738000</v>
      </c>
      <c r="G5" s="26">
        <f t="shared" si="0"/>
        <v>36557000</v>
      </c>
      <c r="H5" s="26">
        <f t="shared" si="0"/>
        <v>0</v>
      </c>
      <c r="I5" s="26">
        <f t="shared" si="0"/>
        <v>0</v>
      </c>
      <c r="J5" s="26">
        <f t="shared" si="0"/>
        <v>111990000</v>
      </c>
      <c r="K5" s="26">
        <f t="shared" si="0"/>
        <v>0</v>
      </c>
      <c r="L5" s="26">
        <f t="shared" si="0"/>
        <v>0</v>
      </c>
      <c r="M5" s="26">
        <f t="shared" si="0"/>
        <v>1469000</v>
      </c>
      <c r="N5" s="27">
        <f>SUM(D5:M5)</f>
        <v>448380000</v>
      </c>
      <c r="O5" s="32">
        <f t="shared" ref="O5:O36" si="1">(N5/O$84)</f>
        <v>239.26743757904342</v>
      </c>
      <c r="P5" s="6"/>
    </row>
    <row r="6" spans="1:133">
      <c r="A6" s="12"/>
      <c r="B6" s="44">
        <v>511</v>
      </c>
      <c r="C6" s="20" t="s">
        <v>20</v>
      </c>
      <c r="D6" s="46">
        <v>3474000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3474000</v>
      </c>
      <c r="O6" s="47">
        <f t="shared" si="1"/>
        <v>1.8538183642214123</v>
      </c>
      <c r="P6" s="9"/>
    </row>
    <row r="7" spans="1:133">
      <c r="A7" s="12"/>
      <c r="B7" s="44">
        <v>512</v>
      </c>
      <c r="C7" s="20" t="s">
        <v>21</v>
      </c>
      <c r="D7" s="46">
        <v>7675000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7675000</v>
      </c>
      <c r="O7" s="47">
        <f t="shared" si="1"/>
        <v>4.0955831736900805</v>
      </c>
      <c r="P7" s="9"/>
    </row>
    <row r="8" spans="1:133">
      <c r="A8" s="12"/>
      <c r="B8" s="44">
        <v>513</v>
      </c>
      <c r="C8" s="20" t="s">
        <v>22</v>
      </c>
      <c r="D8" s="46">
        <v>88137000</v>
      </c>
      <c r="E8" s="46">
        <v>0</v>
      </c>
      <c r="F8" s="46">
        <v>0</v>
      </c>
      <c r="G8" s="46">
        <v>1398000</v>
      </c>
      <c r="H8" s="46">
        <v>0</v>
      </c>
      <c r="I8" s="46">
        <v>0</v>
      </c>
      <c r="J8" s="46">
        <v>886000</v>
      </c>
      <c r="K8" s="46">
        <v>0</v>
      </c>
      <c r="L8" s="46">
        <v>0</v>
      </c>
      <c r="M8" s="46">
        <v>0</v>
      </c>
      <c r="N8" s="46">
        <f t="shared" si="2"/>
        <v>90421000</v>
      </c>
      <c r="O8" s="47">
        <f t="shared" si="1"/>
        <v>48.251039237554494</v>
      </c>
      <c r="P8" s="9"/>
    </row>
    <row r="9" spans="1:133">
      <c r="A9" s="12"/>
      <c r="B9" s="44">
        <v>514</v>
      </c>
      <c r="C9" s="20" t="s">
        <v>23</v>
      </c>
      <c r="D9" s="46">
        <v>8612000</v>
      </c>
      <c r="E9" s="46">
        <v>0</v>
      </c>
      <c r="F9" s="46">
        <v>0</v>
      </c>
      <c r="G9" s="46">
        <v>138000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8750000</v>
      </c>
      <c r="O9" s="47">
        <f t="shared" si="1"/>
        <v>4.6692316312427629</v>
      </c>
      <c r="P9" s="9"/>
    </row>
    <row r="10" spans="1:133">
      <c r="A10" s="12"/>
      <c r="B10" s="44">
        <v>515</v>
      </c>
      <c r="C10" s="20" t="s">
        <v>24</v>
      </c>
      <c r="D10" s="46">
        <v>9522000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9522000</v>
      </c>
      <c r="O10" s="47">
        <f t="shared" si="1"/>
        <v>5.0811912677364095</v>
      </c>
      <c r="P10" s="9"/>
    </row>
    <row r="11" spans="1:133">
      <c r="A11" s="12"/>
      <c r="B11" s="44">
        <v>516</v>
      </c>
      <c r="C11" s="20" t="s">
        <v>96</v>
      </c>
      <c r="D11" s="46">
        <v>22646000</v>
      </c>
      <c r="E11" s="46">
        <v>0</v>
      </c>
      <c r="F11" s="46">
        <v>0</v>
      </c>
      <c r="G11" s="46">
        <v>9854000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32500000</v>
      </c>
      <c r="O11" s="47">
        <f t="shared" si="1"/>
        <v>17.342860344615975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64738000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64738000</v>
      </c>
      <c r="O12" s="47">
        <f t="shared" si="1"/>
        <v>34.545910553530739</v>
      </c>
      <c r="P12" s="9"/>
    </row>
    <row r="13" spans="1:133">
      <c r="A13" s="12"/>
      <c r="B13" s="44">
        <v>519</v>
      </c>
      <c r="C13" s="20" t="s">
        <v>143</v>
      </c>
      <c r="D13" s="46">
        <v>93519000</v>
      </c>
      <c r="E13" s="46">
        <v>41000</v>
      </c>
      <c r="F13" s="46">
        <v>0</v>
      </c>
      <c r="G13" s="46">
        <v>25167000</v>
      </c>
      <c r="H13" s="46">
        <v>0</v>
      </c>
      <c r="I13" s="46">
        <v>0</v>
      </c>
      <c r="J13" s="46">
        <v>111104000</v>
      </c>
      <c r="K13" s="46">
        <v>0</v>
      </c>
      <c r="L13" s="46">
        <v>0</v>
      </c>
      <c r="M13" s="46">
        <v>1469000</v>
      </c>
      <c r="N13" s="46">
        <f t="shared" si="2"/>
        <v>231300000</v>
      </c>
      <c r="O13" s="47">
        <f t="shared" si="1"/>
        <v>123.42780300645154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503281000</v>
      </c>
      <c r="E14" s="31">
        <f t="shared" si="3"/>
        <v>354876000</v>
      </c>
      <c r="F14" s="31">
        <f t="shared" si="3"/>
        <v>0</v>
      </c>
      <c r="G14" s="31">
        <f t="shared" si="3"/>
        <v>19674000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877831000</v>
      </c>
      <c r="O14" s="43">
        <f t="shared" si="1"/>
        <v>468.43385966691034</v>
      </c>
      <c r="P14" s="10"/>
    </row>
    <row r="15" spans="1:133">
      <c r="A15" s="12"/>
      <c r="B15" s="44">
        <v>521</v>
      </c>
      <c r="C15" s="20" t="s">
        <v>28</v>
      </c>
      <c r="D15" s="46">
        <v>232472000</v>
      </c>
      <c r="E15" s="46">
        <v>249252000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481724000</v>
      </c>
      <c r="O15" s="47">
        <f t="shared" si="1"/>
        <v>257.06067866614728</v>
      </c>
      <c r="P15" s="9"/>
    </row>
    <row r="16" spans="1:133">
      <c r="A16" s="12"/>
      <c r="B16" s="44">
        <v>522</v>
      </c>
      <c r="C16" s="20" t="s">
        <v>29</v>
      </c>
      <c r="D16" s="46">
        <v>20872000</v>
      </c>
      <c r="E16" s="46">
        <v>104777000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125649000</v>
      </c>
      <c r="O16" s="47">
        <f t="shared" si="1"/>
        <v>67.049632598173929</v>
      </c>
      <c r="P16" s="9"/>
    </row>
    <row r="17" spans="1:16">
      <c r="A17" s="12"/>
      <c r="B17" s="44">
        <v>523</v>
      </c>
      <c r="C17" s="20" t="s">
        <v>144</v>
      </c>
      <c r="D17" s="46">
        <v>225587000</v>
      </c>
      <c r="E17" s="46">
        <v>0</v>
      </c>
      <c r="F17" s="46">
        <v>0</v>
      </c>
      <c r="G17" s="46">
        <v>2674000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228261000</v>
      </c>
      <c r="O17" s="47">
        <f t="shared" si="1"/>
        <v>121.80611215761192</v>
      </c>
      <c r="P17" s="9"/>
    </row>
    <row r="18" spans="1:16">
      <c r="A18" s="12"/>
      <c r="B18" s="44">
        <v>525</v>
      </c>
      <c r="C18" s="20" t="s">
        <v>31</v>
      </c>
      <c r="D18" s="46">
        <v>13860000</v>
      </c>
      <c r="E18" s="46">
        <v>778000</v>
      </c>
      <c r="F18" s="46">
        <v>0</v>
      </c>
      <c r="G18" s="46">
        <v>4688000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19326000</v>
      </c>
      <c r="O18" s="47">
        <f t="shared" si="1"/>
        <v>10.312865200616873</v>
      </c>
      <c r="P18" s="9"/>
    </row>
    <row r="19" spans="1:16">
      <c r="A19" s="12"/>
      <c r="B19" s="44">
        <v>527</v>
      </c>
      <c r="C19" s="20" t="s">
        <v>32</v>
      </c>
      <c r="D19" s="46">
        <v>6631000</v>
      </c>
      <c r="E19" s="46">
        <v>69000</v>
      </c>
      <c r="F19" s="46">
        <v>0</v>
      </c>
      <c r="G19" s="46">
        <v>3255000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9955000</v>
      </c>
      <c r="O19" s="47">
        <f t="shared" si="1"/>
        <v>5.3122515301739091</v>
      </c>
      <c r="P19" s="9"/>
    </row>
    <row r="20" spans="1:16">
      <c r="A20" s="12"/>
      <c r="B20" s="44">
        <v>528</v>
      </c>
      <c r="C20" s="20" t="s">
        <v>97</v>
      </c>
      <c r="D20" s="46">
        <v>3158000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3158000</v>
      </c>
      <c r="O20" s="47">
        <f t="shared" si="1"/>
        <v>1.6851923990245308</v>
      </c>
      <c r="P20" s="9"/>
    </row>
    <row r="21" spans="1:16">
      <c r="A21" s="12"/>
      <c r="B21" s="44">
        <v>529</v>
      </c>
      <c r="C21" s="20" t="s">
        <v>33</v>
      </c>
      <c r="D21" s="46">
        <v>701000</v>
      </c>
      <c r="E21" s="46">
        <v>0</v>
      </c>
      <c r="F21" s="46">
        <v>0</v>
      </c>
      <c r="G21" s="46">
        <v>9057000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9758000</v>
      </c>
      <c r="O21" s="47">
        <f t="shared" si="1"/>
        <v>5.2071271151619287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SUM(D23:D26)</f>
        <v>15010000</v>
      </c>
      <c r="E22" s="31">
        <f t="shared" si="5"/>
        <v>3979000</v>
      </c>
      <c r="F22" s="31">
        <f t="shared" si="5"/>
        <v>0</v>
      </c>
      <c r="G22" s="31">
        <f t="shared" si="5"/>
        <v>10626000</v>
      </c>
      <c r="H22" s="31">
        <f t="shared" si="5"/>
        <v>0</v>
      </c>
      <c r="I22" s="31">
        <f t="shared" si="5"/>
        <v>126945000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156560000</v>
      </c>
      <c r="O22" s="43">
        <f t="shared" si="1"/>
        <v>83.544560478556221</v>
      </c>
      <c r="P22" s="10"/>
    </row>
    <row r="23" spans="1:16">
      <c r="A23" s="12"/>
      <c r="B23" s="44">
        <v>534</v>
      </c>
      <c r="C23" s="20" t="s">
        <v>145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15387000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15387000</v>
      </c>
      <c r="O23" s="47">
        <f t="shared" si="1"/>
        <v>8.2109105268494158</v>
      </c>
      <c r="P23" s="9"/>
    </row>
    <row r="24" spans="1:16">
      <c r="A24" s="12"/>
      <c r="B24" s="44">
        <v>536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111558000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111558000</v>
      </c>
      <c r="O24" s="47">
        <f t="shared" si="1"/>
        <v>59.530301979220582</v>
      </c>
      <c r="P24" s="9"/>
    </row>
    <row r="25" spans="1:16">
      <c r="A25" s="12"/>
      <c r="B25" s="44">
        <v>537</v>
      </c>
      <c r="C25" s="20" t="s">
        <v>147</v>
      </c>
      <c r="D25" s="46">
        <v>15010000</v>
      </c>
      <c r="E25" s="46">
        <v>2943000</v>
      </c>
      <c r="F25" s="46">
        <v>0</v>
      </c>
      <c r="G25" s="46">
        <v>8795000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26748000</v>
      </c>
      <c r="O25" s="47">
        <f t="shared" si="1"/>
        <v>14.27344087685502</v>
      </c>
      <c r="P25" s="9"/>
    </row>
    <row r="26" spans="1:16">
      <c r="A26" s="12"/>
      <c r="B26" s="44">
        <v>538</v>
      </c>
      <c r="C26" s="20" t="s">
        <v>148</v>
      </c>
      <c r="D26" s="46">
        <v>0</v>
      </c>
      <c r="E26" s="46">
        <v>1036000</v>
      </c>
      <c r="F26" s="46">
        <v>0</v>
      </c>
      <c r="G26" s="46">
        <v>1831000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2867000</v>
      </c>
      <c r="O26" s="47">
        <f t="shared" si="1"/>
        <v>1.5299070956312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127311000</v>
      </c>
      <c r="E27" s="31">
        <f t="shared" si="6"/>
        <v>35746000</v>
      </c>
      <c r="F27" s="31">
        <f t="shared" si="6"/>
        <v>0</v>
      </c>
      <c r="G27" s="31">
        <f t="shared" si="6"/>
        <v>57807000</v>
      </c>
      <c r="H27" s="31">
        <f t="shared" si="6"/>
        <v>0</v>
      </c>
      <c r="I27" s="31">
        <f t="shared" si="6"/>
        <v>378585000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599449000</v>
      </c>
      <c r="O27" s="43">
        <f t="shared" si="1"/>
        <v>319.88185509906776</v>
      </c>
      <c r="P27" s="10"/>
    </row>
    <row r="28" spans="1:16">
      <c r="A28" s="12"/>
      <c r="B28" s="44">
        <v>541</v>
      </c>
      <c r="C28" s="20" t="s">
        <v>149</v>
      </c>
      <c r="D28" s="46">
        <v>523000</v>
      </c>
      <c r="E28" s="46">
        <v>25814000</v>
      </c>
      <c r="F28" s="46">
        <v>0</v>
      </c>
      <c r="G28" s="46">
        <v>42105000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68442000</v>
      </c>
      <c r="O28" s="47">
        <f t="shared" si="1"/>
        <v>36.522463006344822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261719000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261719000</v>
      </c>
      <c r="O29" s="47">
        <f t="shared" si="1"/>
        <v>139.66018666253996</v>
      </c>
      <c r="P29" s="9"/>
    </row>
    <row r="30" spans="1:16">
      <c r="A30" s="12"/>
      <c r="B30" s="44">
        <v>543</v>
      </c>
      <c r="C30" s="20" t="s">
        <v>150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116866000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116866000</v>
      </c>
      <c r="O30" s="47">
        <f t="shared" si="1"/>
        <v>62.362791293350483</v>
      </c>
      <c r="P30" s="9"/>
    </row>
    <row r="31" spans="1:16">
      <c r="A31" s="12"/>
      <c r="B31" s="44">
        <v>544</v>
      </c>
      <c r="C31" s="20" t="s">
        <v>151</v>
      </c>
      <c r="D31" s="46">
        <v>126788000</v>
      </c>
      <c r="E31" s="46">
        <v>9932000</v>
      </c>
      <c r="F31" s="46">
        <v>0</v>
      </c>
      <c r="G31" s="46">
        <v>15702000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152422000</v>
      </c>
      <c r="O31" s="47">
        <f t="shared" si="1"/>
        <v>81.336414136832502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5646000</v>
      </c>
      <c r="E32" s="31">
        <f t="shared" si="8"/>
        <v>7371000</v>
      </c>
      <c r="F32" s="31">
        <f t="shared" si="8"/>
        <v>0</v>
      </c>
      <c r="G32" s="31">
        <f t="shared" si="8"/>
        <v>2109000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1091000</v>
      </c>
      <c r="N32" s="31">
        <f t="shared" si="7"/>
        <v>16217000</v>
      </c>
      <c r="O32" s="43">
        <f t="shared" si="1"/>
        <v>8.6538204987273009</v>
      </c>
      <c r="P32" s="10"/>
    </row>
    <row r="33" spans="1:16">
      <c r="A33" s="13"/>
      <c r="B33" s="45">
        <v>551</v>
      </c>
      <c r="C33" s="21" t="s">
        <v>152</v>
      </c>
      <c r="D33" s="46">
        <v>1811000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1811000</v>
      </c>
      <c r="O33" s="47">
        <f t="shared" si="1"/>
        <v>0.96639754104921638</v>
      </c>
      <c r="P33" s="9"/>
    </row>
    <row r="34" spans="1:16">
      <c r="A34" s="13"/>
      <c r="B34" s="45">
        <v>552</v>
      </c>
      <c r="C34" s="21" t="s">
        <v>48</v>
      </c>
      <c r="D34" s="46">
        <v>2928000</v>
      </c>
      <c r="E34" s="46">
        <v>0</v>
      </c>
      <c r="F34" s="46">
        <v>0</v>
      </c>
      <c r="G34" s="46">
        <v>502000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3430000</v>
      </c>
      <c r="O34" s="47">
        <f t="shared" si="1"/>
        <v>1.8303387994471629</v>
      </c>
      <c r="P34" s="9"/>
    </row>
    <row r="35" spans="1:16">
      <c r="A35" s="13"/>
      <c r="B35" s="45">
        <v>553</v>
      </c>
      <c r="C35" s="21" t="s">
        <v>153</v>
      </c>
      <c r="D35" s="46">
        <v>586000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586000</v>
      </c>
      <c r="O35" s="47">
        <f t="shared" si="1"/>
        <v>0.3127051126752296</v>
      </c>
      <c r="P35" s="9"/>
    </row>
    <row r="36" spans="1:16">
      <c r="A36" s="13"/>
      <c r="B36" s="45">
        <v>554</v>
      </c>
      <c r="C36" s="21" t="s">
        <v>50</v>
      </c>
      <c r="D36" s="46">
        <v>321000</v>
      </c>
      <c r="E36" s="46">
        <v>7371000</v>
      </c>
      <c r="F36" s="46">
        <v>0</v>
      </c>
      <c r="G36" s="46">
        <v>1607000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1091000</v>
      </c>
      <c r="N36" s="46">
        <f t="shared" si="7"/>
        <v>10390000</v>
      </c>
      <c r="O36" s="47">
        <f t="shared" si="1"/>
        <v>5.5443790455556918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SUM(D38:D41)</f>
        <v>101945000</v>
      </c>
      <c r="E37" s="31">
        <f t="shared" si="9"/>
        <v>47478000</v>
      </c>
      <c r="F37" s="31">
        <f t="shared" si="9"/>
        <v>0</v>
      </c>
      <c r="G37" s="31">
        <f t="shared" si="9"/>
        <v>17169000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5000</v>
      </c>
      <c r="N37" s="31">
        <f t="shared" si="7"/>
        <v>166597000</v>
      </c>
      <c r="O37" s="43">
        <f t="shared" ref="O37:O68" si="10">(N37/O$84)</f>
        <v>88.90056937944577</v>
      </c>
      <c r="P37" s="10"/>
    </row>
    <row r="38" spans="1:16">
      <c r="A38" s="12"/>
      <c r="B38" s="44">
        <v>562</v>
      </c>
      <c r="C38" s="20" t="s">
        <v>154</v>
      </c>
      <c r="D38" s="46">
        <v>57342000</v>
      </c>
      <c r="E38" s="46">
        <v>8070000</v>
      </c>
      <c r="F38" s="46">
        <v>0</v>
      </c>
      <c r="G38" s="46">
        <v>16620000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82032000</v>
      </c>
      <c r="O38" s="47">
        <f t="shared" si="10"/>
        <v>43.774446762755005</v>
      </c>
      <c r="P38" s="9"/>
    </row>
    <row r="39" spans="1:16">
      <c r="A39" s="12"/>
      <c r="B39" s="44">
        <v>563</v>
      </c>
      <c r="C39" s="20" t="s">
        <v>155</v>
      </c>
      <c r="D39" s="46">
        <v>4325000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4325000</v>
      </c>
      <c r="O39" s="47">
        <f t="shared" si="10"/>
        <v>2.3079344920142799</v>
      </c>
      <c r="P39" s="9"/>
    </row>
    <row r="40" spans="1:16">
      <c r="A40" s="12"/>
      <c r="B40" s="44">
        <v>564</v>
      </c>
      <c r="C40" s="20" t="s">
        <v>156</v>
      </c>
      <c r="D40" s="46">
        <v>38377000</v>
      </c>
      <c r="E40" s="46">
        <v>38891000</v>
      </c>
      <c r="F40" s="46">
        <v>0</v>
      </c>
      <c r="G40" s="46">
        <v>549000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5000</v>
      </c>
      <c r="N40" s="46">
        <f t="shared" si="11"/>
        <v>77822000</v>
      </c>
      <c r="O40" s="47">
        <f t="shared" si="10"/>
        <v>41.527879315037062</v>
      </c>
      <c r="P40" s="9"/>
    </row>
    <row r="41" spans="1:16">
      <c r="A41" s="12"/>
      <c r="B41" s="44">
        <v>569</v>
      </c>
      <c r="C41" s="20" t="s">
        <v>55</v>
      </c>
      <c r="D41" s="46">
        <v>1901000</v>
      </c>
      <c r="E41" s="46">
        <v>517000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2418000</v>
      </c>
      <c r="O41" s="47">
        <f t="shared" si="10"/>
        <v>1.2903088096394286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SUM(D43:D47)</f>
        <v>108075000</v>
      </c>
      <c r="E42" s="31">
        <f t="shared" si="12"/>
        <v>37816000</v>
      </c>
      <c r="F42" s="31">
        <f t="shared" si="12"/>
        <v>0</v>
      </c>
      <c r="G42" s="31">
        <f t="shared" si="12"/>
        <v>39088000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184979000</v>
      </c>
      <c r="O42" s="43">
        <f t="shared" si="10"/>
        <v>98.709691190360573</v>
      </c>
      <c r="P42" s="9"/>
    </row>
    <row r="43" spans="1:16">
      <c r="A43" s="12"/>
      <c r="B43" s="44">
        <v>571</v>
      </c>
      <c r="C43" s="20" t="s">
        <v>57</v>
      </c>
      <c r="D43" s="46">
        <v>60743000</v>
      </c>
      <c r="E43" s="46">
        <v>1158000</v>
      </c>
      <c r="F43" s="46">
        <v>0</v>
      </c>
      <c r="G43" s="46">
        <v>3337000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65238000</v>
      </c>
      <c r="O43" s="47">
        <f t="shared" si="10"/>
        <v>34.812723789601755</v>
      </c>
      <c r="P43" s="9"/>
    </row>
    <row r="44" spans="1:16">
      <c r="A44" s="12"/>
      <c r="B44" s="44">
        <v>572</v>
      </c>
      <c r="C44" s="20" t="s">
        <v>157</v>
      </c>
      <c r="D44" s="46">
        <v>42383000</v>
      </c>
      <c r="E44" s="46">
        <v>0</v>
      </c>
      <c r="F44" s="46">
        <v>0</v>
      </c>
      <c r="G44" s="46">
        <v>7132000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49515000</v>
      </c>
      <c r="O44" s="47">
        <f t="shared" si="10"/>
        <v>26.422514768112617</v>
      </c>
      <c r="P44" s="9"/>
    </row>
    <row r="45" spans="1:16">
      <c r="A45" s="12"/>
      <c r="B45" s="44">
        <v>573</v>
      </c>
      <c r="C45" s="20" t="s">
        <v>59</v>
      </c>
      <c r="D45" s="46">
        <v>4949000</v>
      </c>
      <c r="E45" s="46">
        <v>108000</v>
      </c>
      <c r="F45" s="46">
        <v>0</v>
      </c>
      <c r="G45" s="46">
        <v>151000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5208000</v>
      </c>
      <c r="O45" s="47">
        <f t="shared" si="10"/>
        <v>2.7791266669156922</v>
      </c>
      <c r="P45" s="9"/>
    </row>
    <row r="46" spans="1:16">
      <c r="A46" s="12"/>
      <c r="B46" s="44">
        <v>575</v>
      </c>
      <c r="C46" s="20" t="s">
        <v>158</v>
      </c>
      <c r="D46" s="46">
        <v>0</v>
      </c>
      <c r="E46" s="46">
        <v>12710000</v>
      </c>
      <c r="F46" s="46">
        <v>0</v>
      </c>
      <c r="G46" s="46">
        <v>28468000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41178000</v>
      </c>
      <c r="O46" s="47">
        <f t="shared" si="10"/>
        <v>21.973670869864513</v>
      </c>
      <c r="P46" s="9"/>
    </row>
    <row r="47" spans="1:16">
      <c r="A47" s="12"/>
      <c r="B47" s="44">
        <v>579</v>
      </c>
      <c r="C47" s="20" t="s">
        <v>61</v>
      </c>
      <c r="D47" s="46">
        <v>0</v>
      </c>
      <c r="E47" s="46">
        <v>23840000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23840000</v>
      </c>
      <c r="O47" s="47">
        <f t="shared" si="10"/>
        <v>12.721655095865996</v>
      </c>
      <c r="P47" s="9"/>
    </row>
    <row r="48" spans="1:16" ht="15.75">
      <c r="A48" s="28" t="s">
        <v>159</v>
      </c>
      <c r="B48" s="29"/>
      <c r="C48" s="30"/>
      <c r="D48" s="31">
        <f t="shared" ref="D48:M48" si="13">SUM(D49:D53)</f>
        <v>96923000</v>
      </c>
      <c r="E48" s="31">
        <f t="shared" si="13"/>
        <v>165820000</v>
      </c>
      <c r="F48" s="31">
        <f t="shared" si="13"/>
        <v>101178000</v>
      </c>
      <c r="G48" s="31">
        <f t="shared" si="13"/>
        <v>18231000</v>
      </c>
      <c r="H48" s="31">
        <f t="shared" si="13"/>
        <v>0</v>
      </c>
      <c r="I48" s="31">
        <f t="shared" si="13"/>
        <v>108563000</v>
      </c>
      <c r="J48" s="31">
        <f t="shared" si="13"/>
        <v>8000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490723000</v>
      </c>
      <c r="O48" s="43">
        <f t="shared" si="10"/>
        <v>261.86278328895338</v>
      </c>
      <c r="P48" s="9"/>
    </row>
    <row r="49" spans="1:16">
      <c r="A49" s="12"/>
      <c r="B49" s="44">
        <v>581</v>
      </c>
      <c r="C49" s="20" t="s">
        <v>160</v>
      </c>
      <c r="D49" s="46">
        <v>91693000</v>
      </c>
      <c r="E49" s="46">
        <v>165820000</v>
      </c>
      <c r="F49" s="46">
        <v>17269000</v>
      </c>
      <c r="G49" s="46">
        <v>18231000</v>
      </c>
      <c r="H49" s="46">
        <v>0</v>
      </c>
      <c r="I49" s="46">
        <v>253000</v>
      </c>
      <c r="J49" s="46">
        <v>8000</v>
      </c>
      <c r="K49" s="46">
        <v>0</v>
      </c>
      <c r="L49" s="46">
        <v>0</v>
      </c>
      <c r="M49" s="46">
        <v>0</v>
      </c>
      <c r="N49" s="46">
        <f>SUM(D49:M49)</f>
        <v>293274000</v>
      </c>
      <c r="O49" s="47">
        <f t="shared" si="10"/>
        <v>156.49876999098171</v>
      </c>
      <c r="P49" s="9"/>
    </row>
    <row r="50" spans="1:16">
      <c r="A50" s="12"/>
      <c r="B50" s="44">
        <v>584</v>
      </c>
      <c r="C50" s="20" t="s">
        <v>186</v>
      </c>
      <c r="D50" s="46">
        <v>5230000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1" si="14">SUM(D50:M50)</f>
        <v>5230000</v>
      </c>
      <c r="O50" s="47">
        <f t="shared" si="10"/>
        <v>2.790866449302817</v>
      </c>
      <c r="P50" s="9"/>
    </row>
    <row r="51" spans="1:16">
      <c r="A51" s="12"/>
      <c r="B51" s="44">
        <v>585</v>
      </c>
      <c r="C51" s="20" t="s">
        <v>113</v>
      </c>
      <c r="D51" s="46">
        <v>0</v>
      </c>
      <c r="E51" s="46">
        <v>0</v>
      </c>
      <c r="F51" s="46">
        <v>83909000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83909000</v>
      </c>
      <c r="O51" s="47">
        <f t="shared" si="10"/>
        <v>44.776063650965597</v>
      </c>
      <c r="P51" s="9"/>
    </row>
    <row r="52" spans="1:16">
      <c r="A52" s="12"/>
      <c r="B52" s="44">
        <v>590</v>
      </c>
      <c r="C52" s="20" t="s">
        <v>161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23116000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4"/>
        <v>23116000</v>
      </c>
      <c r="O52" s="47">
        <f t="shared" si="10"/>
        <v>12.335309530035167</v>
      </c>
      <c r="P52" s="9"/>
    </row>
    <row r="53" spans="1:16">
      <c r="A53" s="12"/>
      <c r="B53" s="44">
        <v>591</v>
      </c>
      <c r="C53" s="20" t="s">
        <v>162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85194000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85194000</v>
      </c>
      <c r="O53" s="47">
        <f t="shared" si="10"/>
        <v>45.461773667668105</v>
      </c>
      <c r="P53" s="9"/>
    </row>
    <row r="54" spans="1:16" ht="15.75">
      <c r="A54" s="28" t="s">
        <v>64</v>
      </c>
      <c r="B54" s="29"/>
      <c r="C54" s="30"/>
      <c r="D54" s="31">
        <f t="shared" ref="D54:M54" si="15">SUM(D55:D81)</f>
        <v>7192000</v>
      </c>
      <c r="E54" s="31">
        <f t="shared" si="15"/>
        <v>0</v>
      </c>
      <c r="F54" s="31">
        <f t="shared" si="15"/>
        <v>0</v>
      </c>
      <c r="G54" s="31">
        <f t="shared" si="15"/>
        <v>12727000</v>
      </c>
      <c r="H54" s="31">
        <f t="shared" si="15"/>
        <v>0</v>
      </c>
      <c r="I54" s="31">
        <f t="shared" si="15"/>
        <v>0</v>
      </c>
      <c r="J54" s="31">
        <f t="shared" si="15"/>
        <v>0</v>
      </c>
      <c r="K54" s="31">
        <f t="shared" si="15"/>
        <v>0</v>
      </c>
      <c r="L54" s="31">
        <f t="shared" si="15"/>
        <v>0</v>
      </c>
      <c r="M54" s="31">
        <f t="shared" si="15"/>
        <v>43560000</v>
      </c>
      <c r="N54" s="31">
        <f>SUM(D54:M54)</f>
        <v>63479000</v>
      </c>
      <c r="O54" s="43">
        <f t="shared" si="10"/>
        <v>33.874074825103925</v>
      </c>
      <c r="P54" s="9"/>
    </row>
    <row r="55" spans="1:16">
      <c r="A55" s="12"/>
      <c r="B55" s="44">
        <v>601</v>
      </c>
      <c r="C55" s="20" t="s">
        <v>163</v>
      </c>
      <c r="D55" s="46">
        <v>264000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264000</v>
      </c>
      <c r="O55" s="47">
        <f t="shared" si="10"/>
        <v>0.14087738864549593</v>
      </c>
      <c r="P55" s="9"/>
    </row>
    <row r="56" spans="1:16">
      <c r="A56" s="12"/>
      <c r="B56" s="44">
        <v>602</v>
      </c>
      <c r="C56" s="20" t="s">
        <v>164</v>
      </c>
      <c r="D56" s="46">
        <v>1884000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4"/>
        <v>1884000</v>
      </c>
      <c r="O56" s="47">
        <f t="shared" si="10"/>
        <v>1.0053522735155846</v>
      </c>
      <c r="P56" s="9"/>
    </row>
    <row r="57" spans="1:16">
      <c r="A57" s="12"/>
      <c r="B57" s="44">
        <v>603</v>
      </c>
      <c r="C57" s="20" t="s">
        <v>165</v>
      </c>
      <c r="D57" s="46">
        <v>934000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934000</v>
      </c>
      <c r="O57" s="47">
        <f t="shared" si="10"/>
        <v>0.49840712498065604</v>
      </c>
      <c r="P57" s="9"/>
    </row>
    <row r="58" spans="1:16">
      <c r="A58" s="12"/>
      <c r="B58" s="44">
        <v>604</v>
      </c>
      <c r="C58" s="20" t="s">
        <v>166</v>
      </c>
      <c r="D58" s="46">
        <v>106000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6073000</v>
      </c>
      <c r="N58" s="46">
        <f t="shared" si="14"/>
        <v>6179000</v>
      </c>
      <c r="O58" s="47">
        <f t="shared" si="10"/>
        <v>3.2972779713656033</v>
      </c>
      <c r="P58" s="9"/>
    </row>
    <row r="59" spans="1:16">
      <c r="A59" s="12"/>
      <c r="B59" s="44">
        <v>605</v>
      </c>
      <c r="C59" s="20" t="s">
        <v>167</v>
      </c>
      <c r="D59" s="46">
        <v>88000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4"/>
        <v>88000</v>
      </c>
      <c r="O59" s="47">
        <f t="shared" si="10"/>
        <v>4.6959129548498645E-2</v>
      </c>
      <c r="P59" s="9"/>
    </row>
    <row r="60" spans="1:16">
      <c r="A60" s="12"/>
      <c r="B60" s="44">
        <v>607</v>
      </c>
      <c r="C60" s="20" t="s">
        <v>168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793000</v>
      </c>
      <c r="N60" s="46">
        <f t="shared" si="14"/>
        <v>793000</v>
      </c>
      <c r="O60" s="47">
        <f t="shared" si="10"/>
        <v>0.42316579240862978</v>
      </c>
      <c r="P60" s="9"/>
    </row>
    <row r="61" spans="1:16">
      <c r="A61" s="12"/>
      <c r="B61" s="44">
        <v>608</v>
      </c>
      <c r="C61" s="20" t="s">
        <v>169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719000</v>
      </c>
      <c r="N61" s="46">
        <f t="shared" si="14"/>
        <v>719000</v>
      </c>
      <c r="O61" s="47">
        <f t="shared" si="10"/>
        <v>0.38367743347011957</v>
      </c>
      <c r="P61" s="9"/>
    </row>
    <row r="62" spans="1:16">
      <c r="A62" s="12"/>
      <c r="B62" s="44">
        <v>614</v>
      </c>
      <c r="C62" s="20" t="s">
        <v>170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5678000</v>
      </c>
      <c r="N62" s="46">
        <f t="shared" ref="N62:N72" si="16">SUM(D62:M62)</f>
        <v>5678000</v>
      </c>
      <c r="O62" s="47">
        <f t="shared" si="10"/>
        <v>3.0299311088224465</v>
      </c>
      <c r="P62" s="9"/>
    </row>
    <row r="63" spans="1:16">
      <c r="A63" s="12"/>
      <c r="B63" s="44">
        <v>624</v>
      </c>
      <c r="C63" s="20" t="s">
        <v>74</v>
      </c>
      <c r="D63" s="46">
        <v>159000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6"/>
        <v>159000</v>
      </c>
      <c r="O63" s="47">
        <f t="shared" si="10"/>
        <v>8.4846609070582779E-2</v>
      </c>
      <c r="P63" s="9"/>
    </row>
    <row r="64" spans="1:16">
      <c r="A64" s="12"/>
      <c r="B64" s="44">
        <v>634</v>
      </c>
      <c r="C64" s="20" t="s">
        <v>171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4437000</v>
      </c>
      <c r="N64" s="46">
        <f t="shared" si="16"/>
        <v>4437000</v>
      </c>
      <c r="O64" s="47">
        <f t="shared" si="10"/>
        <v>2.3677006568941872</v>
      </c>
      <c r="P64" s="9"/>
    </row>
    <row r="65" spans="1:16">
      <c r="A65" s="12"/>
      <c r="B65" s="44">
        <v>654</v>
      </c>
      <c r="C65" s="20" t="s">
        <v>172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2578000</v>
      </c>
      <c r="N65" s="46">
        <f t="shared" si="16"/>
        <v>2578000</v>
      </c>
      <c r="O65" s="47">
        <f t="shared" si="10"/>
        <v>1.3756890451821533</v>
      </c>
      <c r="P65" s="9"/>
    </row>
    <row r="66" spans="1:16">
      <c r="A66" s="12"/>
      <c r="B66" s="44">
        <v>661</v>
      </c>
      <c r="C66" s="20" t="s">
        <v>127</v>
      </c>
      <c r="D66" s="46">
        <v>38000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38000</v>
      </c>
      <c r="O66" s="47">
        <f t="shared" si="10"/>
        <v>2.027780594139714E-2</v>
      </c>
      <c r="P66" s="9"/>
    </row>
    <row r="67" spans="1:16">
      <c r="A67" s="12"/>
      <c r="B67" s="44">
        <v>671</v>
      </c>
      <c r="C67" s="20" t="s">
        <v>79</v>
      </c>
      <c r="D67" s="46">
        <v>172000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6"/>
        <v>172000</v>
      </c>
      <c r="O67" s="47">
        <f t="shared" si="10"/>
        <v>9.1783753208429159E-2</v>
      </c>
      <c r="P67" s="9"/>
    </row>
    <row r="68" spans="1:16">
      <c r="A68" s="12"/>
      <c r="B68" s="44">
        <v>674</v>
      </c>
      <c r="C68" s="20" t="s">
        <v>173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1997000</v>
      </c>
      <c r="N68" s="46">
        <f t="shared" si="16"/>
        <v>1997000</v>
      </c>
      <c r="O68" s="47">
        <f t="shared" si="10"/>
        <v>1.065652064867634</v>
      </c>
      <c r="P68" s="9"/>
    </row>
    <row r="69" spans="1:16">
      <c r="A69" s="12"/>
      <c r="B69" s="44">
        <v>675</v>
      </c>
      <c r="C69" s="20" t="s">
        <v>81</v>
      </c>
      <c r="D69" s="46">
        <v>1000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1000</v>
      </c>
      <c r="O69" s="47">
        <f t="shared" ref="O69:O82" si="17">(N69/O$84)</f>
        <v>5.3362647214203005E-4</v>
      </c>
      <c r="P69" s="9"/>
    </row>
    <row r="70" spans="1:16">
      <c r="A70" s="12"/>
      <c r="B70" s="44">
        <v>682</v>
      </c>
      <c r="C70" s="20" t="s">
        <v>174</v>
      </c>
      <c r="D70" s="46">
        <v>543000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543000</v>
      </c>
      <c r="O70" s="47">
        <f t="shared" si="17"/>
        <v>0.28975917437312232</v>
      </c>
      <c r="P70" s="9"/>
    </row>
    <row r="71" spans="1:16">
      <c r="A71" s="12"/>
      <c r="B71" s="44">
        <v>685</v>
      </c>
      <c r="C71" s="20" t="s">
        <v>83</v>
      </c>
      <c r="D71" s="46">
        <v>45000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6"/>
        <v>45000</v>
      </c>
      <c r="O71" s="47">
        <f t="shared" si="17"/>
        <v>2.4013191246391351E-2</v>
      </c>
      <c r="P71" s="9"/>
    </row>
    <row r="72" spans="1:16">
      <c r="A72" s="12"/>
      <c r="B72" s="44">
        <v>694</v>
      </c>
      <c r="C72" s="20" t="s">
        <v>175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1750000</v>
      </c>
      <c r="N72" s="46">
        <f t="shared" si="16"/>
        <v>1750000</v>
      </c>
      <c r="O72" s="47">
        <f t="shared" si="17"/>
        <v>0.93384632624855257</v>
      </c>
      <c r="P72" s="9"/>
    </row>
    <row r="73" spans="1:16">
      <c r="A73" s="12"/>
      <c r="B73" s="44">
        <v>712</v>
      </c>
      <c r="C73" s="20" t="s">
        <v>129</v>
      </c>
      <c r="D73" s="46">
        <v>0</v>
      </c>
      <c r="E73" s="46">
        <v>0</v>
      </c>
      <c r="F73" s="46">
        <v>0</v>
      </c>
      <c r="G73" s="46">
        <v>4547000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ref="N73:N81" si="18">SUM(D73:M73)</f>
        <v>4547000</v>
      </c>
      <c r="O73" s="47">
        <f t="shared" si="17"/>
        <v>2.4263995688298103</v>
      </c>
      <c r="P73" s="9"/>
    </row>
    <row r="74" spans="1:16">
      <c r="A74" s="12"/>
      <c r="B74" s="44">
        <v>713</v>
      </c>
      <c r="C74" s="20" t="s">
        <v>176</v>
      </c>
      <c r="D74" s="46">
        <v>2405000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5115000</v>
      </c>
      <c r="N74" s="46">
        <f t="shared" si="18"/>
        <v>7520000</v>
      </c>
      <c r="O74" s="47">
        <f t="shared" si="17"/>
        <v>4.0128710705080657</v>
      </c>
      <c r="P74" s="9"/>
    </row>
    <row r="75" spans="1:16">
      <c r="A75" s="12"/>
      <c r="B75" s="44">
        <v>714</v>
      </c>
      <c r="C75" s="20" t="s">
        <v>131</v>
      </c>
      <c r="D75" s="46">
        <v>452000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452000</v>
      </c>
      <c r="O75" s="47">
        <f t="shared" si="17"/>
        <v>0.24119916540819758</v>
      </c>
      <c r="P75" s="9"/>
    </row>
    <row r="76" spans="1:16">
      <c r="A76" s="12"/>
      <c r="B76" s="44">
        <v>719</v>
      </c>
      <c r="C76" s="20" t="s">
        <v>183</v>
      </c>
      <c r="D76" s="46">
        <v>0</v>
      </c>
      <c r="E76" s="46">
        <v>0</v>
      </c>
      <c r="F76" s="46">
        <v>0</v>
      </c>
      <c r="G76" s="46">
        <v>8180000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8"/>
        <v>8180000</v>
      </c>
      <c r="O76" s="47">
        <f t="shared" si="17"/>
        <v>4.3650645421218055</v>
      </c>
      <c r="P76" s="9"/>
    </row>
    <row r="77" spans="1:16">
      <c r="A77" s="12"/>
      <c r="B77" s="44">
        <v>724</v>
      </c>
      <c r="C77" s="20" t="s">
        <v>177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4725000</v>
      </c>
      <c r="N77" s="46">
        <f t="shared" si="18"/>
        <v>4725000</v>
      </c>
      <c r="O77" s="47">
        <f t="shared" si="17"/>
        <v>2.521385080871092</v>
      </c>
      <c r="P77" s="9"/>
    </row>
    <row r="78" spans="1:16">
      <c r="A78" s="12"/>
      <c r="B78" s="44">
        <v>744</v>
      </c>
      <c r="C78" s="20" t="s">
        <v>178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3402000</v>
      </c>
      <c r="N78" s="46">
        <f t="shared" si="18"/>
        <v>3402000</v>
      </c>
      <c r="O78" s="47">
        <f t="shared" si="17"/>
        <v>1.8153972582271862</v>
      </c>
      <c r="P78" s="9"/>
    </row>
    <row r="79" spans="1:16">
      <c r="A79" s="12"/>
      <c r="B79" s="44">
        <v>752</v>
      </c>
      <c r="C79" s="20" t="s">
        <v>179</v>
      </c>
      <c r="D79" s="46">
        <v>101000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101000</v>
      </c>
      <c r="O79" s="47">
        <f t="shared" si="17"/>
        <v>5.3896273686345031E-2</v>
      </c>
      <c r="P79" s="9"/>
    </row>
    <row r="80" spans="1:16">
      <c r="A80" s="12"/>
      <c r="B80" s="44">
        <v>764</v>
      </c>
      <c r="C80" s="20" t="s">
        <v>180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6120000</v>
      </c>
      <c r="N80" s="46">
        <f t="shared" si="18"/>
        <v>6120000</v>
      </c>
      <c r="O80" s="47">
        <f t="shared" si="17"/>
        <v>3.2657940095092237</v>
      </c>
      <c r="P80" s="9"/>
    </row>
    <row r="81" spans="1:119" ht="15.75" thickBot="1">
      <c r="A81" s="12"/>
      <c r="B81" s="44">
        <v>769</v>
      </c>
      <c r="C81" s="20" t="s">
        <v>93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173000</v>
      </c>
      <c r="N81" s="46">
        <f t="shared" si="18"/>
        <v>173000</v>
      </c>
      <c r="O81" s="47">
        <f t="shared" si="17"/>
        <v>9.2317379680571188E-2</v>
      </c>
      <c r="P81" s="9"/>
    </row>
    <row r="82" spans="1:119" ht="16.5" thickBot="1">
      <c r="A82" s="14" t="s">
        <v>10</v>
      </c>
      <c r="B82" s="23"/>
      <c r="C82" s="22"/>
      <c r="D82" s="15">
        <f t="shared" ref="D82:M82" si="19">SUM(D5,D14,D22,D27,D32,D37,D42,D48,D54)</f>
        <v>1198968000</v>
      </c>
      <c r="E82" s="15">
        <f t="shared" si="19"/>
        <v>653127000</v>
      </c>
      <c r="F82" s="15">
        <f t="shared" si="19"/>
        <v>165916000</v>
      </c>
      <c r="G82" s="15">
        <f t="shared" si="19"/>
        <v>213988000</v>
      </c>
      <c r="H82" s="15">
        <f t="shared" si="19"/>
        <v>0</v>
      </c>
      <c r="I82" s="15">
        <f t="shared" si="19"/>
        <v>614093000</v>
      </c>
      <c r="J82" s="15">
        <f t="shared" si="19"/>
        <v>111998000</v>
      </c>
      <c r="K82" s="15">
        <f t="shared" si="19"/>
        <v>0</v>
      </c>
      <c r="L82" s="15">
        <f t="shared" si="19"/>
        <v>0</v>
      </c>
      <c r="M82" s="15">
        <f t="shared" si="19"/>
        <v>46125000</v>
      </c>
      <c r="N82" s="15">
        <f>SUM(D82:M82)</f>
        <v>3004215000</v>
      </c>
      <c r="O82" s="37">
        <f t="shared" si="17"/>
        <v>1603.1286520061687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38"/>
      <c r="B84" s="39"/>
      <c r="C84" s="39"/>
      <c r="D84" s="40"/>
      <c r="E84" s="40"/>
      <c r="F84" s="40"/>
      <c r="G84" s="40"/>
      <c r="H84" s="40"/>
      <c r="I84" s="40"/>
      <c r="J84" s="40"/>
      <c r="K84" s="40"/>
      <c r="L84" s="48" t="s">
        <v>189</v>
      </c>
      <c r="M84" s="48"/>
      <c r="N84" s="48"/>
      <c r="O84" s="41">
        <v>1873970</v>
      </c>
    </row>
    <row r="85" spans="1:119">
      <c r="A85" s="49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1"/>
    </row>
    <row r="86" spans="1:119" ht="15.75" customHeight="1" thickBot="1">
      <c r="A86" s="52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4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213777000</v>
      </c>
      <c r="E5" s="26">
        <f t="shared" si="0"/>
        <v>27000</v>
      </c>
      <c r="F5" s="26">
        <f t="shared" si="0"/>
        <v>72357000</v>
      </c>
      <c r="G5" s="26">
        <f t="shared" si="0"/>
        <v>33144000</v>
      </c>
      <c r="H5" s="26">
        <f t="shared" si="0"/>
        <v>0</v>
      </c>
      <c r="I5" s="26">
        <f t="shared" si="0"/>
        <v>0</v>
      </c>
      <c r="J5" s="26">
        <f t="shared" si="0"/>
        <v>122131000</v>
      </c>
      <c r="K5" s="26">
        <f t="shared" si="0"/>
        <v>0</v>
      </c>
      <c r="L5" s="26">
        <f t="shared" si="0"/>
        <v>0</v>
      </c>
      <c r="M5" s="26">
        <f t="shared" si="0"/>
        <v>1690000</v>
      </c>
      <c r="N5" s="27">
        <f>SUM(D5:M5)</f>
        <v>443126000</v>
      </c>
      <c r="O5" s="32">
        <f t="shared" ref="O5:O36" si="1">(N5/O$85)</f>
        <v>238.94467172783368</v>
      </c>
      <c r="P5" s="6"/>
    </row>
    <row r="6" spans="1:133">
      <c r="A6" s="12"/>
      <c r="B6" s="44">
        <v>511</v>
      </c>
      <c r="C6" s="20" t="s">
        <v>20</v>
      </c>
      <c r="D6" s="46">
        <v>3425000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3425000</v>
      </c>
      <c r="O6" s="47">
        <f t="shared" si="1"/>
        <v>1.8468460452959887</v>
      </c>
      <c r="P6" s="9"/>
    </row>
    <row r="7" spans="1:133">
      <c r="A7" s="12"/>
      <c r="B7" s="44">
        <v>512</v>
      </c>
      <c r="C7" s="20" t="s">
        <v>21</v>
      </c>
      <c r="D7" s="46">
        <v>7139000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7139000</v>
      </c>
      <c r="O7" s="47">
        <f t="shared" si="1"/>
        <v>3.849528151056369</v>
      </c>
      <c r="P7" s="9"/>
    </row>
    <row r="8" spans="1:133">
      <c r="A8" s="12"/>
      <c r="B8" s="44">
        <v>513</v>
      </c>
      <c r="C8" s="20" t="s">
        <v>22</v>
      </c>
      <c r="D8" s="46">
        <v>85477000</v>
      </c>
      <c r="E8" s="46">
        <v>0</v>
      </c>
      <c r="F8" s="46">
        <v>0</v>
      </c>
      <c r="G8" s="46">
        <v>19135000</v>
      </c>
      <c r="H8" s="46">
        <v>0</v>
      </c>
      <c r="I8" s="46">
        <v>0</v>
      </c>
      <c r="J8" s="46">
        <v>933000</v>
      </c>
      <c r="K8" s="46">
        <v>0</v>
      </c>
      <c r="L8" s="46">
        <v>0</v>
      </c>
      <c r="M8" s="46">
        <v>0</v>
      </c>
      <c r="N8" s="46">
        <f t="shared" si="2"/>
        <v>105545000</v>
      </c>
      <c r="O8" s="47">
        <f t="shared" si="1"/>
        <v>56.912515576865729</v>
      </c>
      <c r="P8" s="9"/>
    </row>
    <row r="9" spans="1:133">
      <c r="A9" s="12"/>
      <c r="B9" s="44">
        <v>514</v>
      </c>
      <c r="C9" s="20" t="s">
        <v>23</v>
      </c>
      <c r="D9" s="46">
        <v>8355000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8355000</v>
      </c>
      <c r="O9" s="47">
        <f t="shared" si="1"/>
        <v>4.505225900276784</v>
      </c>
      <c r="P9" s="9"/>
    </row>
    <row r="10" spans="1:133">
      <c r="A10" s="12"/>
      <c r="B10" s="44">
        <v>515</v>
      </c>
      <c r="C10" s="20" t="s">
        <v>24</v>
      </c>
      <c r="D10" s="46">
        <v>10471000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10471000</v>
      </c>
      <c r="O10" s="47">
        <f t="shared" si="1"/>
        <v>5.6462262599399411</v>
      </c>
      <c r="P10" s="9"/>
    </row>
    <row r="11" spans="1:133">
      <c r="A11" s="12"/>
      <c r="B11" s="44">
        <v>516</v>
      </c>
      <c r="C11" s="20" t="s">
        <v>96</v>
      </c>
      <c r="D11" s="46">
        <v>23571000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23571000</v>
      </c>
      <c r="O11" s="47">
        <f t="shared" si="1"/>
        <v>12.710075367495401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72357000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72357000</v>
      </c>
      <c r="O12" s="47">
        <f t="shared" si="1"/>
        <v>39.016712204228277</v>
      </c>
      <c r="P12" s="9"/>
    </row>
    <row r="13" spans="1:133">
      <c r="A13" s="12"/>
      <c r="B13" s="44">
        <v>519</v>
      </c>
      <c r="C13" s="20" t="s">
        <v>143</v>
      </c>
      <c r="D13" s="46">
        <v>75339000</v>
      </c>
      <c r="E13" s="46">
        <v>27000</v>
      </c>
      <c r="F13" s="46">
        <v>0</v>
      </c>
      <c r="G13" s="46">
        <v>14009000</v>
      </c>
      <c r="H13" s="46">
        <v>0</v>
      </c>
      <c r="I13" s="46">
        <v>0</v>
      </c>
      <c r="J13" s="46">
        <v>121198000</v>
      </c>
      <c r="K13" s="46">
        <v>0</v>
      </c>
      <c r="L13" s="46">
        <v>0</v>
      </c>
      <c r="M13" s="46">
        <v>1690000</v>
      </c>
      <c r="N13" s="46">
        <f t="shared" si="2"/>
        <v>212263000</v>
      </c>
      <c r="O13" s="47">
        <f t="shared" si="1"/>
        <v>114.45754222267517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481006000</v>
      </c>
      <c r="E14" s="31">
        <f t="shared" si="3"/>
        <v>339367000</v>
      </c>
      <c r="F14" s="31">
        <f t="shared" si="3"/>
        <v>0</v>
      </c>
      <c r="G14" s="31">
        <f t="shared" si="3"/>
        <v>3837000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824210000</v>
      </c>
      <c r="O14" s="43">
        <f t="shared" si="1"/>
        <v>444.4347383922356</v>
      </c>
      <c r="P14" s="10"/>
    </row>
    <row r="15" spans="1:133">
      <c r="A15" s="12"/>
      <c r="B15" s="44">
        <v>521</v>
      </c>
      <c r="C15" s="20" t="s">
        <v>28</v>
      </c>
      <c r="D15" s="46">
        <v>223290000</v>
      </c>
      <c r="E15" s="46">
        <v>238090000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461380000</v>
      </c>
      <c r="O15" s="47">
        <f t="shared" si="1"/>
        <v>248.7876871178579</v>
      </c>
      <c r="P15" s="9"/>
    </row>
    <row r="16" spans="1:133">
      <c r="A16" s="12"/>
      <c r="B16" s="44">
        <v>522</v>
      </c>
      <c r="C16" s="20" t="s">
        <v>29</v>
      </c>
      <c r="D16" s="46">
        <v>20861000</v>
      </c>
      <c r="E16" s="46">
        <v>99877000</v>
      </c>
      <c r="F16" s="46">
        <v>0</v>
      </c>
      <c r="G16" s="46">
        <v>22000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120760000</v>
      </c>
      <c r="O16" s="47">
        <f t="shared" si="1"/>
        <v>65.11682581896163</v>
      </c>
      <c r="P16" s="9"/>
    </row>
    <row r="17" spans="1:16">
      <c r="A17" s="12"/>
      <c r="B17" s="44">
        <v>523</v>
      </c>
      <c r="C17" s="20" t="s">
        <v>144</v>
      </c>
      <c r="D17" s="46">
        <v>215348000</v>
      </c>
      <c r="E17" s="46">
        <v>0</v>
      </c>
      <c r="F17" s="46">
        <v>0</v>
      </c>
      <c r="G17" s="46">
        <v>1106000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216454000</v>
      </c>
      <c r="O17" s="47">
        <f t="shared" si="1"/>
        <v>116.7174347119702</v>
      </c>
      <c r="P17" s="9"/>
    </row>
    <row r="18" spans="1:16">
      <c r="A18" s="12"/>
      <c r="B18" s="44">
        <v>525</v>
      </c>
      <c r="C18" s="20" t="s">
        <v>31</v>
      </c>
      <c r="D18" s="46">
        <v>11898000</v>
      </c>
      <c r="E18" s="46">
        <v>1053000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12951000</v>
      </c>
      <c r="O18" s="47">
        <f t="shared" si="1"/>
        <v>6.9835045642710512</v>
      </c>
      <c r="P18" s="9"/>
    </row>
    <row r="19" spans="1:16">
      <c r="A19" s="12"/>
      <c r="B19" s="44">
        <v>527</v>
      </c>
      <c r="C19" s="20" t="s">
        <v>32</v>
      </c>
      <c r="D19" s="46">
        <v>5718000</v>
      </c>
      <c r="E19" s="46">
        <v>242000</v>
      </c>
      <c r="F19" s="46">
        <v>0</v>
      </c>
      <c r="G19" s="46">
        <v>470000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6430000</v>
      </c>
      <c r="O19" s="47">
        <f t="shared" si="1"/>
        <v>3.4672175390520317</v>
      </c>
      <c r="P19" s="9"/>
    </row>
    <row r="20" spans="1:16">
      <c r="A20" s="12"/>
      <c r="B20" s="44">
        <v>528</v>
      </c>
      <c r="C20" s="20" t="s">
        <v>97</v>
      </c>
      <c r="D20" s="46">
        <v>3044000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3044000</v>
      </c>
      <c r="O20" s="47">
        <f t="shared" si="1"/>
        <v>1.6414012735418948</v>
      </c>
      <c r="P20" s="9"/>
    </row>
    <row r="21" spans="1:16">
      <c r="A21" s="12"/>
      <c r="B21" s="44">
        <v>529</v>
      </c>
      <c r="C21" s="20" t="s">
        <v>33</v>
      </c>
      <c r="D21" s="46">
        <v>847000</v>
      </c>
      <c r="E21" s="46">
        <v>105000</v>
      </c>
      <c r="F21" s="46">
        <v>0</v>
      </c>
      <c r="G21" s="46">
        <v>2239000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3191000</v>
      </c>
      <c r="O21" s="47">
        <f t="shared" si="1"/>
        <v>1.720667366580876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SUM(D23:D27)</f>
        <v>13501000</v>
      </c>
      <c r="E22" s="31">
        <f t="shared" si="5"/>
        <v>5593000</v>
      </c>
      <c r="F22" s="31">
        <f t="shared" si="5"/>
        <v>0</v>
      </c>
      <c r="G22" s="31">
        <f t="shared" si="5"/>
        <v>36542000</v>
      </c>
      <c r="H22" s="31">
        <f t="shared" si="5"/>
        <v>0</v>
      </c>
      <c r="I22" s="31">
        <f t="shared" si="5"/>
        <v>123509000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 t="shared" ref="N22:N27" si="6">SUM(D22:M22)</f>
        <v>179145000</v>
      </c>
      <c r="O22" s="43">
        <f t="shared" si="1"/>
        <v>96.599484608627705</v>
      </c>
      <c r="P22" s="10"/>
    </row>
    <row r="23" spans="1:16">
      <c r="A23" s="12"/>
      <c r="B23" s="44">
        <v>534</v>
      </c>
      <c r="C23" s="20" t="s">
        <v>145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16726000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16726000</v>
      </c>
      <c r="O23" s="47">
        <f t="shared" si="1"/>
        <v>9.0190794025169954</v>
      </c>
      <c r="P23" s="9"/>
    </row>
    <row r="24" spans="1:16">
      <c r="A24" s="12"/>
      <c r="B24" s="44">
        <v>536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106783000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106783000</v>
      </c>
      <c r="O24" s="47">
        <f t="shared" si="1"/>
        <v>57.58007627878586</v>
      </c>
      <c r="P24" s="9"/>
    </row>
    <row r="25" spans="1:16">
      <c r="A25" s="12"/>
      <c r="B25" s="44">
        <v>537</v>
      </c>
      <c r="C25" s="20" t="s">
        <v>147</v>
      </c>
      <c r="D25" s="46">
        <v>13501000</v>
      </c>
      <c r="E25" s="46">
        <v>3138000</v>
      </c>
      <c r="F25" s="46">
        <v>0</v>
      </c>
      <c r="G25" s="46">
        <v>33716000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50355000</v>
      </c>
      <c r="O25" s="47">
        <f t="shared" si="1"/>
        <v>27.15268105427139</v>
      </c>
      <c r="P25" s="9"/>
    </row>
    <row r="26" spans="1:16">
      <c r="A26" s="12"/>
      <c r="B26" s="44">
        <v>538</v>
      </c>
      <c r="C26" s="20" t="s">
        <v>148</v>
      </c>
      <c r="D26" s="46">
        <v>0</v>
      </c>
      <c r="E26" s="46">
        <v>2158000</v>
      </c>
      <c r="F26" s="46">
        <v>0</v>
      </c>
      <c r="G26" s="46">
        <v>2826000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4984000</v>
      </c>
      <c r="O26" s="47">
        <f t="shared" si="1"/>
        <v>2.6874980116073601</v>
      </c>
      <c r="P26" s="9"/>
    </row>
    <row r="27" spans="1:16">
      <c r="A27" s="12"/>
      <c r="B27" s="44">
        <v>539</v>
      </c>
      <c r="C27" s="20" t="s">
        <v>39</v>
      </c>
      <c r="D27" s="46">
        <v>0</v>
      </c>
      <c r="E27" s="46">
        <v>297000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297000</v>
      </c>
      <c r="O27" s="47">
        <f t="shared" si="1"/>
        <v>0.16014986144610471</v>
      </c>
      <c r="P27" s="9"/>
    </row>
    <row r="28" spans="1:16" ht="15.75">
      <c r="A28" s="28" t="s">
        <v>40</v>
      </c>
      <c r="B28" s="29"/>
      <c r="C28" s="30"/>
      <c r="D28" s="31">
        <f t="shared" ref="D28:M28" si="7">SUM(D29:D32)</f>
        <v>121550000</v>
      </c>
      <c r="E28" s="31">
        <f t="shared" si="7"/>
        <v>31744000</v>
      </c>
      <c r="F28" s="31">
        <f t="shared" si="7"/>
        <v>0</v>
      </c>
      <c r="G28" s="31">
        <f t="shared" si="7"/>
        <v>69023000</v>
      </c>
      <c r="H28" s="31">
        <f t="shared" si="7"/>
        <v>0</v>
      </c>
      <c r="I28" s="31">
        <f t="shared" si="7"/>
        <v>340614000</v>
      </c>
      <c r="J28" s="31">
        <f t="shared" si="7"/>
        <v>0</v>
      </c>
      <c r="K28" s="31">
        <f t="shared" si="7"/>
        <v>0</v>
      </c>
      <c r="L28" s="31">
        <f t="shared" si="7"/>
        <v>0</v>
      </c>
      <c r="M28" s="31">
        <f t="shared" si="7"/>
        <v>0</v>
      </c>
      <c r="N28" s="31">
        <f t="shared" ref="N28:N38" si="8">SUM(D28:M28)</f>
        <v>562931000</v>
      </c>
      <c r="O28" s="43">
        <f t="shared" si="1"/>
        <v>303.54653755460328</v>
      </c>
      <c r="P28" s="10"/>
    </row>
    <row r="29" spans="1:16">
      <c r="A29" s="12"/>
      <c r="B29" s="44">
        <v>541</v>
      </c>
      <c r="C29" s="20" t="s">
        <v>149</v>
      </c>
      <c r="D29" s="46">
        <v>173000</v>
      </c>
      <c r="E29" s="46">
        <v>24011000</v>
      </c>
      <c r="F29" s="46">
        <v>0</v>
      </c>
      <c r="G29" s="46">
        <v>38986000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8"/>
        <v>63170000</v>
      </c>
      <c r="O29" s="47">
        <f t="shared" si="1"/>
        <v>34.062851001853318</v>
      </c>
      <c r="P29" s="9"/>
    </row>
    <row r="30" spans="1:16">
      <c r="A30" s="12"/>
      <c r="B30" s="44">
        <v>542</v>
      </c>
      <c r="C30" s="20" t="s">
        <v>42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229667000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229667000</v>
      </c>
      <c r="O30" s="47">
        <f t="shared" si="1"/>
        <v>123.84221625839237</v>
      </c>
      <c r="P30" s="9"/>
    </row>
    <row r="31" spans="1:16">
      <c r="A31" s="12"/>
      <c r="B31" s="44">
        <v>543</v>
      </c>
      <c r="C31" s="20" t="s">
        <v>150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110947000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110947000</v>
      </c>
      <c r="O31" s="47">
        <f t="shared" si="1"/>
        <v>59.825409689767611</v>
      </c>
      <c r="P31" s="9"/>
    </row>
    <row r="32" spans="1:16">
      <c r="A32" s="12"/>
      <c r="B32" s="44">
        <v>544</v>
      </c>
      <c r="C32" s="20" t="s">
        <v>151</v>
      </c>
      <c r="D32" s="46">
        <v>121377000</v>
      </c>
      <c r="E32" s="46">
        <v>7733000</v>
      </c>
      <c r="F32" s="46">
        <v>0</v>
      </c>
      <c r="G32" s="46">
        <v>30037000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159147000</v>
      </c>
      <c r="O32" s="47">
        <f t="shared" si="1"/>
        <v>85.816060604589993</v>
      </c>
      <c r="P32" s="9"/>
    </row>
    <row r="33" spans="1:16" ht="15.75">
      <c r="A33" s="28" t="s">
        <v>46</v>
      </c>
      <c r="B33" s="29"/>
      <c r="C33" s="30"/>
      <c r="D33" s="31">
        <f t="shared" ref="D33:M33" si="9">SUM(D34:D37)</f>
        <v>4946000</v>
      </c>
      <c r="E33" s="31">
        <f t="shared" si="9"/>
        <v>7190000</v>
      </c>
      <c r="F33" s="31">
        <f t="shared" si="9"/>
        <v>0</v>
      </c>
      <c r="G33" s="31">
        <f t="shared" si="9"/>
        <v>275000</v>
      </c>
      <c r="H33" s="31">
        <f t="shared" si="9"/>
        <v>0</v>
      </c>
      <c r="I33" s="31">
        <f t="shared" si="9"/>
        <v>0</v>
      </c>
      <c r="J33" s="31">
        <f t="shared" si="9"/>
        <v>0</v>
      </c>
      <c r="K33" s="31">
        <f t="shared" si="9"/>
        <v>0</v>
      </c>
      <c r="L33" s="31">
        <f t="shared" si="9"/>
        <v>0</v>
      </c>
      <c r="M33" s="31">
        <f t="shared" si="9"/>
        <v>1253000</v>
      </c>
      <c r="N33" s="31">
        <f t="shared" si="8"/>
        <v>13664000</v>
      </c>
      <c r="O33" s="43">
        <f t="shared" si="1"/>
        <v>7.3679720767662458</v>
      </c>
      <c r="P33" s="10"/>
    </row>
    <row r="34" spans="1:16">
      <c r="A34" s="13"/>
      <c r="B34" s="45">
        <v>551</v>
      </c>
      <c r="C34" s="21" t="s">
        <v>152</v>
      </c>
      <c r="D34" s="46">
        <v>1800000</v>
      </c>
      <c r="E34" s="46">
        <v>80000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1880000</v>
      </c>
      <c r="O34" s="47">
        <f t="shared" si="1"/>
        <v>1.0137432307026157</v>
      </c>
      <c r="P34" s="9"/>
    </row>
    <row r="35" spans="1:16">
      <c r="A35" s="13"/>
      <c r="B35" s="45">
        <v>552</v>
      </c>
      <c r="C35" s="21" t="s">
        <v>48</v>
      </c>
      <c r="D35" s="46">
        <v>2343000</v>
      </c>
      <c r="E35" s="46">
        <v>0</v>
      </c>
      <c r="F35" s="46">
        <v>0</v>
      </c>
      <c r="G35" s="46">
        <v>60000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2403000</v>
      </c>
      <c r="O35" s="47">
        <f t="shared" si="1"/>
        <v>1.29575796988212</v>
      </c>
      <c r="P35" s="9"/>
    </row>
    <row r="36" spans="1:16">
      <c r="A36" s="13"/>
      <c r="B36" s="45">
        <v>553</v>
      </c>
      <c r="C36" s="21" t="s">
        <v>153</v>
      </c>
      <c r="D36" s="46">
        <v>533000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533000</v>
      </c>
      <c r="O36" s="47">
        <f t="shared" si="1"/>
        <v>0.28740699040664586</v>
      </c>
      <c r="P36" s="9"/>
    </row>
    <row r="37" spans="1:16">
      <c r="A37" s="13"/>
      <c r="B37" s="45">
        <v>554</v>
      </c>
      <c r="C37" s="21" t="s">
        <v>50</v>
      </c>
      <c r="D37" s="46">
        <v>270000</v>
      </c>
      <c r="E37" s="46">
        <v>7110000</v>
      </c>
      <c r="F37" s="46">
        <v>0</v>
      </c>
      <c r="G37" s="46">
        <v>215000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1253000</v>
      </c>
      <c r="N37" s="46">
        <f t="shared" si="8"/>
        <v>8848000</v>
      </c>
      <c r="O37" s="47">
        <f t="shared" ref="O37:O68" si="10">(N37/O$85)</f>
        <v>4.771063885774864</v>
      </c>
      <c r="P37" s="9"/>
    </row>
    <row r="38" spans="1:16" ht="15.75">
      <c r="A38" s="28" t="s">
        <v>51</v>
      </c>
      <c r="B38" s="29"/>
      <c r="C38" s="30"/>
      <c r="D38" s="31">
        <f t="shared" ref="D38:M38" si="11">SUM(D39:D42)</f>
        <v>92083000</v>
      </c>
      <c r="E38" s="31">
        <f t="shared" si="11"/>
        <v>43522000</v>
      </c>
      <c r="F38" s="31">
        <f t="shared" si="11"/>
        <v>0</v>
      </c>
      <c r="G38" s="31">
        <f t="shared" si="11"/>
        <v>15262000</v>
      </c>
      <c r="H38" s="31">
        <f t="shared" si="11"/>
        <v>0</v>
      </c>
      <c r="I38" s="31">
        <f t="shared" si="11"/>
        <v>0</v>
      </c>
      <c r="J38" s="31">
        <f t="shared" si="11"/>
        <v>0</v>
      </c>
      <c r="K38" s="31">
        <f t="shared" si="11"/>
        <v>0</v>
      </c>
      <c r="L38" s="31">
        <f t="shared" si="11"/>
        <v>0</v>
      </c>
      <c r="M38" s="31">
        <f t="shared" si="11"/>
        <v>5000</v>
      </c>
      <c r="N38" s="31">
        <f t="shared" si="8"/>
        <v>150872000</v>
      </c>
      <c r="O38" s="43">
        <f t="shared" si="10"/>
        <v>81.353972714130336</v>
      </c>
      <c r="P38" s="10"/>
    </row>
    <row r="39" spans="1:16">
      <c r="A39" s="12"/>
      <c r="B39" s="44">
        <v>562</v>
      </c>
      <c r="C39" s="20" t="s">
        <v>154</v>
      </c>
      <c r="D39" s="46">
        <v>35421000</v>
      </c>
      <c r="E39" s="46">
        <v>15623000</v>
      </c>
      <c r="F39" s="46">
        <v>0</v>
      </c>
      <c r="G39" s="46">
        <v>14451000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ref="N39:N48" si="12">SUM(D39:M39)</f>
        <v>65495000</v>
      </c>
      <c r="O39" s="47">
        <f t="shared" si="10"/>
        <v>35.316549412163731</v>
      </c>
      <c r="P39" s="9"/>
    </row>
    <row r="40" spans="1:16">
      <c r="A40" s="12"/>
      <c r="B40" s="44">
        <v>563</v>
      </c>
      <c r="C40" s="20" t="s">
        <v>155</v>
      </c>
      <c r="D40" s="46">
        <v>20915000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2"/>
        <v>20915000</v>
      </c>
      <c r="O40" s="47">
        <f t="shared" si="10"/>
        <v>11.277893441566601</v>
      </c>
      <c r="P40" s="9"/>
    </row>
    <row r="41" spans="1:16">
      <c r="A41" s="12"/>
      <c r="B41" s="44">
        <v>564</v>
      </c>
      <c r="C41" s="20" t="s">
        <v>156</v>
      </c>
      <c r="D41" s="46">
        <v>33893000</v>
      </c>
      <c r="E41" s="46">
        <v>27010000</v>
      </c>
      <c r="F41" s="46">
        <v>0</v>
      </c>
      <c r="G41" s="46">
        <v>56000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5000</v>
      </c>
      <c r="N41" s="46">
        <f t="shared" si="12"/>
        <v>60964000</v>
      </c>
      <c r="O41" s="47">
        <f t="shared" si="10"/>
        <v>32.873320381145888</v>
      </c>
      <c r="P41" s="9"/>
    </row>
    <row r="42" spans="1:16">
      <c r="A42" s="12"/>
      <c r="B42" s="44">
        <v>569</v>
      </c>
      <c r="C42" s="20" t="s">
        <v>55</v>
      </c>
      <c r="D42" s="46">
        <v>1854000</v>
      </c>
      <c r="E42" s="46">
        <v>889000</v>
      </c>
      <c r="F42" s="46">
        <v>0</v>
      </c>
      <c r="G42" s="46">
        <v>755000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2"/>
        <v>3498000</v>
      </c>
      <c r="O42" s="47">
        <f t="shared" si="10"/>
        <v>1.8862094792541222</v>
      </c>
      <c r="P42" s="9"/>
    </row>
    <row r="43" spans="1:16" ht="15.75">
      <c r="A43" s="28" t="s">
        <v>56</v>
      </c>
      <c r="B43" s="29"/>
      <c r="C43" s="30"/>
      <c r="D43" s="31">
        <f t="shared" ref="D43:M43" si="13">SUM(D44:D48)</f>
        <v>103011000</v>
      </c>
      <c r="E43" s="31">
        <f t="shared" si="13"/>
        <v>35143000</v>
      </c>
      <c r="F43" s="31">
        <f t="shared" si="13"/>
        <v>0</v>
      </c>
      <c r="G43" s="31">
        <f t="shared" si="13"/>
        <v>29630000</v>
      </c>
      <c r="H43" s="31">
        <f t="shared" si="13"/>
        <v>0</v>
      </c>
      <c r="I43" s="31">
        <f t="shared" si="13"/>
        <v>0</v>
      </c>
      <c r="J43" s="31">
        <f t="shared" si="13"/>
        <v>0</v>
      </c>
      <c r="K43" s="31">
        <f t="shared" si="13"/>
        <v>0</v>
      </c>
      <c r="L43" s="31">
        <f t="shared" si="13"/>
        <v>0</v>
      </c>
      <c r="M43" s="31">
        <f t="shared" si="13"/>
        <v>0</v>
      </c>
      <c r="N43" s="31">
        <f>SUM(D43:M43)</f>
        <v>167784000</v>
      </c>
      <c r="O43" s="43">
        <f t="shared" si="10"/>
        <v>90.473347989472174</v>
      </c>
      <c r="P43" s="9"/>
    </row>
    <row r="44" spans="1:16">
      <c r="A44" s="12"/>
      <c r="B44" s="44">
        <v>571</v>
      </c>
      <c r="C44" s="20" t="s">
        <v>57</v>
      </c>
      <c r="D44" s="46">
        <v>57312000</v>
      </c>
      <c r="E44" s="46">
        <v>1242000</v>
      </c>
      <c r="F44" s="46">
        <v>0</v>
      </c>
      <c r="G44" s="46">
        <v>5892000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2"/>
        <v>64446000</v>
      </c>
      <c r="O44" s="47">
        <f t="shared" si="10"/>
        <v>34.750902258436582</v>
      </c>
      <c r="P44" s="9"/>
    </row>
    <row r="45" spans="1:16">
      <c r="A45" s="12"/>
      <c r="B45" s="44">
        <v>572</v>
      </c>
      <c r="C45" s="20" t="s">
        <v>157</v>
      </c>
      <c r="D45" s="46">
        <v>40713000</v>
      </c>
      <c r="E45" s="46">
        <v>0</v>
      </c>
      <c r="F45" s="46">
        <v>0</v>
      </c>
      <c r="G45" s="46">
        <v>9474000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2"/>
        <v>50187000</v>
      </c>
      <c r="O45" s="47">
        <f t="shared" si="10"/>
        <v>27.062091233655412</v>
      </c>
      <c r="P45" s="9"/>
    </row>
    <row r="46" spans="1:16">
      <c r="A46" s="12"/>
      <c r="B46" s="44">
        <v>573</v>
      </c>
      <c r="C46" s="20" t="s">
        <v>59</v>
      </c>
      <c r="D46" s="46">
        <v>4986000</v>
      </c>
      <c r="E46" s="46">
        <v>104000</v>
      </c>
      <c r="F46" s="46">
        <v>0</v>
      </c>
      <c r="G46" s="46">
        <v>122000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2"/>
        <v>5212000</v>
      </c>
      <c r="O46" s="47">
        <f t="shared" si="10"/>
        <v>2.810441339586188</v>
      </c>
      <c r="P46" s="9"/>
    </row>
    <row r="47" spans="1:16">
      <c r="A47" s="12"/>
      <c r="B47" s="44">
        <v>575</v>
      </c>
      <c r="C47" s="20" t="s">
        <v>158</v>
      </c>
      <c r="D47" s="46">
        <v>0</v>
      </c>
      <c r="E47" s="46">
        <v>10439000</v>
      </c>
      <c r="F47" s="46">
        <v>0</v>
      </c>
      <c r="G47" s="46">
        <v>14142000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2"/>
        <v>24581000</v>
      </c>
      <c r="O47" s="47">
        <f t="shared" si="10"/>
        <v>13.254692741436701</v>
      </c>
      <c r="P47" s="9"/>
    </row>
    <row r="48" spans="1:16">
      <c r="A48" s="12"/>
      <c r="B48" s="44">
        <v>579</v>
      </c>
      <c r="C48" s="20" t="s">
        <v>61</v>
      </c>
      <c r="D48" s="46">
        <v>0</v>
      </c>
      <c r="E48" s="46">
        <v>23358000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2"/>
        <v>23358000</v>
      </c>
      <c r="O48" s="47">
        <f t="shared" si="10"/>
        <v>12.595220416357286</v>
      </c>
      <c r="P48" s="9"/>
    </row>
    <row r="49" spans="1:16" ht="15.75">
      <c r="A49" s="28" t="s">
        <v>159</v>
      </c>
      <c r="B49" s="29"/>
      <c r="C49" s="30"/>
      <c r="D49" s="31">
        <f t="shared" ref="D49:M49" si="14">SUM(D50:D53)</f>
        <v>80657000</v>
      </c>
      <c r="E49" s="31">
        <f t="shared" si="14"/>
        <v>163555000</v>
      </c>
      <c r="F49" s="31">
        <f t="shared" si="14"/>
        <v>18099000</v>
      </c>
      <c r="G49" s="31">
        <f t="shared" si="14"/>
        <v>15732000</v>
      </c>
      <c r="H49" s="31">
        <f t="shared" si="14"/>
        <v>0</v>
      </c>
      <c r="I49" s="31">
        <f t="shared" si="14"/>
        <v>90960000</v>
      </c>
      <c r="J49" s="31">
        <f t="shared" si="14"/>
        <v>1500000</v>
      </c>
      <c r="K49" s="31">
        <f t="shared" si="14"/>
        <v>0</v>
      </c>
      <c r="L49" s="31">
        <f t="shared" si="14"/>
        <v>0</v>
      </c>
      <c r="M49" s="31">
        <f t="shared" si="14"/>
        <v>0</v>
      </c>
      <c r="N49" s="31">
        <f>SUM(D49:M49)</f>
        <v>370503000</v>
      </c>
      <c r="O49" s="43">
        <f t="shared" si="10"/>
        <v>199.78452564096341</v>
      </c>
      <c r="P49" s="9"/>
    </row>
    <row r="50" spans="1:16">
      <c r="A50" s="12"/>
      <c r="B50" s="44">
        <v>581</v>
      </c>
      <c r="C50" s="20" t="s">
        <v>160</v>
      </c>
      <c r="D50" s="46">
        <v>75427000</v>
      </c>
      <c r="E50" s="46">
        <v>163555000</v>
      </c>
      <c r="F50" s="46">
        <v>18099000</v>
      </c>
      <c r="G50" s="46">
        <v>15732000</v>
      </c>
      <c r="H50" s="46">
        <v>0</v>
      </c>
      <c r="I50" s="46">
        <v>236000</v>
      </c>
      <c r="J50" s="46">
        <v>1500000</v>
      </c>
      <c r="K50" s="46">
        <v>0</v>
      </c>
      <c r="L50" s="46">
        <v>0</v>
      </c>
      <c r="M50" s="46">
        <v>0</v>
      </c>
      <c r="N50" s="46">
        <f>SUM(D50:M50)</f>
        <v>274549000</v>
      </c>
      <c r="O50" s="47">
        <f t="shared" si="10"/>
        <v>148.04371821604917</v>
      </c>
      <c r="P50" s="9"/>
    </row>
    <row r="51" spans="1:16">
      <c r="A51" s="12"/>
      <c r="B51" s="44">
        <v>584</v>
      </c>
      <c r="C51" s="20" t="s">
        <v>186</v>
      </c>
      <c r="D51" s="46">
        <v>5230000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ref="N51:N61" si="15">SUM(D51:M51)</f>
        <v>5230000</v>
      </c>
      <c r="O51" s="47">
        <f t="shared" si="10"/>
        <v>2.8201473917950426</v>
      </c>
      <c r="P51" s="9"/>
    </row>
    <row r="52" spans="1:16">
      <c r="A52" s="12"/>
      <c r="B52" s="44">
        <v>590</v>
      </c>
      <c r="C52" s="20" t="s">
        <v>161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12317000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5"/>
        <v>12317000</v>
      </c>
      <c r="O52" s="47">
        <f t="shared" si="10"/>
        <v>6.6416358364702752</v>
      </c>
      <c r="P52" s="9"/>
    </row>
    <row r="53" spans="1:16">
      <c r="A53" s="12"/>
      <c r="B53" s="44">
        <v>591</v>
      </c>
      <c r="C53" s="20" t="s">
        <v>162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78407000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5"/>
        <v>78407000</v>
      </c>
      <c r="O53" s="47">
        <f t="shared" si="10"/>
        <v>42.279024196648933</v>
      </c>
      <c r="P53" s="9"/>
    </row>
    <row r="54" spans="1:16" ht="15.75">
      <c r="A54" s="28" t="s">
        <v>64</v>
      </c>
      <c r="B54" s="29"/>
      <c r="C54" s="30"/>
      <c r="D54" s="31">
        <f t="shared" ref="D54:M54" si="16">SUM(D55:D82)</f>
        <v>7595000</v>
      </c>
      <c r="E54" s="31">
        <f t="shared" si="16"/>
        <v>0</v>
      </c>
      <c r="F54" s="31">
        <f t="shared" si="16"/>
        <v>0</v>
      </c>
      <c r="G54" s="31">
        <f t="shared" si="16"/>
        <v>18490000</v>
      </c>
      <c r="H54" s="31">
        <f t="shared" si="16"/>
        <v>0</v>
      </c>
      <c r="I54" s="31">
        <f t="shared" si="16"/>
        <v>0</v>
      </c>
      <c r="J54" s="31">
        <f t="shared" si="16"/>
        <v>0</v>
      </c>
      <c r="K54" s="31">
        <f t="shared" si="16"/>
        <v>0</v>
      </c>
      <c r="L54" s="31">
        <f t="shared" si="16"/>
        <v>0</v>
      </c>
      <c r="M54" s="31">
        <f t="shared" si="16"/>
        <v>44476000</v>
      </c>
      <c r="N54" s="31">
        <f>SUM(D54:M54)</f>
        <v>70561000</v>
      </c>
      <c r="O54" s="43">
        <f t="shared" si="10"/>
        <v>38.048263883833656</v>
      </c>
      <c r="P54" s="9"/>
    </row>
    <row r="55" spans="1:16">
      <c r="A55" s="12"/>
      <c r="B55" s="44">
        <v>601</v>
      </c>
      <c r="C55" s="20" t="s">
        <v>163</v>
      </c>
      <c r="D55" s="46">
        <v>239000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5"/>
        <v>239000</v>
      </c>
      <c r="O55" s="47">
        <f t="shared" si="10"/>
        <v>0.12887480432868359</v>
      </c>
      <c r="P55" s="9"/>
    </row>
    <row r="56" spans="1:16">
      <c r="A56" s="12"/>
      <c r="B56" s="44">
        <v>602</v>
      </c>
      <c r="C56" s="20" t="s">
        <v>164</v>
      </c>
      <c r="D56" s="46">
        <v>2130000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5"/>
        <v>2130000</v>
      </c>
      <c r="O56" s="47">
        <f t="shared" si="10"/>
        <v>1.148549511381155</v>
      </c>
      <c r="P56" s="9"/>
    </row>
    <row r="57" spans="1:16">
      <c r="A57" s="12"/>
      <c r="B57" s="44">
        <v>603</v>
      </c>
      <c r="C57" s="20" t="s">
        <v>165</v>
      </c>
      <c r="D57" s="46">
        <v>1236000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5"/>
        <v>1236000</v>
      </c>
      <c r="O57" s="47">
        <f t="shared" si="10"/>
        <v>0.66648225167469843</v>
      </c>
      <c r="P57" s="9"/>
    </row>
    <row r="58" spans="1:16">
      <c r="A58" s="12"/>
      <c r="B58" s="44">
        <v>604</v>
      </c>
      <c r="C58" s="20" t="s">
        <v>166</v>
      </c>
      <c r="D58" s="46">
        <v>97000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5979000</v>
      </c>
      <c r="N58" s="46">
        <f t="shared" si="15"/>
        <v>6076000</v>
      </c>
      <c r="O58" s="47">
        <f t="shared" si="10"/>
        <v>3.2763318456112196</v>
      </c>
      <c r="P58" s="9"/>
    </row>
    <row r="59" spans="1:16">
      <c r="A59" s="12"/>
      <c r="B59" s="44">
        <v>605</v>
      </c>
      <c r="C59" s="20" t="s">
        <v>167</v>
      </c>
      <c r="D59" s="46">
        <v>41000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5"/>
        <v>41000</v>
      </c>
      <c r="O59" s="47">
        <f t="shared" si="10"/>
        <v>2.210823003128045E-2</v>
      </c>
      <c r="P59" s="9"/>
    </row>
    <row r="60" spans="1:16">
      <c r="A60" s="12"/>
      <c r="B60" s="44">
        <v>607</v>
      </c>
      <c r="C60" s="20" t="s">
        <v>168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824000</v>
      </c>
      <c r="N60" s="46">
        <f t="shared" si="15"/>
        <v>824000</v>
      </c>
      <c r="O60" s="47">
        <f t="shared" si="10"/>
        <v>0.44432150111646562</v>
      </c>
      <c r="P60" s="9"/>
    </row>
    <row r="61" spans="1:16">
      <c r="A61" s="12"/>
      <c r="B61" s="44">
        <v>608</v>
      </c>
      <c r="C61" s="20" t="s">
        <v>169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703000</v>
      </c>
      <c r="N61" s="46">
        <f t="shared" si="15"/>
        <v>703000</v>
      </c>
      <c r="O61" s="47">
        <f t="shared" si="10"/>
        <v>0.37907526126805258</v>
      </c>
      <c r="P61" s="9"/>
    </row>
    <row r="62" spans="1:16">
      <c r="A62" s="12"/>
      <c r="B62" s="44">
        <v>614</v>
      </c>
      <c r="C62" s="20" t="s">
        <v>170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5654000</v>
      </c>
      <c r="N62" s="46">
        <f t="shared" ref="N62:N73" si="17">SUM(D62:M62)</f>
        <v>5654000</v>
      </c>
      <c r="O62" s="47">
        <f t="shared" si="10"/>
        <v>3.0487788438258452</v>
      </c>
      <c r="P62" s="9"/>
    </row>
    <row r="63" spans="1:16">
      <c r="A63" s="12"/>
      <c r="B63" s="44">
        <v>617</v>
      </c>
      <c r="C63" s="20" t="s">
        <v>73</v>
      </c>
      <c r="D63" s="46">
        <v>1000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7"/>
        <v>1000</v>
      </c>
      <c r="O63" s="47">
        <f t="shared" si="10"/>
        <v>5.3922512271415725E-4</v>
      </c>
      <c r="P63" s="9"/>
    </row>
    <row r="64" spans="1:16">
      <c r="A64" s="12"/>
      <c r="B64" s="44">
        <v>624</v>
      </c>
      <c r="C64" s="20" t="s">
        <v>74</v>
      </c>
      <c r="D64" s="46">
        <v>161000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7"/>
        <v>161000</v>
      </c>
      <c r="O64" s="47">
        <f t="shared" si="10"/>
        <v>8.6815244756979326E-2</v>
      </c>
      <c r="P64" s="9"/>
    </row>
    <row r="65" spans="1:16">
      <c r="A65" s="12"/>
      <c r="B65" s="44">
        <v>634</v>
      </c>
      <c r="C65" s="20" t="s">
        <v>171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4928000</v>
      </c>
      <c r="N65" s="46">
        <f t="shared" si="17"/>
        <v>4928000</v>
      </c>
      <c r="O65" s="47">
        <f t="shared" si="10"/>
        <v>2.6573014047353674</v>
      </c>
      <c r="P65" s="9"/>
    </row>
    <row r="66" spans="1:16">
      <c r="A66" s="12"/>
      <c r="B66" s="44">
        <v>654</v>
      </c>
      <c r="C66" s="20" t="s">
        <v>172</v>
      </c>
      <c r="D66" s="46">
        <v>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2482000</v>
      </c>
      <c r="N66" s="46">
        <f t="shared" si="17"/>
        <v>2482000</v>
      </c>
      <c r="O66" s="47">
        <f t="shared" si="10"/>
        <v>1.3383567545765385</v>
      </c>
      <c r="P66" s="9"/>
    </row>
    <row r="67" spans="1:16">
      <c r="A67" s="12"/>
      <c r="B67" s="44">
        <v>661</v>
      </c>
      <c r="C67" s="20" t="s">
        <v>127</v>
      </c>
      <c r="D67" s="46">
        <v>46000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7"/>
        <v>46000</v>
      </c>
      <c r="O67" s="47">
        <f t="shared" si="10"/>
        <v>2.4804355644851235E-2</v>
      </c>
      <c r="P67" s="9"/>
    </row>
    <row r="68" spans="1:16">
      <c r="A68" s="12"/>
      <c r="B68" s="44">
        <v>671</v>
      </c>
      <c r="C68" s="20" t="s">
        <v>79</v>
      </c>
      <c r="D68" s="46">
        <v>168000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7"/>
        <v>168000</v>
      </c>
      <c r="O68" s="47">
        <f t="shared" si="10"/>
        <v>9.0589820615978423E-2</v>
      </c>
      <c r="P68" s="9"/>
    </row>
    <row r="69" spans="1:16">
      <c r="A69" s="12"/>
      <c r="B69" s="44">
        <v>674</v>
      </c>
      <c r="C69" s="20" t="s">
        <v>173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2075000</v>
      </c>
      <c r="N69" s="46">
        <f t="shared" si="17"/>
        <v>2075000</v>
      </c>
      <c r="O69" s="47">
        <f t="shared" ref="O69:O83" si="18">(N69/O$85)</f>
        <v>1.1188921296318763</v>
      </c>
      <c r="P69" s="9"/>
    </row>
    <row r="70" spans="1:16">
      <c r="A70" s="12"/>
      <c r="B70" s="44">
        <v>675</v>
      </c>
      <c r="C70" s="20" t="s">
        <v>81</v>
      </c>
      <c r="D70" s="46">
        <v>1000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7"/>
        <v>1000</v>
      </c>
      <c r="O70" s="47">
        <f t="shared" si="18"/>
        <v>5.3922512271415725E-4</v>
      </c>
      <c r="P70" s="9"/>
    </row>
    <row r="71" spans="1:16">
      <c r="A71" s="12"/>
      <c r="B71" s="44">
        <v>682</v>
      </c>
      <c r="C71" s="20" t="s">
        <v>174</v>
      </c>
      <c r="D71" s="46">
        <v>587000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7"/>
        <v>587000</v>
      </c>
      <c r="O71" s="47">
        <f t="shared" si="18"/>
        <v>0.31652514703321033</v>
      </c>
      <c r="P71" s="9"/>
    </row>
    <row r="72" spans="1:16">
      <c r="A72" s="12"/>
      <c r="B72" s="44">
        <v>685</v>
      </c>
      <c r="C72" s="20" t="s">
        <v>83</v>
      </c>
      <c r="D72" s="46">
        <v>57000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7"/>
        <v>57000</v>
      </c>
      <c r="O72" s="47">
        <f t="shared" si="18"/>
        <v>3.0735831994706968E-2</v>
      </c>
      <c r="P72" s="9"/>
    </row>
    <row r="73" spans="1:16">
      <c r="A73" s="12"/>
      <c r="B73" s="44">
        <v>694</v>
      </c>
      <c r="C73" s="20" t="s">
        <v>175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1654000</v>
      </c>
      <c r="N73" s="46">
        <f t="shared" si="17"/>
        <v>1654000</v>
      </c>
      <c r="O73" s="47">
        <f t="shared" si="18"/>
        <v>0.89187835296921614</v>
      </c>
      <c r="P73" s="9"/>
    </row>
    <row r="74" spans="1:16">
      <c r="A74" s="12"/>
      <c r="B74" s="44">
        <v>712</v>
      </c>
      <c r="C74" s="20" t="s">
        <v>129</v>
      </c>
      <c r="D74" s="46">
        <v>0</v>
      </c>
      <c r="E74" s="46">
        <v>0</v>
      </c>
      <c r="F74" s="46">
        <v>0</v>
      </c>
      <c r="G74" s="46">
        <v>1015000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ref="N74:N82" si="19">SUM(D74:M74)</f>
        <v>1015000</v>
      </c>
      <c r="O74" s="47">
        <f t="shared" si="18"/>
        <v>0.54731349955486963</v>
      </c>
      <c r="P74" s="9"/>
    </row>
    <row r="75" spans="1:16">
      <c r="A75" s="12"/>
      <c r="B75" s="44">
        <v>713</v>
      </c>
      <c r="C75" s="20" t="s">
        <v>176</v>
      </c>
      <c r="D75" s="46">
        <v>2269000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5736000</v>
      </c>
      <c r="N75" s="46">
        <f t="shared" si="19"/>
        <v>8005000</v>
      </c>
      <c r="O75" s="47">
        <f t="shared" si="18"/>
        <v>4.3164971073268292</v>
      </c>
      <c r="P75" s="9"/>
    </row>
    <row r="76" spans="1:16">
      <c r="A76" s="12"/>
      <c r="B76" s="44">
        <v>714</v>
      </c>
      <c r="C76" s="20" t="s">
        <v>131</v>
      </c>
      <c r="D76" s="46">
        <v>453000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9"/>
        <v>453000</v>
      </c>
      <c r="O76" s="47">
        <f t="shared" si="18"/>
        <v>0.24426898058951327</v>
      </c>
      <c r="P76" s="9"/>
    </row>
    <row r="77" spans="1:16">
      <c r="A77" s="12"/>
      <c r="B77" s="44">
        <v>719</v>
      </c>
      <c r="C77" s="20" t="s">
        <v>183</v>
      </c>
      <c r="D77" s="46">
        <v>0</v>
      </c>
      <c r="E77" s="46">
        <v>0</v>
      </c>
      <c r="F77" s="46">
        <v>0</v>
      </c>
      <c r="G77" s="46">
        <v>17475000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9"/>
        <v>17475000</v>
      </c>
      <c r="O77" s="47">
        <f t="shared" si="18"/>
        <v>9.4229590194298982</v>
      </c>
      <c r="P77" s="9"/>
    </row>
    <row r="78" spans="1:16">
      <c r="A78" s="12"/>
      <c r="B78" s="44">
        <v>724</v>
      </c>
      <c r="C78" s="20" t="s">
        <v>177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4626000</v>
      </c>
      <c r="N78" s="46">
        <f t="shared" si="19"/>
        <v>4626000</v>
      </c>
      <c r="O78" s="47">
        <f t="shared" si="18"/>
        <v>2.4944554176756917</v>
      </c>
      <c r="P78" s="9"/>
    </row>
    <row r="79" spans="1:16">
      <c r="A79" s="12"/>
      <c r="B79" s="44">
        <v>744</v>
      </c>
      <c r="C79" s="20" t="s">
        <v>178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3243000</v>
      </c>
      <c r="N79" s="46">
        <f t="shared" si="19"/>
        <v>3243000</v>
      </c>
      <c r="O79" s="47">
        <f t="shared" si="18"/>
        <v>1.7487070729620122</v>
      </c>
      <c r="P79" s="9"/>
    </row>
    <row r="80" spans="1:16">
      <c r="A80" s="12"/>
      <c r="B80" s="44">
        <v>752</v>
      </c>
      <c r="C80" s="20" t="s">
        <v>179</v>
      </c>
      <c r="D80" s="46">
        <v>109000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si="19"/>
        <v>109000</v>
      </c>
      <c r="O80" s="47">
        <f t="shared" si="18"/>
        <v>5.8775538375843144E-2</v>
      </c>
      <c r="P80" s="9"/>
    </row>
    <row r="81" spans="1:119">
      <c r="A81" s="12"/>
      <c r="B81" s="44">
        <v>764</v>
      </c>
      <c r="C81" s="20" t="s">
        <v>180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6352000</v>
      </c>
      <c r="N81" s="46">
        <f t="shared" si="19"/>
        <v>6352000</v>
      </c>
      <c r="O81" s="47">
        <f t="shared" si="18"/>
        <v>3.4251579794803271</v>
      </c>
      <c r="P81" s="9"/>
    </row>
    <row r="82" spans="1:119" ht="15.75" thickBot="1">
      <c r="A82" s="12"/>
      <c r="B82" s="44">
        <v>769</v>
      </c>
      <c r="C82" s="20" t="s">
        <v>93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220000</v>
      </c>
      <c r="N82" s="46">
        <f t="shared" si="19"/>
        <v>220000</v>
      </c>
      <c r="O82" s="47">
        <f t="shared" si="18"/>
        <v>0.11862952699711461</v>
      </c>
      <c r="P82" s="9"/>
    </row>
    <row r="83" spans="1:119" ht="16.5" thickBot="1">
      <c r="A83" s="14" t="s">
        <v>10</v>
      </c>
      <c r="B83" s="23"/>
      <c r="C83" s="22"/>
      <c r="D83" s="15">
        <f t="shared" ref="D83:M83" si="20">SUM(D5,D14,D22,D28,D33,D38,D43,D49,D54)</f>
        <v>1118126000</v>
      </c>
      <c r="E83" s="15">
        <f t="shared" si="20"/>
        <v>626141000</v>
      </c>
      <c r="F83" s="15">
        <f t="shared" si="20"/>
        <v>90456000</v>
      </c>
      <c r="G83" s="15">
        <f t="shared" si="20"/>
        <v>221935000</v>
      </c>
      <c r="H83" s="15">
        <f t="shared" si="20"/>
        <v>0</v>
      </c>
      <c r="I83" s="15">
        <f t="shared" si="20"/>
        <v>555083000</v>
      </c>
      <c r="J83" s="15">
        <f t="shared" si="20"/>
        <v>123631000</v>
      </c>
      <c r="K83" s="15">
        <f t="shared" si="20"/>
        <v>0</v>
      </c>
      <c r="L83" s="15">
        <f t="shared" si="20"/>
        <v>0</v>
      </c>
      <c r="M83" s="15">
        <f t="shared" si="20"/>
        <v>47424000</v>
      </c>
      <c r="N83" s="15">
        <f>SUM(D83:M83)</f>
        <v>2782796000</v>
      </c>
      <c r="O83" s="37">
        <f t="shared" si="18"/>
        <v>1500.553514588466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38"/>
      <c r="B85" s="39"/>
      <c r="C85" s="39"/>
      <c r="D85" s="40"/>
      <c r="E85" s="40"/>
      <c r="F85" s="40"/>
      <c r="G85" s="40"/>
      <c r="H85" s="40"/>
      <c r="I85" s="40"/>
      <c r="J85" s="40"/>
      <c r="K85" s="40"/>
      <c r="L85" s="48" t="s">
        <v>187</v>
      </c>
      <c r="M85" s="48"/>
      <c r="N85" s="48"/>
      <c r="O85" s="41">
        <v>1854513</v>
      </c>
    </row>
    <row r="86" spans="1:119">
      <c r="A86" s="49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1"/>
    </row>
    <row r="87" spans="1:119" ht="15.75" customHeight="1" thickBot="1">
      <c r="A87" s="52" t="s">
        <v>103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4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5" t="s">
        <v>94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7"/>
      <c r="P1" s="7"/>
      <c r="Q1"/>
    </row>
    <row r="2" spans="1:133" ht="24" thickBot="1">
      <c r="A2" s="58" t="s">
        <v>182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60"/>
      <c r="P2" s="7"/>
      <c r="Q2"/>
    </row>
    <row r="3" spans="1:133" ht="18" customHeight="1">
      <c r="A3" s="61" t="s">
        <v>12</v>
      </c>
      <c r="B3" s="62"/>
      <c r="C3" s="63"/>
      <c r="D3" s="67" t="s">
        <v>6</v>
      </c>
      <c r="E3" s="68"/>
      <c r="F3" s="68"/>
      <c r="G3" s="68"/>
      <c r="H3" s="69"/>
      <c r="I3" s="67" t="s">
        <v>7</v>
      </c>
      <c r="J3" s="69"/>
      <c r="K3" s="67" t="s">
        <v>9</v>
      </c>
      <c r="L3" s="69"/>
      <c r="M3" s="35"/>
      <c r="N3" s="36"/>
      <c r="O3" s="70" t="s">
        <v>17</v>
      </c>
      <c r="P3" s="11"/>
      <c r="Q3"/>
    </row>
    <row r="4" spans="1:133" ht="32.25" customHeight="1" thickBot="1">
      <c r="A4" s="64"/>
      <c r="B4" s="65"/>
      <c r="C4" s="66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71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19</v>
      </c>
      <c r="B5" s="25"/>
      <c r="C5" s="25"/>
      <c r="D5" s="26">
        <f t="shared" ref="D5:M5" si="0">SUM(D6:D13)</f>
        <v>205928000</v>
      </c>
      <c r="E5" s="26">
        <f t="shared" si="0"/>
        <v>43000</v>
      </c>
      <c r="F5" s="26">
        <f t="shared" si="0"/>
        <v>67591000</v>
      </c>
      <c r="G5" s="26">
        <f t="shared" si="0"/>
        <v>32734000</v>
      </c>
      <c r="H5" s="26">
        <f t="shared" si="0"/>
        <v>0</v>
      </c>
      <c r="I5" s="26">
        <f t="shared" si="0"/>
        <v>0</v>
      </c>
      <c r="J5" s="26">
        <f t="shared" si="0"/>
        <v>115674000</v>
      </c>
      <c r="K5" s="26">
        <f t="shared" si="0"/>
        <v>0</v>
      </c>
      <c r="L5" s="26">
        <f t="shared" si="0"/>
        <v>0</v>
      </c>
      <c r="M5" s="26">
        <f t="shared" si="0"/>
        <v>2007000</v>
      </c>
      <c r="N5" s="27">
        <f>SUM(D5:M5)</f>
        <v>423977000</v>
      </c>
      <c r="O5" s="32">
        <f t="shared" ref="O5:O36" si="1">(N5/O$83)</f>
        <v>232.01524379065617</v>
      </c>
      <c r="P5" s="6"/>
    </row>
    <row r="6" spans="1:133">
      <c r="A6" s="12"/>
      <c r="B6" s="44">
        <v>511</v>
      </c>
      <c r="C6" s="20" t="s">
        <v>20</v>
      </c>
      <c r="D6" s="46">
        <v>3465000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3465000</v>
      </c>
      <c r="O6" s="47">
        <f t="shared" si="1"/>
        <v>1.8961708293955182</v>
      </c>
      <c r="P6" s="9"/>
    </row>
    <row r="7" spans="1:133">
      <c r="A7" s="12"/>
      <c r="B7" s="44">
        <v>512</v>
      </c>
      <c r="C7" s="20" t="s">
        <v>21</v>
      </c>
      <c r="D7" s="46">
        <v>7614000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7614000</v>
      </c>
      <c r="O7" s="47">
        <f t="shared" si="1"/>
        <v>4.1666507056327493</v>
      </c>
      <c r="P7" s="9"/>
    </row>
    <row r="8" spans="1:133">
      <c r="A8" s="12"/>
      <c r="B8" s="44">
        <v>513</v>
      </c>
      <c r="C8" s="20" t="s">
        <v>22</v>
      </c>
      <c r="D8" s="46">
        <v>73929000</v>
      </c>
      <c r="E8" s="46">
        <v>43000</v>
      </c>
      <c r="F8" s="46">
        <v>0</v>
      </c>
      <c r="G8" s="46">
        <v>19036000</v>
      </c>
      <c r="H8" s="46">
        <v>0</v>
      </c>
      <c r="I8" s="46">
        <v>0</v>
      </c>
      <c r="J8" s="46">
        <v>808000</v>
      </c>
      <c r="K8" s="46">
        <v>0</v>
      </c>
      <c r="L8" s="46">
        <v>0</v>
      </c>
      <c r="M8" s="46">
        <v>0</v>
      </c>
      <c r="N8" s="46">
        <f t="shared" si="2"/>
        <v>93816000</v>
      </c>
      <c r="O8" s="47">
        <f t="shared" si="1"/>
        <v>51.339440845763328</v>
      </c>
      <c r="P8" s="9"/>
    </row>
    <row r="9" spans="1:133">
      <c r="A9" s="12"/>
      <c r="B9" s="44">
        <v>514</v>
      </c>
      <c r="C9" s="20" t="s">
        <v>23</v>
      </c>
      <c r="D9" s="46">
        <v>7815000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7815000</v>
      </c>
      <c r="O9" s="47">
        <f t="shared" si="1"/>
        <v>4.2766450308011477</v>
      </c>
      <c r="P9" s="9"/>
    </row>
    <row r="10" spans="1:133">
      <c r="A10" s="12"/>
      <c r="B10" s="44">
        <v>515</v>
      </c>
      <c r="C10" s="20" t="s">
        <v>24</v>
      </c>
      <c r="D10" s="46">
        <v>12991000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12991000</v>
      </c>
      <c r="O10" s="47">
        <f t="shared" si="1"/>
        <v>7.1091357127495458</v>
      </c>
      <c r="P10" s="9"/>
    </row>
    <row r="11" spans="1:133">
      <c r="A11" s="12"/>
      <c r="B11" s="44">
        <v>516</v>
      </c>
      <c r="C11" s="20" t="s">
        <v>96</v>
      </c>
      <c r="D11" s="46">
        <v>23829000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23829000</v>
      </c>
      <c r="O11" s="47">
        <f t="shared" si="1"/>
        <v>13.040073504665456</v>
      </c>
      <c r="P11" s="9"/>
    </row>
    <row r="12" spans="1:133">
      <c r="A12" s="12"/>
      <c r="B12" s="44">
        <v>517</v>
      </c>
      <c r="C12" s="20" t="s">
        <v>25</v>
      </c>
      <c r="D12" s="46">
        <v>0</v>
      </c>
      <c r="E12" s="46">
        <v>0</v>
      </c>
      <c r="F12" s="46">
        <v>67591000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67591000</v>
      </c>
      <c r="O12" s="47">
        <f t="shared" si="1"/>
        <v>36.988191206254683</v>
      </c>
      <c r="P12" s="9"/>
    </row>
    <row r="13" spans="1:133">
      <c r="A13" s="12"/>
      <c r="B13" s="44">
        <v>519</v>
      </c>
      <c r="C13" s="20" t="s">
        <v>143</v>
      </c>
      <c r="D13" s="46">
        <v>76285000</v>
      </c>
      <c r="E13" s="46">
        <v>0</v>
      </c>
      <c r="F13" s="46">
        <v>0</v>
      </c>
      <c r="G13" s="46">
        <v>13698000</v>
      </c>
      <c r="H13" s="46">
        <v>0</v>
      </c>
      <c r="I13" s="46">
        <v>0</v>
      </c>
      <c r="J13" s="46">
        <v>114866000</v>
      </c>
      <c r="K13" s="46">
        <v>0</v>
      </c>
      <c r="L13" s="46">
        <v>0</v>
      </c>
      <c r="M13" s="46">
        <v>2007000</v>
      </c>
      <c r="N13" s="46">
        <f t="shared" si="2"/>
        <v>206856000</v>
      </c>
      <c r="O13" s="47">
        <f t="shared" si="1"/>
        <v>113.19893595539375</v>
      </c>
      <c r="P13" s="9"/>
    </row>
    <row r="14" spans="1:133" ht="15.75">
      <c r="A14" s="28" t="s">
        <v>27</v>
      </c>
      <c r="B14" s="29"/>
      <c r="C14" s="30"/>
      <c r="D14" s="31">
        <f t="shared" ref="D14:M14" si="3">SUM(D15:D21)</f>
        <v>463521000</v>
      </c>
      <c r="E14" s="31">
        <f t="shared" si="3"/>
        <v>339789000</v>
      </c>
      <c r="F14" s="31">
        <f t="shared" si="3"/>
        <v>0</v>
      </c>
      <c r="G14" s="31">
        <f t="shared" si="3"/>
        <v>3064000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>SUM(D14:M14)</f>
        <v>806374000</v>
      </c>
      <c r="O14" s="43">
        <f t="shared" si="1"/>
        <v>441.2764376285661</v>
      </c>
      <c r="P14" s="10"/>
    </row>
    <row r="15" spans="1:133">
      <c r="A15" s="12"/>
      <c r="B15" s="44">
        <v>521</v>
      </c>
      <c r="C15" s="20" t="s">
        <v>28</v>
      </c>
      <c r="D15" s="46">
        <v>192338000</v>
      </c>
      <c r="E15" s="46">
        <v>236898000</v>
      </c>
      <c r="F15" s="46">
        <v>0</v>
      </c>
      <c r="G15" s="46">
        <v>52000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>SUM(D15:M15)</f>
        <v>429288000</v>
      </c>
      <c r="O15" s="47">
        <f t="shared" si="1"/>
        <v>234.92161125816543</v>
      </c>
      <c r="P15" s="9"/>
    </row>
    <row r="16" spans="1:133">
      <c r="A16" s="12"/>
      <c r="B16" s="44">
        <v>522</v>
      </c>
      <c r="C16" s="20" t="s">
        <v>29</v>
      </c>
      <c r="D16" s="46">
        <v>21305000</v>
      </c>
      <c r="E16" s="46">
        <v>93874000</v>
      </c>
      <c r="F16" s="46">
        <v>0</v>
      </c>
      <c r="G16" s="46">
        <v>137000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1" si="4">SUM(D16:M16)</f>
        <v>115316000</v>
      </c>
      <c r="O16" s="47">
        <f t="shared" si="1"/>
        <v>63.105002990641729</v>
      </c>
      <c r="P16" s="9"/>
    </row>
    <row r="17" spans="1:16">
      <c r="A17" s="12"/>
      <c r="B17" s="44">
        <v>523</v>
      </c>
      <c r="C17" s="20" t="s">
        <v>144</v>
      </c>
      <c r="D17" s="46">
        <v>228615000</v>
      </c>
      <c r="E17" s="46">
        <v>0</v>
      </c>
      <c r="F17" s="46">
        <v>0</v>
      </c>
      <c r="G17" s="46">
        <v>352000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228967000</v>
      </c>
      <c r="O17" s="47">
        <f t="shared" si="1"/>
        <v>125.29885895936613</v>
      </c>
      <c r="P17" s="9"/>
    </row>
    <row r="18" spans="1:16">
      <c r="A18" s="12"/>
      <c r="B18" s="44">
        <v>525</v>
      </c>
      <c r="C18" s="20" t="s">
        <v>31</v>
      </c>
      <c r="D18" s="46">
        <v>12470000</v>
      </c>
      <c r="E18" s="46">
        <v>8804000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21274000</v>
      </c>
      <c r="O18" s="47">
        <f t="shared" si="1"/>
        <v>11.641886933495023</v>
      </c>
      <c r="P18" s="9"/>
    </row>
    <row r="19" spans="1:16">
      <c r="A19" s="12"/>
      <c r="B19" s="44">
        <v>527</v>
      </c>
      <c r="C19" s="20" t="s">
        <v>32</v>
      </c>
      <c r="D19" s="46">
        <v>5627000</v>
      </c>
      <c r="E19" s="46">
        <v>108000</v>
      </c>
      <c r="F19" s="46">
        <v>0</v>
      </c>
      <c r="G19" s="46">
        <v>116000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5851000</v>
      </c>
      <c r="O19" s="47">
        <f t="shared" si="1"/>
        <v>3.2018746097527209</v>
      </c>
      <c r="P19" s="9"/>
    </row>
    <row r="20" spans="1:16">
      <c r="A20" s="12"/>
      <c r="B20" s="44">
        <v>528</v>
      </c>
      <c r="C20" s="20" t="s">
        <v>97</v>
      </c>
      <c r="D20" s="46">
        <v>2080000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2080000</v>
      </c>
      <c r="O20" s="47">
        <f t="shared" si="1"/>
        <v>1.13824973308591</v>
      </c>
      <c r="P20" s="9"/>
    </row>
    <row r="21" spans="1:16">
      <c r="A21" s="12"/>
      <c r="B21" s="44">
        <v>529</v>
      </c>
      <c r="C21" s="20" t="s">
        <v>33</v>
      </c>
      <c r="D21" s="46">
        <v>1086000</v>
      </c>
      <c r="E21" s="46">
        <v>105000</v>
      </c>
      <c r="F21" s="46">
        <v>0</v>
      </c>
      <c r="G21" s="46">
        <v>2407000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3598000</v>
      </c>
      <c r="O21" s="47">
        <f t="shared" si="1"/>
        <v>1.9689531440591845</v>
      </c>
      <c r="P21" s="9"/>
    </row>
    <row r="22" spans="1:16" ht="15.75">
      <c r="A22" s="28" t="s">
        <v>34</v>
      </c>
      <c r="B22" s="29"/>
      <c r="C22" s="30"/>
      <c r="D22" s="31">
        <f t="shared" ref="D22:M22" si="5">SUM(D23:D26)</f>
        <v>12001000</v>
      </c>
      <c r="E22" s="31">
        <f t="shared" si="5"/>
        <v>4820000</v>
      </c>
      <c r="F22" s="31">
        <f t="shared" si="5"/>
        <v>0</v>
      </c>
      <c r="G22" s="31">
        <f t="shared" si="5"/>
        <v>4499000</v>
      </c>
      <c r="H22" s="31">
        <f t="shared" si="5"/>
        <v>0</v>
      </c>
      <c r="I22" s="31">
        <f t="shared" si="5"/>
        <v>117922000</v>
      </c>
      <c r="J22" s="31">
        <f t="shared" si="5"/>
        <v>0</v>
      </c>
      <c r="K22" s="31">
        <f t="shared" si="5"/>
        <v>0</v>
      </c>
      <c r="L22" s="31">
        <f t="shared" si="5"/>
        <v>0</v>
      </c>
      <c r="M22" s="31">
        <f t="shared" si="5"/>
        <v>0</v>
      </c>
      <c r="N22" s="42">
        <f>SUM(D22:M22)</f>
        <v>139242000</v>
      </c>
      <c r="O22" s="43">
        <f t="shared" si="1"/>
        <v>76.198158333821283</v>
      </c>
      <c r="P22" s="10"/>
    </row>
    <row r="23" spans="1:16">
      <c r="A23" s="12"/>
      <c r="B23" s="44">
        <v>534</v>
      </c>
      <c r="C23" s="20" t="s">
        <v>145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14158000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14158000</v>
      </c>
      <c r="O23" s="47">
        <f t="shared" si="1"/>
        <v>7.7477594812645734</v>
      </c>
      <c r="P23" s="9"/>
    </row>
    <row r="24" spans="1:16">
      <c r="A24" s="12"/>
      <c r="B24" s="44">
        <v>536</v>
      </c>
      <c r="C24" s="20" t="s">
        <v>146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103764000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103764000</v>
      </c>
      <c r="O24" s="47">
        <f t="shared" si="1"/>
        <v>56.783339088426132</v>
      </c>
      <c r="P24" s="9"/>
    </row>
    <row r="25" spans="1:16">
      <c r="A25" s="12"/>
      <c r="B25" s="44">
        <v>537</v>
      </c>
      <c r="C25" s="20" t="s">
        <v>147</v>
      </c>
      <c r="D25" s="46">
        <v>12001000</v>
      </c>
      <c r="E25" s="46">
        <v>3406000</v>
      </c>
      <c r="F25" s="46">
        <v>0</v>
      </c>
      <c r="G25" s="46">
        <v>3036000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18443000</v>
      </c>
      <c r="O25" s="47">
        <f t="shared" si="1"/>
        <v>10.092663378511268</v>
      </c>
      <c r="P25" s="9"/>
    </row>
    <row r="26" spans="1:16">
      <c r="A26" s="12"/>
      <c r="B26" s="44">
        <v>538</v>
      </c>
      <c r="C26" s="20" t="s">
        <v>148</v>
      </c>
      <c r="D26" s="46">
        <v>0</v>
      </c>
      <c r="E26" s="46">
        <v>1414000</v>
      </c>
      <c r="F26" s="46">
        <v>0</v>
      </c>
      <c r="G26" s="46">
        <v>1463000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2877000</v>
      </c>
      <c r="O26" s="47">
        <f t="shared" si="1"/>
        <v>1.5743963856193091</v>
      </c>
      <c r="P26" s="9"/>
    </row>
    <row r="27" spans="1:16" ht="15.75">
      <c r="A27" s="28" t="s">
        <v>40</v>
      </c>
      <c r="B27" s="29"/>
      <c r="C27" s="30"/>
      <c r="D27" s="31">
        <f t="shared" ref="D27:M27" si="6">SUM(D28:D31)</f>
        <v>121366000</v>
      </c>
      <c r="E27" s="31">
        <f t="shared" si="6"/>
        <v>62335000</v>
      </c>
      <c r="F27" s="31">
        <f t="shared" si="6"/>
        <v>0</v>
      </c>
      <c r="G27" s="31">
        <f t="shared" si="6"/>
        <v>78919000</v>
      </c>
      <c r="H27" s="31">
        <f t="shared" si="6"/>
        <v>0</v>
      </c>
      <c r="I27" s="31">
        <f t="shared" si="6"/>
        <v>310907000</v>
      </c>
      <c r="J27" s="31">
        <f t="shared" si="6"/>
        <v>0</v>
      </c>
      <c r="K27" s="31">
        <f t="shared" si="6"/>
        <v>0</v>
      </c>
      <c r="L27" s="31">
        <f t="shared" si="6"/>
        <v>0</v>
      </c>
      <c r="M27" s="31">
        <f t="shared" si="6"/>
        <v>0</v>
      </c>
      <c r="N27" s="31">
        <f t="shared" ref="N27:N37" si="7">SUM(D27:M27)</f>
        <v>573527000</v>
      </c>
      <c r="O27" s="43">
        <f t="shared" si="1"/>
        <v>313.85430512863593</v>
      </c>
      <c r="P27" s="10"/>
    </row>
    <row r="28" spans="1:16">
      <c r="A28" s="12"/>
      <c r="B28" s="44">
        <v>541</v>
      </c>
      <c r="C28" s="20" t="s">
        <v>149</v>
      </c>
      <c r="D28" s="46">
        <v>0</v>
      </c>
      <c r="E28" s="46">
        <v>22851000</v>
      </c>
      <c r="F28" s="46">
        <v>0</v>
      </c>
      <c r="G28" s="46">
        <v>39621000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62472000</v>
      </c>
      <c r="O28" s="47">
        <f t="shared" si="1"/>
        <v>34.186892944876426</v>
      </c>
      <c r="P28" s="9"/>
    </row>
    <row r="29" spans="1:16">
      <c r="A29" s="12"/>
      <c r="B29" s="44">
        <v>542</v>
      </c>
      <c r="C29" s="20" t="s">
        <v>42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203314000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203314000</v>
      </c>
      <c r="O29" s="47">
        <f t="shared" si="1"/>
        <v>111.26062799645611</v>
      </c>
      <c r="P29" s="9"/>
    </row>
    <row r="30" spans="1:16">
      <c r="A30" s="12"/>
      <c r="B30" s="44">
        <v>543</v>
      </c>
      <c r="C30" s="20" t="s">
        <v>150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107593000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107593000</v>
      </c>
      <c r="O30" s="47">
        <f t="shared" si="1"/>
        <v>58.87870362111169</v>
      </c>
      <c r="P30" s="9"/>
    </row>
    <row r="31" spans="1:16">
      <c r="A31" s="12"/>
      <c r="B31" s="44">
        <v>544</v>
      </c>
      <c r="C31" s="20" t="s">
        <v>151</v>
      </c>
      <c r="D31" s="46">
        <v>121366000</v>
      </c>
      <c r="E31" s="46">
        <v>39484000</v>
      </c>
      <c r="F31" s="46">
        <v>0</v>
      </c>
      <c r="G31" s="46">
        <v>39298000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200148000</v>
      </c>
      <c r="O31" s="47">
        <f t="shared" si="1"/>
        <v>109.52808056619169</v>
      </c>
      <c r="P31" s="9"/>
    </row>
    <row r="32" spans="1:16" ht="15.75">
      <c r="A32" s="28" t="s">
        <v>46</v>
      </c>
      <c r="B32" s="29"/>
      <c r="C32" s="30"/>
      <c r="D32" s="31">
        <f t="shared" ref="D32:M32" si="8">SUM(D33:D36)</f>
        <v>4712000</v>
      </c>
      <c r="E32" s="31">
        <f t="shared" si="8"/>
        <v>11023000</v>
      </c>
      <c r="F32" s="31">
        <f t="shared" si="8"/>
        <v>0</v>
      </c>
      <c r="G32" s="31">
        <f t="shared" si="8"/>
        <v>807000</v>
      </c>
      <c r="H32" s="31">
        <f t="shared" si="8"/>
        <v>0</v>
      </c>
      <c r="I32" s="31">
        <f t="shared" si="8"/>
        <v>0</v>
      </c>
      <c r="J32" s="31">
        <f t="shared" si="8"/>
        <v>0</v>
      </c>
      <c r="K32" s="31">
        <f t="shared" si="8"/>
        <v>0</v>
      </c>
      <c r="L32" s="31">
        <f t="shared" si="8"/>
        <v>0</v>
      </c>
      <c r="M32" s="31">
        <f t="shared" si="8"/>
        <v>1165000</v>
      </c>
      <c r="N32" s="31">
        <f t="shared" si="7"/>
        <v>17707000</v>
      </c>
      <c r="O32" s="43">
        <f t="shared" si="1"/>
        <v>9.6898980883424066</v>
      </c>
      <c r="P32" s="10"/>
    </row>
    <row r="33" spans="1:16">
      <c r="A33" s="13"/>
      <c r="B33" s="45">
        <v>551</v>
      </c>
      <c r="C33" s="21" t="s">
        <v>152</v>
      </c>
      <c r="D33" s="46">
        <v>1635000</v>
      </c>
      <c r="E33" s="46">
        <v>4000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1639000</v>
      </c>
      <c r="O33" s="47">
        <f t="shared" si="1"/>
        <v>0.89691890025375309</v>
      </c>
      <c r="P33" s="9"/>
    </row>
    <row r="34" spans="1:16">
      <c r="A34" s="13"/>
      <c r="B34" s="45">
        <v>552</v>
      </c>
      <c r="C34" s="21" t="s">
        <v>48</v>
      </c>
      <c r="D34" s="46">
        <v>2376000</v>
      </c>
      <c r="E34" s="46">
        <v>0</v>
      </c>
      <c r="F34" s="46">
        <v>0</v>
      </c>
      <c r="G34" s="46">
        <v>744000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3120000</v>
      </c>
      <c r="O34" s="47">
        <f t="shared" si="1"/>
        <v>1.707374599628865</v>
      </c>
      <c r="P34" s="9"/>
    </row>
    <row r="35" spans="1:16">
      <c r="A35" s="13"/>
      <c r="B35" s="45">
        <v>553</v>
      </c>
      <c r="C35" s="21" t="s">
        <v>153</v>
      </c>
      <c r="D35" s="46">
        <v>533000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533000</v>
      </c>
      <c r="O35" s="47">
        <f t="shared" si="1"/>
        <v>0.29167649410326441</v>
      </c>
      <c r="P35" s="9"/>
    </row>
    <row r="36" spans="1:16">
      <c r="A36" s="13"/>
      <c r="B36" s="45">
        <v>554</v>
      </c>
      <c r="C36" s="21" t="s">
        <v>50</v>
      </c>
      <c r="D36" s="46">
        <v>168000</v>
      </c>
      <c r="E36" s="46">
        <v>11019000</v>
      </c>
      <c r="F36" s="46">
        <v>0</v>
      </c>
      <c r="G36" s="46">
        <v>63000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1165000</v>
      </c>
      <c r="N36" s="46">
        <f t="shared" si="7"/>
        <v>12415000</v>
      </c>
      <c r="O36" s="47">
        <f t="shared" si="1"/>
        <v>6.7939280943565246</v>
      </c>
      <c r="P36" s="9"/>
    </row>
    <row r="37" spans="1:16" ht="15.75">
      <c r="A37" s="28" t="s">
        <v>51</v>
      </c>
      <c r="B37" s="29"/>
      <c r="C37" s="30"/>
      <c r="D37" s="31">
        <f t="shared" ref="D37:M37" si="9">SUM(D38:D41)</f>
        <v>89505000</v>
      </c>
      <c r="E37" s="31">
        <f t="shared" si="9"/>
        <v>43883000</v>
      </c>
      <c r="F37" s="31">
        <f t="shared" si="9"/>
        <v>0</v>
      </c>
      <c r="G37" s="31">
        <f t="shared" si="9"/>
        <v>3447000</v>
      </c>
      <c r="H37" s="31">
        <f t="shared" si="9"/>
        <v>0</v>
      </c>
      <c r="I37" s="31">
        <f t="shared" si="9"/>
        <v>0</v>
      </c>
      <c r="J37" s="31">
        <f t="shared" si="9"/>
        <v>0</v>
      </c>
      <c r="K37" s="31">
        <f t="shared" si="9"/>
        <v>0</v>
      </c>
      <c r="L37" s="31">
        <f t="shared" si="9"/>
        <v>0</v>
      </c>
      <c r="M37" s="31">
        <f t="shared" si="9"/>
        <v>5000</v>
      </c>
      <c r="N37" s="31">
        <f t="shared" si="7"/>
        <v>136840000</v>
      </c>
      <c r="O37" s="43">
        <f t="shared" ref="O37:O68" si="10">(N37/O$83)</f>
        <v>74.883698786286502</v>
      </c>
      <c r="P37" s="10"/>
    </row>
    <row r="38" spans="1:16">
      <c r="A38" s="12"/>
      <c r="B38" s="44">
        <v>562</v>
      </c>
      <c r="C38" s="20" t="s">
        <v>154</v>
      </c>
      <c r="D38" s="46">
        <v>50026000</v>
      </c>
      <c r="E38" s="46">
        <v>22913000</v>
      </c>
      <c r="F38" s="46">
        <v>0</v>
      </c>
      <c r="G38" s="46">
        <v>3199000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7" si="11">SUM(D38:M38)</f>
        <v>76138000</v>
      </c>
      <c r="O38" s="47">
        <f t="shared" si="10"/>
        <v>41.665412585430296</v>
      </c>
      <c r="P38" s="9"/>
    </row>
    <row r="39" spans="1:16">
      <c r="A39" s="12"/>
      <c r="B39" s="44">
        <v>563</v>
      </c>
      <c r="C39" s="20" t="s">
        <v>155</v>
      </c>
      <c r="D39" s="46">
        <v>4443000</v>
      </c>
      <c r="E39" s="46">
        <v>659000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1"/>
        <v>5102000</v>
      </c>
      <c r="O39" s="47">
        <f t="shared" si="10"/>
        <v>2.7919952587520735</v>
      </c>
      <c r="P39" s="9"/>
    </row>
    <row r="40" spans="1:16">
      <c r="A40" s="12"/>
      <c r="B40" s="44">
        <v>564</v>
      </c>
      <c r="C40" s="20" t="s">
        <v>156</v>
      </c>
      <c r="D40" s="46">
        <v>33316000</v>
      </c>
      <c r="E40" s="46">
        <v>19708000</v>
      </c>
      <c r="F40" s="46">
        <v>0</v>
      </c>
      <c r="G40" s="46">
        <v>8000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5000</v>
      </c>
      <c r="N40" s="46">
        <f t="shared" si="11"/>
        <v>53037000</v>
      </c>
      <c r="O40" s="47">
        <f t="shared" si="10"/>
        <v>29.023726487344906</v>
      </c>
      <c r="P40" s="9"/>
    </row>
    <row r="41" spans="1:16">
      <c r="A41" s="12"/>
      <c r="B41" s="44">
        <v>569</v>
      </c>
      <c r="C41" s="20" t="s">
        <v>55</v>
      </c>
      <c r="D41" s="46">
        <v>1720000</v>
      </c>
      <c r="E41" s="46">
        <v>603000</v>
      </c>
      <c r="F41" s="46">
        <v>0</v>
      </c>
      <c r="G41" s="46">
        <v>240000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2563000</v>
      </c>
      <c r="O41" s="47">
        <f t="shared" si="10"/>
        <v>1.4025644547592246</v>
      </c>
      <c r="P41" s="9"/>
    </row>
    <row r="42" spans="1:16" ht="15.75">
      <c r="A42" s="28" t="s">
        <v>56</v>
      </c>
      <c r="B42" s="29"/>
      <c r="C42" s="30"/>
      <c r="D42" s="31">
        <f t="shared" ref="D42:M42" si="12">SUM(D43:D47)</f>
        <v>99724000</v>
      </c>
      <c r="E42" s="31">
        <f t="shared" si="12"/>
        <v>35507000</v>
      </c>
      <c r="F42" s="31">
        <f t="shared" si="12"/>
        <v>0</v>
      </c>
      <c r="G42" s="31">
        <f t="shared" si="12"/>
        <v>16249000</v>
      </c>
      <c r="H42" s="31">
        <f t="shared" si="12"/>
        <v>0</v>
      </c>
      <c r="I42" s="31">
        <f t="shared" si="12"/>
        <v>0</v>
      </c>
      <c r="J42" s="31">
        <f t="shared" si="12"/>
        <v>0</v>
      </c>
      <c r="K42" s="31">
        <f t="shared" si="12"/>
        <v>0</v>
      </c>
      <c r="L42" s="31">
        <f t="shared" si="12"/>
        <v>0</v>
      </c>
      <c r="M42" s="31">
        <f t="shared" si="12"/>
        <v>0</v>
      </c>
      <c r="N42" s="31">
        <f>SUM(D42:M42)</f>
        <v>151480000</v>
      </c>
      <c r="O42" s="43">
        <f t="shared" si="10"/>
        <v>82.89522575377579</v>
      </c>
      <c r="P42" s="9"/>
    </row>
    <row r="43" spans="1:16">
      <c r="A43" s="12"/>
      <c r="B43" s="44">
        <v>571</v>
      </c>
      <c r="C43" s="20" t="s">
        <v>57</v>
      </c>
      <c r="D43" s="46">
        <v>57215000</v>
      </c>
      <c r="E43" s="46">
        <v>1227000</v>
      </c>
      <c r="F43" s="46">
        <v>0</v>
      </c>
      <c r="G43" s="46">
        <v>1512000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59954000</v>
      </c>
      <c r="O43" s="47">
        <f t="shared" si="10"/>
        <v>32.808954085304158</v>
      </c>
      <c r="P43" s="9"/>
    </row>
    <row r="44" spans="1:16">
      <c r="A44" s="12"/>
      <c r="B44" s="44">
        <v>572</v>
      </c>
      <c r="C44" s="20" t="s">
        <v>157</v>
      </c>
      <c r="D44" s="46">
        <v>38418000</v>
      </c>
      <c r="E44" s="46">
        <v>774000</v>
      </c>
      <c r="F44" s="46">
        <v>0</v>
      </c>
      <c r="G44" s="46">
        <v>9005000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48197000</v>
      </c>
      <c r="O44" s="47">
        <f t="shared" si="10"/>
        <v>26.37510691612577</v>
      </c>
      <c r="P44" s="9"/>
    </row>
    <row r="45" spans="1:16">
      <c r="A45" s="12"/>
      <c r="B45" s="44">
        <v>573</v>
      </c>
      <c r="C45" s="20" t="s">
        <v>59</v>
      </c>
      <c r="D45" s="46">
        <v>4091000</v>
      </c>
      <c r="E45" s="46">
        <v>224000</v>
      </c>
      <c r="F45" s="46">
        <v>0</v>
      </c>
      <c r="G45" s="46">
        <v>1494000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5809000</v>
      </c>
      <c r="O45" s="47">
        <f t="shared" si="10"/>
        <v>3.1788907209115629</v>
      </c>
      <c r="P45" s="9"/>
    </row>
    <row r="46" spans="1:16">
      <c r="A46" s="12"/>
      <c r="B46" s="44">
        <v>575</v>
      </c>
      <c r="C46" s="20" t="s">
        <v>158</v>
      </c>
      <c r="D46" s="46">
        <v>0</v>
      </c>
      <c r="E46" s="46">
        <v>11509000</v>
      </c>
      <c r="F46" s="46">
        <v>0</v>
      </c>
      <c r="G46" s="46">
        <v>4238000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1"/>
        <v>15747000</v>
      </c>
      <c r="O46" s="47">
        <f t="shared" si="10"/>
        <v>8.6173166090883768</v>
      </c>
      <c r="P46" s="9"/>
    </row>
    <row r="47" spans="1:16">
      <c r="A47" s="12"/>
      <c r="B47" s="44">
        <v>579</v>
      </c>
      <c r="C47" s="20" t="s">
        <v>61</v>
      </c>
      <c r="D47" s="46">
        <v>0</v>
      </c>
      <c r="E47" s="46">
        <v>21773000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1"/>
        <v>21773000</v>
      </c>
      <c r="O47" s="47">
        <f t="shared" si="10"/>
        <v>11.914957422345921</v>
      </c>
      <c r="P47" s="9"/>
    </row>
    <row r="48" spans="1:16" ht="15.75">
      <c r="A48" s="28" t="s">
        <v>159</v>
      </c>
      <c r="B48" s="29"/>
      <c r="C48" s="30"/>
      <c r="D48" s="31">
        <f t="shared" ref="D48:M48" si="13">SUM(D49:D51)</f>
        <v>67988000</v>
      </c>
      <c r="E48" s="31">
        <f t="shared" si="13"/>
        <v>152471000</v>
      </c>
      <c r="F48" s="31">
        <f t="shared" si="13"/>
        <v>15466000</v>
      </c>
      <c r="G48" s="31">
        <f t="shared" si="13"/>
        <v>35673000</v>
      </c>
      <c r="H48" s="31">
        <f t="shared" si="13"/>
        <v>0</v>
      </c>
      <c r="I48" s="31">
        <f t="shared" si="13"/>
        <v>199814000</v>
      </c>
      <c r="J48" s="31">
        <f t="shared" si="13"/>
        <v>0</v>
      </c>
      <c r="K48" s="31">
        <f t="shared" si="13"/>
        <v>0</v>
      </c>
      <c r="L48" s="31">
        <f t="shared" si="13"/>
        <v>0</v>
      </c>
      <c r="M48" s="31">
        <f t="shared" si="13"/>
        <v>0</v>
      </c>
      <c r="N48" s="31">
        <f>SUM(D48:M48)</f>
        <v>471412000</v>
      </c>
      <c r="O48" s="43">
        <f t="shared" si="10"/>
        <v>257.97335729494949</v>
      </c>
      <c r="P48" s="9"/>
    </row>
    <row r="49" spans="1:16">
      <c r="A49" s="12"/>
      <c r="B49" s="44">
        <v>581</v>
      </c>
      <c r="C49" s="20" t="s">
        <v>160</v>
      </c>
      <c r="D49" s="46">
        <v>67988000</v>
      </c>
      <c r="E49" s="46">
        <v>152471000</v>
      </c>
      <c r="F49" s="46">
        <v>15466000</v>
      </c>
      <c r="G49" s="46">
        <v>35673000</v>
      </c>
      <c r="H49" s="46">
        <v>0</v>
      </c>
      <c r="I49" s="46">
        <v>66378000</v>
      </c>
      <c r="J49" s="46">
        <v>0</v>
      </c>
      <c r="K49" s="46">
        <v>0</v>
      </c>
      <c r="L49" s="46">
        <v>0</v>
      </c>
      <c r="M49" s="46">
        <v>0</v>
      </c>
      <c r="N49" s="46">
        <f>SUM(D49:M49)</f>
        <v>337976000</v>
      </c>
      <c r="O49" s="47">
        <f t="shared" si="10"/>
        <v>184.95244797569399</v>
      </c>
      <c r="P49" s="9"/>
    </row>
    <row r="50" spans="1:16">
      <c r="A50" s="12"/>
      <c r="B50" s="44">
        <v>590</v>
      </c>
      <c r="C50" s="20" t="s">
        <v>161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51361000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59" si="14">SUM(D50:M50)</f>
        <v>51361000</v>
      </c>
      <c r="O50" s="47">
        <f t="shared" si="10"/>
        <v>28.106559875492991</v>
      </c>
      <c r="P50" s="9"/>
    </row>
    <row r="51" spans="1:16">
      <c r="A51" s="12"/>
      <c r="B51" s="44">
        <v>591</v>
      </c>
      <c r="C51" s="20" t="s">
        <v>162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82075000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4"/>
        <v>82075000</v>
      </c>
      <c r="O51" s="47">
        <f t="shared" si="10"/>
        <v>44.914349443762525</v>
      </c>
      <c r="P51" s="9"/>
    </row>
    <row r="52" spans="1:16" ht="15.75">
      <c r="A52" s="28" t="s">
        <v>64</v>
      </c>
      <c r="B52" s="29"/>
      <c r="C52" s="30"/>
      <c r="D52" s="31">
        <f t="shared" ref="D52:M52" si="15">SUM(D53:D80)</f>
        <v>9254000</v>
      </c>
      <c r="E52" s="31">
        <f t="shared" si="15"/>
        <v>0</v>
      </c>
      <c r="F52" s="31">
        <f t="shared" si="15"/>
        <v>0</v>
      </c>
      <c r="G52" s="31">
        <f t="shared" si="15"/>
        <v>59225000</v>
      </c>
      <c r="H52" s="31">
        <f t="shared" si="15"/>
        <v>0</v>
      </c>
      <c r="I52" s="31">
        <f t="shared" si="15"/>
        <v>0</v>
      </c>
      <c r="J52" s="31">
        <f t="shared" si="15"/>
        <v>0</v>
      </c>
      <c r="K52" s="31">
        <f t="shared" si="15"/>
        <v>0</v>
      </c>
      <c r="L52" s="31">
        <f t="shared" si="15"/>
        <v>0</v>
      </c>
      <c r="M52" s="31">
        <f t="shared" si="15"/>
        <v>44829000</v>
      </c>
      <c r="N52" s="31">
        <f>SUM(D52:M52)</f>
        <v>113308000</v>
      </c>
      <c r="O52" s="43">
        <f t="shared" si="10"/>
        <v>62.006154209854941</v>
      </c>
      <c r="P52" s="9"/>
    </row>
    <row r="53" spans="1:16">
      <c r="A53" s="12"/>
      <c r="B53" s="44">
        <v>601</v>
      </c>
      <c r="C53" s="20" t="s">
        <v>163</v>
      </c>
      <c r="D53" s="46">
        <v>244000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4"/>
        <v>244000</v>
      </c>
      <c r="O53" s="47">
        <f t="shared" si="10"/>
        <v>0.13352544945815481</v>
      </c>
      <c r="P53" s="9"/>
    </row>
    <row r="54" spans="1:16">
      <c r="A54" s="12"/>
      <c r="B54" s="44">
        <v>602</v>
      </c>
      <c r="C54" s="20" t="s">
        <v>164</v>
      </c>
      <c r="D54" s="46">
        <v>1685000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4"/>
        <v>1685000</v>
      </c>
      <c r="O54" s="47">
        <f t="shared" si="10"/>
        <v>0.92209173088930685</v>
      </c>
      <c r="P54" s="9"/>
    </row>
    <row r="55" spans="1:16">
      <c r="A55" s="12"/>
      <c r="B55" s="44">
        <v>603</v>
      </c>
      <c r="C55" s="20" t="s">
        <v>165</v>
      </c>
      <c r="D55" s="46">
        <v>1174000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4"/>
        <v>1174000</v>
      </c>
      <c r="O55" s="47">
        <f t="shared" si="10"/>
        <v>0.6424544166552203</v>
      </c>
      <c r="P55" s="9"/>
    </row>
    <row r="56" spans="1:16">
      <c r="A56" s="12"/>
      <c r="B56" s="44">
        <v>604</v>
      </c>
      <c r="C56" s="20" t="s">
        <v>166</v>
      </c>
      <c r="D56" s="46">
        <v>104000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5336000</v>
      </c>
      <c r="N56" s="46">
        <f t="shared" si="14"/>
        <v>5440000</v>
      </c>
      <c r="O56" s="47">
        <f t="shared" si="10"/>
        <v>2.9769608403785339</v>
      </c>
      <c r="P56" s="9"/>
    </row>
    <row r="57" spans="1:16">
      <c r="A57" s="12"/>
      <c r="B57" s="44">
        <v>605</v>
      </c>
      <c r="C57" s="20" t="s">
        <v>167</v>
      </c>
      <c r="D57" s="46">
        <v>188000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4"/>
        <v>188000</v>
      </c>
      <c r="O57" s="47">
        <f t="shared" si="10"/>
        <v>0.10288026433661109</v>
      </c>
      <c r="P57" s="9"/>
    </row>
    <row r="58" spans="1:16">
      <c r="A58" s="12"/>
      <c r="B58" s="44">
        <v>607</v>
      </c>
      <c r="C58" s="20" t="s">
        <v>168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811000</v>
      </c>
      <c r="N58" s="46">
        <f t="shared" si="14"/>
        <v>811000</v>
      </c>
      <c r="O58" s="47">
        <f t="shared" si="10"/>
        <v>0.4438079488137851</v>
      </c>
      <c r="P58" s="9"/>
    </row>
    <row r="59" spans="1:16">
      <c r="A59" s="12"/>
      <c r="B59" s="44">
        <v>608</v>
      </c>
      <c r="C59" s="20" t="s">
        <v>169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724000</v>
      </c>
      <c r="N59" s="46">
        <f t="shared" si="14"/>
        <v>724000</v>
      </c>
      <c r="O59" s="47">
        <f t="shared" si="10"/>
        <v>0.3961984647856725</v>
      </c>
      <c r="P59" s="9"/>
    </row>
    <row r="60" spans="1:16">
      <c r="A60" s="12"/>
      <c r="B60" s="44">
        <v>614</v>
      </c>
      <c r="C60" s="20" t="s">
        <v>170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5712000</v>
      </c>
      <c r="N60" s="46">
        <f t="shared" ref="N60:N71" si="16">SUM(D60:M60)</f>
        <v>5712000</v>
      </c>
      <c r="O60" s="47">
        <f t="shared" si="10"/>
        <v>3.1258088823974606</v>
      </c>
      <c r="P60" s="9"/>
    </row>
    <row r="61" spans="1:16">
      <c r="A61" s="12"/>
      <c r="B61" s="44">
        <v>617</v>
      </c>
      <c r="C61" s="20" t="s">
        <v>73</v>
      </c>
      <c r="D61" s="46">
        <v>1000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6"/>
        <v>1000</v>
      </c>
      <c r="O61" s="47">
        <f t="shared" si="10"/>
        <v>5.4723544859899516E-4</v>
      </c>
      <c r="P61" s="9"/>
    </row>
    <row r="62" spans="1:16">
      <c r="A62" s="12"/>
      <c r="B62" s="44">
        <v>624</v>
      </c>
      <c r="C62" s="20" t="s">
        <v>74</v>
      </c>
      <c r="D62" s="46">
        <v>149000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6"/>
        <v>149000</v>
      </c>
      <c r="O62" s="47">
        <f t="shared" si="10"/>
        <v>8.1538081841250276E-2</v>
      </c>
      <c r="P62" s="9"/>
    </row>
    <row r="63" spans="1:16">
      <c r="A63" s="12"/>
      <c r="B63" s="44">
        <v>634</v>
      </c>
      <c r="C63" s="20" t="s">
        <v>171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5558000</v>
      </c>
      <c r="N63" s="46">
        <f t="shared" si="16"/>
        <v>5558000</v>
      </c>
      <c r="O63" s="47">
        <f t="shared" si="10"/>
        <v>3.0415346233132152</v>
      </c>
      <c r="P63" s="9"/>
    </row>
    <row r="64" spans="1:16">
      <c r="A64" s="12"/>
      <c r="B64" s="44">
        <v>654</v>
      </c>
      <c r="C64" s="20" t="s">
        <v>172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2311000</v>
      </c>
      <c r="N64" s="46">
        <f t="shared" si="16"/>
        <v>2311000</v>
      </c>
      <c r="O64" s="47">
        <f t="shared" si="10"/>
        <v>1.2646611217122778</v>
      </c>
      <c r="P64" s="9"/>
    </row>
    <row r="65" spans="1:16">
      <c r="A65" s="12"/>
      <c r="B65" s="44">
        <v>661</v>
      </c>
      <c r="C65" s="20" t="s">
        <v>127</v>
      </c>
      <c r="D65" s="46">
        <v>48000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6"/>
        <v>48000</v>
      </c>
      <c r="O65" s="47">
        <f t="shared" si="10"/>
        <v>2.626730153275177E-2</v>
      </c>
      <c r="P65" s="9"/>
    </row>
    <row r="66" spans="1:16">
      <c r="A66" s="12"/>
      <c r="B66" s="44">
        <v>671</v>
      </c>
      <c r="C66" s="20" t="s">
        <v>79</v>
      </c>
      <c r="D66" s="46">
        <v>169000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6"/>
        <v>169000</v>
      </c>
      <c r="O66" s="47">
        <f t="shared" si="10"/>
        <v>9.2482790813230187E-2</v>
      </c>
      <c r="P66" s="9"/>
    </row>
    <row r="67" spans="1:16">
      <c r="A67" s="12"/>
      <c r="B67" s="44">
        <v>674</v>
      </c>
      <c r="C67" s="20" t="s">
        <v>173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2050000</v>
      </c>
      <c r="N67" s="46">
        <f t="shared" si="16"/>
        <v>2050000</v>
      </c>
      <c r="O67" s="47">
        <f t="shared" si="10"/>
        <v>1.1218326696279401</v>
      </c>
      <c r="P67" s="9"/>
    </row>
    <row r="68" spans="1:16">
      <c r="A68" s="12"/>
      <c r="B68" s="44">
        <v>675</v>
      </c>
      <c r="C68" s="20" t="s">
        <v>81</v>
      </c>
      <c r="D68" s="46">
        <v>1000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6"/>
        <v>1000</v>
      </c>
      <c r="O68" s="47">
        <f t="shared" si="10"/>
        <v>5.4723544859899516E-4</v>
      </c>
      <c r="P68" s="9"/>
    </row>
    <row r="69" spans="1:16">
      <c r="A69" s="12"/>
      <c r="B69" s="44">
        <v>682</v>
      </c>
      <c r="C69" s="20" t="s">
        <v>174</v>
      </c>
      <c r="D69" s="46">
        <v>525000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6"/>
        <v>525000</v>
      </c>
      <c r="O69" s="47">
        <f t="shared" ref="O69:O81" si="17">(N69/O$83)</f>
        <v>0.28729861051447247</v>
      </c>
      <c r="P69" s="9"/>
    </row>
    <row r="70" spans="1:16">
      <c r="A70" s="12"/>
      <c r="B70" s="44">
        <v>685</v>
      </c>
      <c r="C70" s="20" t="s">
        <v>83</v>
      </c>
      <c r="D70" s="46">
        <v>76000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6"/>
        <v>76000</v>
      </c>
      <c r="O70" s="47">
        <f t="shared" si="17"/>
        <v>4.1589894093523636E-2</v>
      </c>
      <c r="P70" s="9"/>
    </row>
    <row r="71" spans="1:16">
      <c r="A71" s="12"/>
      <c r="B71" s="44">
        <v>694</v>
      </c>
      <c r="C71" s="20" t="s">
        <v>175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1806000</v>
      </c>
      <c r="N71" s="46">
        <f t="shared" si="16"/>
        <v>1806000</v>
      </c>
      <c r="O71" s="47">
        <f t="shared" si="17"/>
        <v>0.98830722016978523</v>
      </c>
      <c r="P71" s="9"/>
    </row>
    <row r="72" spans="1:16">
      <c r="A72" s="12"/>
      <c r="B72" s="44">
        <v>712</v>
      </c>
      <c r="C72" s="20" t="s">
        <v>129</v>
      </c>
      <c r="D72" s="46">
        <v>2136000</v>
      </c>
      <c r="E72" s="46">
        <v>0</v>
      </c>
      <c r="F72" s="46">
        <v>0</v>
      </c>
      <c r="G72" s="46">
        <v>872000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ref="N72:N80" si="18">SUM(D72:M72)</f>
        <v>3008000</v>
      </c>
      <c r="O72" s="47">
        <f t="shared" si="17"/>
        <v>1.6460842293857774</v>
      </c>
      <c r="P72" s="9"/>
    </row>
    <row r="73" spans="1:16">
      <c r="A73" s="12"/>
      <c r="B73" s="44">
        <v>713</v>
      </c>
      <c r="C73" s="20" t="s">
        <v>176</v>
      </c>
      <c r="D73" s="46">
        <v>2140000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5428000</v>
      </c>
      <c r="N73" s="46">
        <f t="shared" si="18"/>
        <v>7568000</v>
      </c>
      <c r="O73" s="47">
        <f t="shared" si="17"/>
        <v>4.1414778749971957</v>
      </c>
      <c r="P73" s="9"/>
    </row>
    <row r="74" spans="1:16">
      <c r="A74" s="12"/>
      <c r="B74" s="44">
        <v>714</v>
      </c>
      <c r="C74" s="20" t="s">
        <v>131</v>
      </c>
      <c r="D74" s="46">
        <v>441000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8"/>
        <v>441000</v>
      </c>
      <c r="O74" s="47">
        <f t="shared" si="17"/>
        <v>0.24133083283215687</v>
      </c>
      <c r="P74" s="9"/>
    </row>
    <row r="75" spans="1:16">
      <c r="A75" s="12"/>
      <c r="B75" s="44">
        <v>719</v>
      </c>
      <c r="C75" s="20" t="s">
        <v>183</v>
      </c>
      <c r="D75" s="46">
        <v>0</v>
      </c>
      <c r="E75" s="46">
        <v>0</v>
      </c>
      <c r="F75" s="46">
        <v>0</v>
      </c>
      <c r="G75" s="46">
        <v>58353000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8"/>
        <v>58353000</v>
      </c>
      <c r="O75" s="47">
        <f t="shared" si="17"/>
        <v>31.932830132097166</v>
      </c>
      <c r="P75" s="9"/>
    </row>
    <row r="76" spans="1:16">
      <c r="A76" s="12"/>
      <c r="B76" s="44">
        <v>724</v>
      </c>
      <c r="C76" s="20" t="s">
        <v>177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4762000</v>
      </c>
      <c r="N76" s="46">
        <f t="shared" si="18"/>
        <v>4762000</v>
      </c>
      <c r="O76" s="47">
        <f t="shared" si="17"/>
        <v>2.6059352062284149</v>
      </c>
      <c r="P76" s="9"/>
    </row>
    <row r="77" spans="1:16">
      <c r="A77" s="12"/>
      <c r="B77" s="44">
        <v>744</v>
      </c>
      <c r="C77" s="20" t="s">
        <v>178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3359000</v>
      </c>
      <c r="N77" s="46">
        <f t="shared" si="18"/>
        <v>3359000</v>
      </c>
      <c r="O77" s="47">
        <f t="shared" si="17"/>
        <v>1.8381638718440247</v>
      </c>
      <c r="P77" s="9"/>
    </row>
    <row r="78" spans="1:16">
      <c r="A78" s="12"/>
      <c r="B78" s="44">
        <v>752</v>
      </c>
      <c r="C78" s="20" t="s">
        <v>179</v>
      </c>
      <c r="D78" s="46">
        <v>173000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8"/>
        <v>173000</v>
      </c>
      <c r="O78" s="47">
        <f t="shared" si="17"/>
        <v>9.4671732607626166E-2</v>
      </c>
      <c r="P78" s="9"/>
    </row>
    <row r="79" spans="1:16">
      <c r="A79" s="12"/>
      <c r="B79" s="44">
        <v>764</v>
      </c>
      <c r="C79" s="20" t="s">
        <v>180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6736000</v>
      </c>
      <c r="N79" s="46">
        <f t="shared" si="18"/>
        <v>6736000</v>
      </c>
      <c r="O79" s="47">
        <f t="shared" si="17"/>
        <v>3.6861779817628313</v>
      </c>
      <c r="P79" s="9"/>
    </row>
    <row r="80" spans="1:16" ht="15.75" thickBot="1">
      <c r="A80" s="12"/>
      <c r="B80" s="44">
        <v>769</v>
      </c>
      <c r="C80" s="20" t="s">
        <v>93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236000</v>
      </c>
      <c r="N80" s="46">
        <f t="shared" si="18"/>
        <v>236000</v>
      </c>
      <c r="O80" s="47">
        <f t="shared" si="17"/>
        <v>0.12914756586936285</v>
      </c>
      <c r="P80" s="9"/>
    </row>
    <row r="81" spans="1:119" ht="16.5" thickBot="1">
      <c r="A81" s="14" t="s">
        <v>10</v>
      </c>
      <c r="B81" s="23"/>
      <c r="C81" s="22"/>
      <c r="D81" s="15">
        <f t="shared" ref="D81:M81" si="19">SUM(D5,D14,D22,D27,D32,D37,D42,D48,D52)</f>
        <v>1073999000</v>
      </c>
      <c r="E81" s="15">
        <f t="shared" si="19"/>
        <v>649871000</v>
      </c>
      <c r="F81" s="15">
        <f t="shared" si="19"/>
        <v>83057000</v>
      </c>
      <c r="G81" s="15">
        <f t="shared" si="19"/>
        <v>234617000</v>
      </c>
      <c r="H81" s="15">
        <f t="shared" si="19"/>
        <v>0</v>
      </c>
      <c r="I81" s="15">
        <f t="shared" si="19"/>
        <v>628643000</v>
      </c>
      <c r="J81" s="15">
        <f t="shared" si="19"/>
        <v>115674000</v>
      </c>
      <c r="K81" s="15">
        <f t="shared" si="19"/>
        <v>0</v>
      </c>
      <c r="L81" s="15">
        <f t="shared" si="19"/>
        <v>0</v>
      </c>
      <c r="M81" s="15">
        <f t="shared" si="19"/>
        <v>48006000</v>
      </c>
      <c r="N81" s="15">
        <f>SUM(D81:M81)</f>
        <v>2833867000</v>
      </c>
      <c r="O81" s="37">
        <f t="shared" si="17"/>
        <v>1550.7924790148886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38"/>
      <c r="B83" s="39"/>
      <c r="C83" s="39"/>
      <c r="D83" s="40"/>
      <c r="E83" s="40"/>
      <c r="F83" s="40"/>
      <c r="G83" s="40"/>
      <c r="H83" s="40"/>
      <c r="I83" s="40"/>
      <c r="J83" s="40"/>
      <c r="K83" s="40"/>
      <c r="L83" s="48" t="s">
        <v>184</v>
      </c>
      <c r="M83" s="48"/>
      <c r="N83" s="48"/>
      <c r="O83" s="41">
        <v>1827367</v>
      </c>
    </row>
    <row r="84" spans="1:119">
      <c r="A84" s="49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1"/>
    </row>
    <row r="85" spans="1:119" ht="15.75" customHeight="1" thickBot="1">
      <c r="A85" s="52" t="s">
        <v>103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4"/>
    </row>
  </sheetData>
  <mergeCells count="10">
    <mergeCell ref="L83:N83"/>
    <mergeCell ref="A84:O84"/>
    <mergeCell ref="A85:O8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38</vt:i4>
      </vt:variant>
    </vt:vector>
  </HeadingPairs>
  <TitlesOfParts>
    <vt:vector size="57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'2005'!Print_Area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'2005'!Print_Titles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2024-06-20T17:21:26Z</cp:lastPrinted>
  <dcterms:created xsi:type="dcterms:W3CDTF">2000-08-31T21:26:31Z</dcterms:created>
  <dcterms:modified xsi:type="dcterms:W3CDTF">2024-09-20T17:50:53Z</dcterms:modified>
</cp:coreProperties>
</file>