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'2006'!$A$1:$O$131</definedName>
    <definedName name="_xlnm.Print_Area" localSheetId="16">'2007'!$A$1:$O$126</definedName>
    <definedName name="_xlnm.Print_Area" localSheetId="15">'2008'!$A$1:$O$125</definedName>
    <definedName name="_xlnm.Print_Area" localSheetId="14">'2009'!$A$1:$O$131</definedName>
    <definedName name="_xlnm.Print_Area" localSheetId="13">'2010'!$A$1:$O$120</definedName>
    <definedName name="_xlnm.Print_Area" localSheetId="12">'2011'!$A$1:$O$116</definedName>
    <definedName name="_xlnm.Print_Area" localSheetId="11">'2012'!$A$1:$O$123</definedName>
    <definedName name="_xlnm.Print_Area" localSheetId="10">'2013'!$A$1:$O$145</definedName>
    <definedName name="_xlnm.Print_Area" localSheetId="9">'2014'!$A$1:$O$139</definedName>
    <definedName name="_xlnm.Print_Area" localSheetId="8">'2015'!$A$1:$O$137</definedName>
    <definedName name="_xlnm.Print_Area" localSheetId="7">'2016'!$A$1:$O$137</definedName>
    <definedName name="_xlnm.Print_Area" localSheetId="6">'2017'!$A$1:$O$144</definedName>
    <definedName name="_xlnm.Print_Area" localSheetId="5">'2018'!$A$1:$O$142</definedName>
    <definedName name="_xlnm.Print_Area" localSheetId="4">'2019'!$A$1:$O$143</definedName>
    <definedName name="_xlnm.Print_Area" localSheetId="3">'2020'!$A$1:$O$142</definedName>
    <definedName name="_xlnm.Print_Area" localSheetId="2">'2021'!$A$1:$P$145</definedName>
    <definedName name="_xlnm.Print_Area" localSheetId="1">'2022'!$A$1:$P$142</definedName>
    <definedName name="_xlnm.Print_Area" localSheetId="0">'2023'!$A$1:$P$139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34" i="51" l="1"/>
  <c r="P134" i="51" s="1"/>
  <c r="O133" i="51"/>
  <c r="P133" i="51" s="1"/>
  <c r="O132" i="51"/>
  <c r="P132" i="51" s="1"/>
  <c r="O131" i="51"/>
  <c r="P131" i="51" s="1"/>
  <c r="O130" i="51"/>
  <c r="P130" i="51" s="1"/>
  <c r="N129" i="51"/>
  <c r="M129" i="51"/>
  <c r="L129" i="51"/>
  <c r="K129" i="51"/>
  <c r="J129" i="51"/>
  <c r="I129" i="51"/>
  <c r="H129" i="51"/>
  <c r="G129" i="51"/>
  <c r="F129" i="51"/>
  <c r="E129" i="51"/>
  <c r="D129" i="51"/>
  <c r="O128" i="51"/>
  <c r="P128" i="51" s="1"/>
  <c r="O127" i="51"/>
  <c r="P127" i="51" s="1"/>
  <c r="O126" i="51"/>
  <c r="P126" i="51" s="1"/>
  <c r="O125" i="51"/>
  <c r="P125" i="51" s="1"/>
  <c r="O124" i="51"/>
  <c r="P124" i="51" s="1"/>
  <c r="O123" i="51"/>
  <c r="P123" i="51" s="1"/>
  <c r="O122" i="51"/>
  <c r="P122" i="51" s="1"/>
  <c r="O121" i="51"/>
  <c r="P121" i="51" s="1"/>
  <c r="O120" i="51"/>
  <c r="P120" i="51" s="1"/>
  <c r="N119" i="51"/>
  <c r="M119" i="51"/>
  <c r="L119" i="51"/>
  <c r="K119" i="51"/>
  <c r="J119" i="51"/>
  <c r="I119" i="51"/>
  <c r="H119" i="51"/>
  <c r="G119" i="51"/>
  <c r="F119" i="51"/>
  <c r="E119" i="51"/>
  <c r="D119" i="51"/>
  <c r="O118" i="51"/>
  <c r="P118" i="51" s="1"/>
  <c r="O117" i="51"/>
  <c r="P117" i="51" s="1"/>
  <c r="O116" i="51"/>
  <c r="P116" i="51" s="1"/>
  <c r="O115" i="51"/>
  <c r="P115" i="51" s="1"/>
  <c r="O114" i="51"/>
  <c r="P114" i="51" s="1"/>
  <c r="O113" i="51"/>
  <c r="P113" i="51" s="1"/>
  <c r="O112" i="51"/>
  <c r="P112" i="51" s="1"/>
  <c r="N111" i="51"/>
  <c r="M111" i="51"/>
  <c r="L111" i="51"/>
  <c r="K111" i="51"/>
  <c r="J111" i="51"/>
  <c r="I111" i="51"/>
  <c r="H111" i="51"/>
  <c r="G111" i="51"/>
  <c r="F111" i="51"/>
  <c r="E111" i="51"/>
  <c r="D111" i="51"/>
  <c r="O110" i="51"/>
  <c r="P110" i="51" s="1"/>
  <c r="O109" i="51"/>
  <c r="P109" i="51" s="1"/>
  <c r="O108" i="51"/>
  <c r="P108" i="51" s="1"/>
  <c r="O107" i="51"/>
  <c r="P107" i="51" s="1"/>
  <c r="O106" i="51"/>
  <c r="P106" i="51" s="1"/>
  <c r="O105" i="51"/>
  <c r="P105" i="51" s="1"/>
  <c r="O104" i="51"/>
  <c r="P104" i="51" s="1"/>
  <c r="O103" i="51"/>
  <c r="P103" i="51" s="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O94" i="51"/>
  <c r="P94" i="51" s="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N66" i="51"/>
  <c r="M66" i="51"/>
  <c r="L66" i="51"/>
  <c r="K66" i="51"/>
  <c r="J66" i="51"/>
  <c r="I66" i="51"/>
  <c r="H66" i="51"/>
  <c r="G66" i="51"/>
  <c r="F66" i="51"/>
  <c r="E66" i="51"/>
  <c r="D66" i="5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N28" i="51"/>
  <c r="M28" i="51"/>
  <c r="L28" i="51"/>
  <c r="K28" i="51"/>
  <c r="J28" i="51"/>
  <c r="I28" i="51"/>
  <c r="H28" i="51"/>
  <c r="G28" i="51"/>
  <c r="F28" i="51"/>
  <c r="E28" i="51"/>
  <c r="D28" i="5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29" i="51" l="1"/>
  <c r="P129" i="51" s="1"/>
  <c r="O119" i="51"/>
  <c r="P119" i="51" s="1"/>
  <c r="O111" i="51"/>
  <c r="P111" i="51" s="1"/>
  <c r="O66" i="51"/>
  <c r="P66" i="51" s="1"/>
  <c r="J135" i="51"/>
  <c r="O28" i="51"/>
  <c r="P28" i="51" s="1"/>
  <c r="L135" i="51"/>
  <c r="F135" i="51"/>
  <c r="I135" i="51"/>
  <c r="G135" i="51"/>
  <c r="K135" i="51"/>
  <c r="N135" i="51"/>
  <c r="H135" i="51"/>
  <c r="O14" i="51"/>
  <c r="P14" i="51" s="1"/>
  <c r="E135" i="51"/>
  <c r="D135" i="51"/>
  <c r="M135" i="51"/>
  <c r="O5" i="51"/>
  <c r="P5" i="51" s="1"/>
  <c r="O137" i="50"/>
  <c r="P137" i="50" s="1"/>
  <c r="O136" i="50"/>
  <c r="P136" i="50" s="1"/>
  <c r="O135" i="50"/>
  <c r="P135" i="50" s="1"/>
  <c r="O134" i="50"/>
  <c r="P134" i="50" s="1"/>
  <c r="O133" i="50"/>
  <c r="P133" i="50" s="1"/>
  <c r="N132" i="50"/>
  <c r="M132" i="50"/>
  <c r="L132" i="50"/>
  <c r="K132" i="50"/>
  <c r="J132" i="50"/>
  <c r="I132" i="50"/>
  <c r="H132" i="50"/>
  <c r="G132" i="50"/>
  <c r="F132" i="50"/>
  <c r="E132" i="50"/>
  <c r="D132" i="50"/>
  <c r="O131" i="50"/>
  <c r="P131" i="50" s="1"/>
  <c r="O130" i="50"/>
  <c r="P130" i="50" s="1"/>
  <c r="O129" i="50"/>
  <c r="P129" i="50" s="1"/>
  <c r="O128" i="50"/>
  <c r="P128" i="50" s="1"/>
  <c r="O127" i="50"/>
  <c r="P127" i="50" s="1"/>
  <c r="O126" i="50"/>
  <c r="P126" i="50" s="1"/>
  <c r="O125" i="50"/>
  <c r="P125" i="50" s="1"/>
  <c r="O124" i="50"/>
  <c r="P124" i="50" s="1"/>
  <c r="O123" i="50"/>
  <c r="P123" i="50" s="1"/>
  <c r="N122" i="50"/>
  <c r="M122" i="50"/>
  <c r="L122" i="50"/>
  <c r="K122" i="50"/>
  <c r="J122" i="50"/>
  <c r="I122" i="50"/>
  <c r="H122" i="50"/>
  <c r="G122" i="50"/>
  <c r="F122" i="50"/>
  <c r="E122" i="50"/>
  <c r="D122" i="50"/>
  <c r="O121" i="50"/>
  <c r="P121" i="50" s="1"/>
  <c r="O120" i="50"/>
  <c r="P120" i="50" s="1"/>
  <c r="O119" i="50"/>
  <c r="P119" i="50" s="1"/>
  <c r="O118" i="50"/>
  <c r="P118" i="50" s="1"/>
  <c r="O117" i="50"/>
  <c r="P117" i="50" s="1"/>
  <c r="O116" i="50"/>
  <c r="P116" i="50" s="1"/>
  <c r="O115" i="50"/>
  <c r="P115" i="50" s="1"/>
  <c r="O114" i="50"/>
  <c r="P114" i="50" s="1"/>
  <c r="N113" i="50"/>
  <c r="M113" i="50"/>
  <c r="L113" i="50"/>
  <c r="K113" i="50"/>
  <c r="J113" i="50"/>
  <c r="I113" i="50"/>
  <c r="H113" i="50"/>
  <c r="G113" i="50"/>
  <c r="F113" i="50"/>
  <c r="E113" i="50"/>
  <c r="D113" i="50"/>
  <c r="O112" i="50"/>
  <c r="P112" i="50" s="1"/>
  <c r="O111" i="50"/>
  <c r="P111" i="50" s="1"/>
  <c r="O110" i="50"/>
  <c r="P110" i="50" s="1"/>
  <c r="O109" i="50"/>
  <c r="P109" i="50" s="1"/>
  <c r="O108" i="50"/>
  <c r="P108" i="50" s="1"/>
  <c r="O107" i="50"/>
  <c r="P107" i="50" s="1"/>
  <c r="O106" i="50"/>
  <c r="P106" i="50" s="1"/>
  <c r="O105" i="50"/>
  <c r="P105" i="50" s="1"/>
  <c r="O104" i="50"/>
  <c r="P104" i="50" s="1"/>
  <c r="O103" i="50"/>
  <c r="P103" i="50" s="1"/>
  <c r="O102" i="50"/>
  <c r="P102" i="50" s="1"/>
  <c r="O101" i="50"/>
  <c r="P101" i="50" s="1"/>
  <c r="O100" i="50"/>
  <c r="P100" i="50" s="1"/>
  <c r="O99" i="50"/>
  <c r="P99" i="50" s="1"/>
  <c r="O98" i="50"/>
  <c r="P98" i="50" s="1"/>
  <c r="O97" i="50"/>
  <c r="P97" i="50" s="1"/>
  <c r="O96" i="50"/>
  <c r="P96" i="50" s="1"/>
  <c r="O95" i="50"/>
  <c r="P95" i="50" s="1"/>
  <c r="O94" i="50"/>
  <c r="P94" i="50" s="1"/>
  <c r="O93" i="50"/>
  <c r="P93" i="50" s="1"/>
  <c r="O92" i="50"/>
  <c r="P92" i="50" s="1"/>
  <c r="O91" i="50"/>
  <c r="P91" i="50" s="1"/>
  <c r="O90" i="50"/>
  <c r="P90" i="50" s="1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N67" i="50"/>
  <c r="M67" i="50"/>
  <c r="L67" i="50"/>
  <c r="K67" i="50"/>
  <c r="J67" i="50"/>
  <c r="I67" i="50"/>
  <c r="H67" i="50"/>
  <c r="G67" i="50"/>
  <c r="F67" i="50"/>
  <c r="E67" i="50"/>
  <c r="D67" i="50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N28" i="50"/>
  <c r="M28" i="50"/>
  <c r="L28" i="50"/>
  <c r="K28" i="50"/>
  <c r="J28" i="50"/>
  <c r="I28" i="50"/>
  <c r="H28" i="50"/>
  <c r="G28" i="50"/>
  <c r="F28" i="50"/>
  <c r="E28" i="50"/>
  <c r="D28" i="50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35" i="51" l="1"/>
  <c r="P135" i="51" s="1"/>
  <c r="O132" i="50"/>
  <c r="P132" i="50" s="1"/>
  <c r="O122" i="50"/>
  <c r="P122" i="50" s="1"/>
  <c r="O113" i="50"/>
  <c r="P113" i="50" s="1"/>
  <c r="O67" i="50"/>
  <c r="P67" i="50" s="1"/>
  <c r="L138" i="50"/>
  <c r="O28" i="50"/>
  <c r="P28" i="50" s="1"/>
  <c r="M138" i="50"/>
  <c r="F138" i="50"/>
  <c r="J138" i="50"/>
  <c r="G138" i="50"/>
  <c r="H138" i="50"/>
  <c r="D138" i="50"/>
  <c r="O14" i="50"/>
  <c r="P14" i="50" s="1"/>
  <c r="N138" i="50"/>
  <c r="I138" i="50"/>
  <c r="K138" i="50"/>
  <c r="E138" i="50"/>
  <c r="O5" i="50"/>
  <c r="P5" i="50" s="1"/>
  <c r="O138" i="50" l="1"/>
  <c r="P138" i="50" s="1"/>
  <c r="O140" i="49"/>
  <c r="P140" i="49"/>
  <c r="O139" i="49"/>
  <c r="P139" i="49"/>
  <c r="O138" i="49"/>
  <c r="P138" i="49" s="1"/>
  <c r="O137" i="49"/>
  <c r="P137" i="49"/>
  <c r="N136" i="49"/>
  <c r="M136" i="49"/>
  <c r="O136" i="49" s="1"/>
  <c r="P136" i="49" s="1"/>
  <c r="L136" i="49"/>
  <c r="K136" i="49"/>
  <c r="J136" i="49"/>
  <c r="I136" i="49"/>
  <c r="H136" i="49"/>
  <c r="G136" i="49"/>
  <c r="F136" i="49"/>
  <c r="E136" i="49"/>
  <c r="D136" i="49"/>
  <c r="O135" i="49"/>
  <c r="P135" i="49" s="1"/>
  <c r="O134" i="49"/>
  <c r="P134" i="49"/>
  <c r="O133" i="49"/>
  <c r="P133" i="49"/>
  <c r="O132" i="49"/>
  <c r="P132" i="49" s="1"/>
  <c r="O131" i="49"/>
  <c r="P131" i="49" s="1"/>
  <c r="O130" i="49"/>
  <c r="P130" i="49"/>
  <c r="O129" i="49"/>
  <c r="P129" i="49" s="1"/>
  <c r="O128" i="49"/>
  <c r="P128" i="49"/>
  <c r="O127" i="49"/>
  <c r="P127" i="49"/>
  <c r="N126" i="49"/>
  <c r="M126" i="49"/>
  <c r="L126" i="49"/>
  <c r="K126" i="49"/>
  <c r="J126" i="49"/>
  <c r="I126" i="49"/>
  <c r="H126" i="49"/>
  <c r="G126" i="49"/>
  <c r="F126" i="49"/>
  <c r="E126" i="49"/>
  <c r="D126" i="49"/>
  <c r="O125" i="49"/>
  <c r="P125" i="49"/>
  <c r="O124" i="49"/>
  <c r="P124" i="49"/>
  <c r="O123" i="49"/>
  <c r="P123" i="49" s="1"/>
  <c r="O122" i="49"/>
  <c r="P122" i="49"/>
  <c r="O121" i="49"/>
  <c r="P121" i="49"/>
  <c r="O120" i="49"/>
  <c r="P120" i="49" s="1"/>
  <c r="O119" i="49"/>
  <c r="P119" i="49"/>
  <c r="O118" i="49"/>
  <c r="P118" i="49"/>
  <c r="N117" i="49"/>
  <c r="M117" i="49"/>
  <c r="L117" i="49"/>
  <c r="K117" i="49"/>
  <c r="J117" i="49"/>
  <c r="I117" i="49"/>
  <c r="H117" i="49"/>
  <c r="G117" i="49"/>
  <c r="F117" i="49"/>
  <c r="E117" i="49"/>
  <c r="D117" i="49"/>
  <c r="O116" i="49"/>
  <c r="P116" i="49" s="1"/>
  <c r="O115" i="49"/>
  <c r="P115" i="49"/>
  <c r="O114" i="49"/>
  <c r="P114" i="49" s="1"/>
  <c r="O113" i="49"/>
  <c r="P113" i="49" s="1"/>
  <c r="O112" i="49"/>
  <c r="P112" i="49"/>
  <c r="O111" i="49"/>
  <c r="P111" i="49" s="1"/>
  <c r="O110" i="49"/>
  <c r="P110" i="49" s="1"/>
  <c r="O109" i="49"/>
  <c r="P109" i="49"/>
  <c r="O108" i="49"/>
  <c r="P108" i="49" s="1"/>
  <c r="O107" i="49"/>
  <c r="P107" i="49"/>
  <c r="O106" i="49"/>
  <c r="P106" i="49"/>
  <c r="O105" i="49"/>
  <c r="P105" i="49" s="1"/>
  <c r="O104" i="49"/>
  <c r="P104" i="49" s="1"/>
  <c r="O103" i="49"/>
  <c r="P103" i="49"/>
  <c r="O102" i="49"/>
  <c r="P102" i="49" s="1"/>
  <c r="O101" i="49"/>
  <c r="P101" i="49"/>
  <c r="O100" i="49"/>
  <c r="P100" i="49"/>
  <c r="O99" i="49"/>
  <c r="P99" i="49" s="1"/>
  <c r="O98" i="49"/>
  <c r="P98" i="49" s="1"/>
  <c r="O97" i="49"/>
  <c r="P97" i="49"/>
  <c r="O96" i="49"/>
  <c r="P96" i="49" s="1"/>
  <c r="O95" i="49"/>
  <c r="P95" i="49"/>
  <c r="O94" i="49"/>
  <c r="P94" i="49"/>
  <c r="O93" i="49"/>
  <c r="P93" i="49" s="1"/>
  <c r="O92" i="49"/>
  <c r="P92" i="49" s="1"/>
  <c r="O91" i="49"/>
  <c r="P91" i="49"/>
  <c r="O90" i="49"/>
  <c r="P90" i="49" s="1"/>
  <c r="O89" i="49"/>
  <c r="P89" i="49" s="1"/>
  <c r="O88" i="49"/>
  <c r="P88" i="49"/>
  <c r="O87" i="49"/>
  <c r="P87" i="49" s="1"/>
  <c r="O86" i="49"/>
  <c r="P86" i="49" s="1"/>
  <c r="O85" i="49"/>
  <c r="P85" i="49" s="1"/>
  <c r="O84" i="49"/>
  <c r="P84" i="49" s="1"/>
  <c r="O83" i="49"/>
  <c r="P83" i="49" s="1"/>
  <c r="O82" i="49"/>
  <c r="P82" i="49"/>
  <c r="O81" i="49"/>
  <c r="P81" i="49" s="1"/>
  <c r="O80" i="49"/>
  <c r="P80" i="49" s="1"/>
  <c r="O79" i="49"/>
  <c r="P79" i="49"/>
  <c r="O78" i="49"/>
  <c r="P78" i="49" s="1"/>
  <c r="O77" i="49"/>
  <c r="P77" i="49" s="1"/>
  <c r="O76" i="49"/>
  <c r="P76" i="49"/>
  <c r="O75" i="49"/>
  <c r="P75" i="49" s="1"/>
  <c r="O74" i="49"/>
  <c r="P74" i="49" s="1"/>
  <c r="O73" i="49"/>
  <c r="P73" i="49"/>
  <c r="O72" i="49"/>
  <c r="P72" i="49" s="1"/>
  <c r="N71" i="49"/>
  <c r="M71" i="49"/>
  <c r="L71" i="49"/>
  <c r="K71" i="49"/>
  <c r="J71" i="49"/>
  <c r="I71" i="49"/>
  <c r="H71" i="49"/>
  <c r="G71" i="49"/>
  <c r="F71" i="49"/>
  <c r="E71" i="49"/>
  <c r="D71" i="49"/>
  <c r="O70" i="49"/>
  <c r="P70" i="49"/>
  <c r="O69" i="49"/>
  <c r="P69" i="49" s="1"/>
  <c r="O68" i="49"/>
  <c r="P68" i="49"/>
  <c r="O67" i="49"/>
  <c r="P67" i="49"/>
  <c r="O66" i="49"/>
  <c r="P66" i="49"/>
  <c r="O65" i="49"/>
  <c r="P65" i="49"/>
  <c r="O64" i="49"/>
  <c r="P64" i="49"/>
  <c r="O63" i="49"/>
  <c r="P63" i="49" s="1"/>
  <c r="O62" i="49"/>
  <c r="P62" i="49"/>
  <c r="O61" i="49"/>
  <c r="P61" i="49"/>
  <c r="O60" i="49"/>
  <c r="P60" i="49"/>
  <c r="O59" i="49"/>
  <c r="P59" i="49"/>
  <c r="O58" i="49"/>
  <c r="P58" i="49"/>
  <c r="O57" i="49"/>
  <c r="P57" i="49" s="1"/>
  <c r="O56" i="49"/>
  <c r="P56" i="49"/>
  <c r="O55" i="49"/>
  <c r="P55" i="49"/>
  <c r="O54" i="49"/>
  <c r="P54" i="49"/>
  <c r="O53" i="49"/>
  <c r="P53" i="49"/>
  <c r="O52" i="49"/>
  <c r="P52" i="49"/>
  <c r="O51" i="49"/>
  <c r="P51" i="49" s="1"/>
  <c r="O50" i="49"/>
  <c r="P50" i="49"/>
  <c r="O49" i="49"/>
  <c r="P49" i="49"/>
  <c r="O48" i="49"/>
  <c r="P48" i="49"/>
  <c r="O47" i="49"/>
  <c r="P47" i="49"/>
  <c r="O46" i="49"/>
  <c r="P46" i="49"/>
  <c r="O45" i="49"/>
  <c r="P45" i="49" s="1"/>
  <c r="O44" i="49"/>
  <c r="P44" i="49"/>
  <c r="O43" i="49"/>
  <c r="P43" i="49"/>
  <c r="O42" i="49"/>
  <c r="P42" i="49"/>
  <c r="O41" i="49"/>
  <c r="P41" i="49"/>
  <c r="O40" i="49"/>
  <c r="P40" i="49"/>
  <c r="O39" i="49"/>
  <c r="P39" i="49" s="1"/>
  <c r="O38" i="49"/>
  <c r="P38" i="49"/>
  <c r="O37" i="49"/>
  <c r="P37" i="49"/>
  <c r="O36" i="49"/>
  <c r="P36" i="49"/>
  <c r="O35" i="49"/>
  <c r="P35" i="49"/>
  <c r="O34" i="49"/>
  <c r="P34" i="49"/>
  <c r="O33" i="49"/>
  <c r="P33" i="49" s="1"/>
  <c r="O32" i="49"/>
  <c r="P32" i="49"/>
  <c r="O31" i="49"/>
  <c r="P31" i="49"/>
  <c r="O30" i="49"/>
  <c r="P30" i="49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/>
  <c r="O27" i="49"/>
  <c r="P27" i="49" s="1"/>
  <c r="O26" i="49"/>
  <c r="P26" i="49"/>
  <c r="O25" i="49"/>
  <c r="P25" i="49"/>
  <c r="O24" i="49"/>
  <c r="P24" i="49" s="1"/>
  <c r="O23" i="49"/>
  <c r="P23" i="49" s="1"/>
  <c r="O22" i="49"/>
  <c r="P22" i="49"/>
  <c r="O21" i="49"/>
  <c r="P21" i="49" s="1"/>
  <c r="O20" i="49"/>
  <c r="P20" i="49"/>
  <c r="O19" i="49"/>
  <c r="P19" i="49"/>
  <c r="O18" i="49"/>
  <c r="P18" i="49" s="1"/>
  <c r="O17" i="49"/>
  <c r="P17" i="49" s="1"/>
  <c r="O16" i="49"/>
  <c r="P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/>
  <c r="O12" i="49"/>
  <c r="P12" i="49" s="1"/>
  <c r="O11" i="49"/>
  <c r="P11" i="49"/>
  <c r="O10" i="49"/>
  <c r="P10" i="49"/>
  <c r="O9" i="49"/>
  <c r="P9" i="49" s="1"/>
  <c r="O8" i="49"/>
  <c r="P8" i="49"/>
  <c r="O7" i="49"/>
  <c r="P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128" i="47"/>
  <c r="O128" i="47"/>
  <c r="N81" i="47"/>
  <c r="O81" i="47" s="1"/>
  <c r="N137" i="47"/>
  <c r="O137" i="47" s="1"/>
  <c r="N136" i="47"/>
  <c r="O136" i="47" s="1"/>
  <c r="N135" i="47"/>
  <c r="O135" i="47" s="1"/>
  <c r="N134" i="47"/>
  <c r="O134" i="47" s="1"/>
  <c r="N133" i="47"/>
  <c r="O133" i="47"/>
  <c r="N132" i="47"/>
  <c r="O132" i="47" s="1"/>
  <c r="M131" i="47"/>
  <c r="L131" i="47"/>
  <c r="K131" i="47"/>
  <c r="J131" i="47"/>
  <c r="I131" i="47"/>
  <c r="H131" i="47"/>
  <c r="G131" i="47"/>
  <c r="F131" i="47"/>
  <c r="N131" i="47" s="1"/>
  <c r="O131" i="47" s="1"/>
  <c r="E131" i="47"/>
  <c r="D131" i="47"/>
  <c r="N130" i="47"/>
  <c r="O130" i="47" s="1"/>
  <c r="N129" i="47"/>
  <c r="O129" i="47" s="1"/>
  <c r="N127" i="47"/>
  <c r="O127" i="47" s="1"/>
  <c r="N126" i="47"/>
  <c r="O126" i="47"/>
  <c r="N125" i="47"/>
  <c r="O125" i="47"/>
  <c r="N124" i="47"/>
  <c r="O124" i="47" s="1"/>
  <c r="N123" i="47"/>
  <c r="O123" i="47" s="1"/>
  <c r="N122" i="47"/>
  <c r="O122" i="47" s="1"/>
  <c r="M121" i="47"/>
  <c r="L121" i="47"/>
  <c r="K121" i="47"/>
  <c r="J121" i="47"/>
  <c r="I121" i="47"/>
  <c r="H121" i="47"/>
  <c r="G121" i="47"/>
  <c r="F121" i="47"/>
  <c r="E121" i="47"/>
  <c r="D121" i="47"/>
  <c r="N120" i="47"/>
  <c r="O120" i="47" s="1"/>
  <c r="N119" i="47"/>
  <c r="O119" i="47" s="1"/>
  <c r="N118" i="47"/>
  <c r="O118" i="47"/>
  <c r="N117" i="47"/>
  <c r="O117" i="47"/>
  <c r="N116" i="47"/>
  <c r="O116" i="47" s="1"/>
  <c r="N115" i="47"/>
  <c r="O115" i="47" s="1"/>
  <c r="N114" i="47"/>
  <c r="O114" i="47" s="1"/>
  <c r="N113" i="47"/>
  <c r="O113" i="47" s="1"/>
  <c r="M112" i="47"/>
  <c r="L112" i="47"/>
  <c r="K112" i="47"/>
  <c r="J112" i="47"/>
  <c r="I112" i="47"/>
  <c r="H112" i="47"/>
  <c r="G112" i="47"/>
  <c r="F112" i="47"/>
  <c r="E112" i="47"/>
  <c r="D112" i="47"/>
  <c r="N111" i="47"/>
  <c r="O111" i="47"/>
  <c r="N110" i="47"/>
  <c r="O110" i="47" s="1"/>
  <c r="N109" i="47"/>
  <c r="O109" i="47"/>
  <c r="N108" i="47"/>
  <c r="O108" i="47"/>
  <c r="N107" i="47"/>
  <c r="O107" i="47" s="1"/>
  <c r="N106" i="47"/>
  <c r="O106" i="47"/>
  <c r="N105" i="47"/>
  <c r="O105" i="47"/>
  <c r="N104" i="47"/>
  <c r="O104" i="47" s="1"/>
  <c r="N103" i="47"/>
  <c r="O103" i="47"/>
  <c r="N102" i="47"/>
  <c r="O102" i="47"/>
  <c r="N101" i="47"/>
  <c r="O101" i="47" s="1"/>
  <c r="N100" i="47"/>
  <c r="O100" i="47"/>
  <c r="N99" i="47"/>
  <c r="O99" i="47"/>
  <c r="N98" i="47"/>
  <c r="O98" i="47" s="1"/>
  <c r="N97" i="47"/>
  <c r="O97" i="47"/>
  <c r="N96" i="47"/>
  <c r="O96" i="47"/>
  <c r="N95" i="47"/>
  <c r="O95" i="47" s="1"/>
  <c r="N94" i="47"/>
  <c r="O94" i="47"/>
  <c r="N93" i="47"/>
  <c r="O93" i="47"/>
  <c r="N92" i="47"/>
  <c r="O92" i="47" s="1"/>
  <c r="N91" i="47"/>
  <c r="O91" i="47"/>
  <c r="N90" i="47"/>
  <c r="O90" i="47"/>
  <c r="N89" i="47"/>
  <c r="O89" i="47" s="1"/>
  <c r="N88" i="47"/>
  <c r="O88" i="47"/>
  <c r="N87" i="47"/>
  <c r="O87" i="47"/>
  <c r="N86" i="47"/>
  <c r="O86" i="47" s="1"/>
  <c r="N85" i="47"/>
  <c r="O85" i="47"/>
  <c r="N84" i="47"/>
  <c r="O84" i="47"/>
  <c r="N83" i="47"/>
  <c r="O83" i="47" s="1"/>
  <c r="N82" i="47"/>
  <c r="O82" i="47"/>
  <c r="N80" i="47"/>
  <c r="O80" i="47"/>
  <c r="N79" i="47"/>
  <c r="O79" i="47" s="1"/>
  <c r="N78" i="47"/>
  <c r="O78" i="47"/>
  <c r="N77" i="47"/>
  <c r="O77" i="47"/>
  <c r="N76" i="47"/>
  <c r="O76" i="47" s="1"/>
  <c r="N75" i="47"/>
  <c r="O75" i="47"/>
  <c r="N74" i="47"/>
  <c r="O74" i="47"/>
  <c r="N73" i="47"/>
  <c r="O73" i="47" s="1"/>
  <c r="N72" i="47"/>
  <c r="O72" i="47"/>
  <c r="N71" i="47"/>
  <c r="O71" i="47"/>
  <c r="N70" i="47"/>
  <c r="O70" i="47" s="1"/>
  <c r="N69" i="47"/>
  <c r="O69" i="47"/>
  <c r="N68" i="47"/>
  <c r="O68" i="47"/>
  <c r="N67" i="47"/>
  <c r="O67" i="47" s="1"/>
  <c r="N66" i="47"/>
  <c r="O66" i="47"/>
  <c r="M65" i="47"/>
  <c r="L65" i="47"/>
  <c r="K65" i="47"/>
  <c r="J65" i="47"/>
  <c r="I65" i="47"/>
  <c r="H65" i="47"/>
  <c r="G65" i="47"/>
  <c r="F65" i="47"/>
  <c r="N65" i="47"/>
  <c r="O65" i="47" s="1"/>
  <c r="E65" i="47"/>
  <c r="D65" i="47"/>
  <c r="N64" i="47"/>
  <c r="O64" i="47"/>
  <c r="N63" i="47"/>
  <c r="O63" i="47" s="1"/>
  <c r="N62" i="47"/>
  <c r="O62" i="47"/>
  <c r="N61" i="47"/>
  <c r="O61" i="47"/>
  <c r="N60" i="47"/>
  <c r="O60" i="47" s="1"/>
  <c r="N59" i="47"/>
  <c r="O59" i="47"/>
  <c r="N58" i="47"/>
  <c r="O58" i="47"/>
  <c r="N57" i="47"/>
  <c r="O57" i="47" s="1"/>
  <c r="N56" i="47"/>
  <c r="O56" i="47"/>
  <c r="N55" i="47"/>
  <c r="O55" i="47"/>
  <c r="N54" i="47"/>
  <c r="O54" i="47" s="1"/>
  <c r="N53" i="47"/>
  <c r="O53" i="47"/>
  <c r="N52" i="47"/>
  <c r="O52" i="47"/>
  <c r="N51" i="47"/>
  <c r="O51" i="47" s="1"/>
  <c r="N50" i="47"/>
  <c r="O50" i="47"/>
  <c r="N49" i="47"/>
  <c r="O49" i="47"/>
  <c r="N48" i="47"/>
  <c r="O48" i="47" s="1"/>
  <c r="N47" i="47"/>
  <c r="O47" i="47"/>
  <c r="N46" i="47"/>
  <c r="O46" i="47"/>
  <c r="N45" i="47"/>
  <c r="O45" i="47" s="1"/>
  <c r="N44" i="47"/>
  <c r="O44" i="47"/>
  <c r="N43" i="47"/>
  <c r="O43" i="47"/>
  <c r="N42" i="47"/>
  <c r="O42" i="47" s="1"/>
  <c r="N41" i="47"/>
  <c r="O41" i="47"/>
  <c r="N40" i="47"/>
  <c r="O40" i="47"/>
  <c r="N39" i="47"/>
  <c r="O39" i="47" s="1"/>
  <c r="N38" i="47"/>
  <c r="O38" i="47"/>
  <c r="N37" i="47"/>
  <c r="O37" i="47"/>
  <c r="N36" i="47"/>
  <c r="O36" i="47" s="1"/>
  <c r="N35" i="47"/>
  <c r="O35" i="47"/>
  <c r="N34" i="47"/>
  <c r="O34" i="47"/>
  <c r="N33" i="47"/>
  <c r="O33" i="47" s="1"/>
  <c r="N32" i="47"/>
  <c r="O32" i="47"/>
  <c r="N31" i="47"/>
  <c r="O31" i="47"/>
  <c r="N30" i="47"/>
  <c r="O30" i="47" s="1"/>
  <c r="N29" i="47"/>
  <c r="O29" i="47"/>
  <c r="M28" i="47"/>
  <c r="L28" i="47"/>
  <c r="K28" i="47"/>
  <c r="J28" i="47"/>
  <c r="I28" i="47"/>
  <c r="H28" i="47"/>
  <c r="G28" i="47"/>
  <c r="N28" i="47"/>
  <c r="O28" i="47"/>
  <c r="F28" i="47"/>
  <c r="E28" i="47"/>
  <c r="D28" i="47"/>
  <c r="N27" i="47"/>
  <c r="O27" i="47"/>
  <c r="N26" i="47"/>
  <c r="O26" i="47" s="1"/>
  <c r="N25" i="47"/>
  <c r="O25" i="47"/>
  <c r="N24" i="47"/>
  <c r="O24" i="47"/>
  <c r="N23" i="47"/>
  <c r="O23" i="47" s="1"/>
  <c r="N22" i="47"/>
  <c r="O22" i="47"/>
  <c r="N21" i="47"/>
  <c r="O21" i="47"/>
  <c r="N20" i="47"/>
  <c r="O20" i="47" s="1"/>
  <c r="N19" i="47"/>
  <c r="O19" i="47"/>
  <c r="N18" i="47"/>
  <c r="O18" i="47"/>
  <c r="N17" i="47"/>
  <c r="O17" i="47" s="1"/>
  <c r="N16" i="47"/>
  <c r="O16" i="47"/>
  <c r="N15" i="47"/>
  <c r="O15" i="47"/>
  <c r="M14" i="47"/>
  <c r="L14" i="47"/>
  <c r="K14" i="47"/>
  <c r="J14" i="47"/>
  <c r="I14" i="47"/>
  <c r="H14" i="47"/>
  <c r="G14" i="47"/>
  <c r="F14" i="47"/>
  <c r="E14" i="47"/>
  <c r="D14" i="47"/>
  <c r="N13" i="47"/>
  <c r="O13" i="47" s="1"/>
  <c r="N12" i="47"/>
  <c r="O12" i="47"/>
  <c r="N11" i="47"/>
  <c r="O11" i="47"/>
  <c r="N10" i="47"/>
  <c r="O10" i="47" s="1"/>
  <c r="N9" i="47"/>
  <c r="O9" i="47"/>
  <c r="N8" i="47"/>
  <c r="O8" i="47"/>
  <c r="N7" i="47"/>
  <c r="O7" i="47" s="1"/>
  <c r="N6" i="47"/>
  <c r="O6" i="47"/>
  <c r="M5" i="47"/>
  <c r="L5" i="47"/>
  <c r="K5" i="47"/>
  <c r="J5" i="47"/>
  <c r="I5" i="47"/>
  <c r="H5" i="47"/>
  <c r="G5" i="47"/>
  <c r="F5" i="47"/>
  <c r="E5" i="47"/>
  <c r="D5" i="47"/>
  <c r="N138" i="46"/>
  <c r="O138" i="46"/>
  <c r="N137" i="46"/>
  <c r="O137" i="46" s="1"/>
  <c r="N136" i="46"/>
  <c r="O136" i="46"/>
  <c r="N135" i="46"/>
  <c r="O135" i="46"/>
  <c r="N134" i="46"/>
  <c r="O134" i="46" s="1"/>
  <c r="M133" i="46"/>
  <c r="L133" i="46"/>
  <c r="K133" i="46"/>
  <c r="J133" i="46"/>
  <c r="I133" i="46"/>
  <c r="H133" i="46"/>
  <c r="G133" i="46"/>
  <c r="F133" i="46"/>
  <c r="E133" i="46"/>
  <c r="D133" i="46"/>
  <c r="N132" i="46"/>
  <c r="O132" i="46" s="1"/>
  <c r="N131" i="46"/>
  <c r="O131" i="46"/>
  <c r="N130" i="46"/>
  <c r="O130" i="46"/>
  <c r="N129" i="46"/>
  <c r="O129" i="46" s="1"/>
  <c r="N128" i="46"/>
  <c r="O128" i="46"/>
  <c r="N127" i="46"/>
  <c r="O127" i="46"/>
  <c r="N126" i="46"/>
  <c r="O126" i="46" s="1"/>
  <c r="N125" i="46"/>
  <c r="O125" i="46"/>
  <c r="M124" i="46"/>
  <c r="L124" i="46"/>
  <c r="K124" i="46"/>
  <c r="J124" i="46"/>
  <c r="I124" i="46"/>
  <c r="H124" i="46"/>
  <c r="G124" i="46"/>
  <c r="F124" i="46"/>
  <c r="E124" i="46"/>
  <c r="D124" i="46"/>
  <c r="N123" i="46"/>
  <c r="O123" i="46"/>
  <c r="N122" i="46"/>
  <c r="O122" i="46"/>
  <c r="N121" i="46"/>
  <c r="O121" i="46" s="1"/>
  <c r="N120" i="46"/>
  <c r="O120" i="46"/>
  <c r="N119" i="46"/>
  <c r="O119" i="46"/>
  <c r="N118" i="46"/>
  <c r="O118" i="46" s="1"/>
  <c r="N117" i="46"/>
  <c r="O117" i="46"/>
  <c r="N116" i="46"/>
  <c r="O116" i="46"/>
  <c r="M115" i="46"/>
  <c r="L115" i="46"/>
  <c r="K115" i="46"/>
  <c r="J115" i="46"/>
  <c r="I115" i="46"/>
  <c r="H115" i="46"/>
  <c r="G115" i="46"/>
  <c r="F115" i="46"/>
  <c r="E115" i="46"/>
  <c r="D115" i="46"/>
  <c r="N114" i="46"/>
  <c r="O114" i="46"/>
  <c r="N113" i="46"/>
  <c r="O113" i="46" s="1"/>
  <c r="N112" i="46"/>
  <c r="O112" i="46"/>
  <c r="N111" i="46"/>
  <c r="O111" i="46"/>
  <c r="N110" i="46"/>
  <c r="O110" i="46" s="1"/>
  <c r="N109" i="46"/>
  <c r="O109" i="46"/>
  <c r="N108" i="46"/>
  <c r="O108" i="46"/>
  <c r="N107" i="46"/>
  <c r="O107" i="46" s="1"/>
  <c r="N106" i="46"/>
  <c r="O106" i="46"/>
  <c r="N105" i="46"/>
  <c r="O105" i="46"/>
  <c r="N104" i="46"/>
  <c r="O104" i="46" s="1"/>
  <c r="N103" i="46"/>
  <c r="O103" i="46"/>
  <c r="N102" i="46"/>
  <c r="O102" i="46"/>
  <c r="N101" i="46"/>
  <c r="O101" i="46" s="1"/>
  <c r="N100" i="46"/>
  <c r="O100" i="46"/>
  <c r="N99" i="46"/>
  <c r="O99" i="46"/>
  <c r="N98" i="46"/>
  <c r="O98" i="46" s="1"/>
  <c r="N97" i="46"/>
  <c r="O97" i="46"/>
  <c r="N96" i="46"/>
  <c r="O96" i="46"/>
  <c r="N95" i="46"/>
  <c r="O95" i="46" s="1"/>
  <c r="N94" i="46"/>
  <c r="O94" i="46"/>
  <c r="N93" i="46"/>
  <c r="O93" i="46"/>
  <c r="N92" i="46"/>
  <c r="O92" i="46" s="1"/>
  <c r="N91" i="46"/>
  <c r="O91" i="46"/>
  <c r="N90" i="46"/>
  <c r="O90" i="46"/>
  <c r="N89" i="46"/>
  <c r="O89" i="46" s="1"/>
  <c r="N88" i="46"/>
  <c r="O88" i="46"/>
  <c r="N87" i="46"/>
  <c r="O87" i="46"/>
  <c r="N86" i="46"/>
  <c r="O86" i="46" s="1"/>
  <c r="N85" i="46"/>
  <c r="O85" i="46"/>
  <c r="N84" i="46"/>
  <c r="O84" i="46"/>
  <c r="N83" i="46"/>
  <c r="O83" i="46" s="1"/>
  <c r="N82" i="46"/>
  <c r="O82" i="46"/>
  <c r="N81" i="46"/>
  <c r="O81" i="46"/>
  <c r="N80" i="46"/>
  <c r="O80" i="46" s="1"/>
  <c r="N79" i="46"/>
  <c r="O79" i="46"/>
  <c r="N78" i="46"/>
  <c r="O78" i="46"/>
  <c r="N77" i="46"/>
  <c r="O77" i="46" s="1"/>
  <c r="N76" i="46"/>
  <c r="O76" i="46"/>
  <c r="N75" i="46"/>
  <c r="O75" i="46"/>
  <c r="N74" i="46"/>
  <c r="O74" i="46" s="1"/>
  <c r="N73" i="46"/>
  <c r="O73" i="46"/>
  <c r="N72" i="46"/>
  <c r="O72" i="46"/>
  <c r="N71" i="46"/>
  <c r="O71" i="46" s="1"/>
  <c r="N70" i="46"/>
  <c r="O70" i="46"/>
  <c r="N69" i="46"/>
  <c r="O69" i="46"/>
  <c r="M68" i="46"/>
  <c r="L68" i="46"/>
  <c r="K68" i="46"/>
  <c r="J68" i="46"/>
  <c r="I68" i="46"/>
  <c r="H68" i="46"/>
  <c r="G68" i="46"/>
  <c r="F68" i="46"/>
  <c r="E68" i="46"/>
  <c r="D68" i="46"/>
  <c r="N67" i="46"/>
  <c r="O67" i="46"/>
  <c r="N66" i="46"/>
  <c r="O66" i="46" s="1"/>
  <c r="N65" i="46"/>
  <c r="O65" i="46"/>
  <c r="N64" i="46"/>
  <c r="O64" i="46"/>
  <c r="N63" i="46"/>
  <c r="O63" i="46" s="1"/>
  <c r="N62" i="46"/>
  <c r="O62" i="46"/>
  <c r="N61" i="46"/>
  <c r="O61" i="46"/>
  <c r="N60" i="46"/>
  <c r="O60" i="46" s="1"/>
  <c r="N59" i="46"/>
  <c r="O59" i="46"/>
  <c r="N58" i="46"/>
  <c r="O58" i="46"/>
  <c r="N57" i="46"/>
  <c r="O57" i="46" s="1"/>
  <c r="N56" i="46"/>
  <c r="O56" i="46"/>
  <c r="N55" i="46"/>
  <c r="O55" i="46"/>
  <c r="N54" i="46"/>
  <c r="O54" i="46" s="1"/>
  <c r="N53" i="46"/>
  <c r="O53" i="46"/>
  <c r="N52" i="46"/>
  <c r="O52" i="46"/>
  <c r="N51" i="46"/>
  <c r="O51" i="46" s="1"/>
  <c r="N50" i="46"/>
  <c r="O50" i="46"/>
  <c r="N49" i="46"/>
  <c r="O49" i="46"/>
  <c r="N48" i="46"/>
  <c r="O48" i="46"/>
  <c r="N47" i="46"/>
  <c r="O47" i="46"/>
  <c r="N46" i="46"/>
  <c r="O46" i="46"/>
  <c r="N45" i="46"/>
  <c r="O45" i="46" s="1"/>
  <c r="N44" i="46"/>
  <c r="O44" i="46"/>
  <c r="N43" i="46"/>
  <c r="O43" i="46"/>
  <c r="N42" i="46"/>
  <c r="O42" i="46" s="1"/>
  <c r="N41" i="46"/>
  <c r="O41" i="46"/>
  <c r="N40" i="46"/>
  <c r="O40" i="46"/>
  <c r="N39" i="46"/>
  <c r="O39" i="46" s="1"/>
  <c r="N38" i="46"/>
  <c r="O38" i="46"/>
  <c r="N37" i="46"/>
  <c r="O37" i="46" s="1"/>
  <c r="N36" i="46"/>
  <c r="O36" i="46" s="1"/>
  <c r="N35" i="46"/>
  <c r="O35" i="46"/>
  <c r="N34" i="46"/>
  <c r="O34" i="46"/>
  <c r="N33" i="46"/>
  <c r="O33" i="46" s="1"/>
  <c r="N32" i="46"/>
  <c r="O32" i="46"/>
  <c r="N31" i="46"/>
  <c r="O31" i="46" s="1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N27" i="46"/>
  <c r="O27" i="46"/>
  <c r="N26" i="46"/>
  <c r="O26" i="46"/>
  <c r="N25" i="46"/>
  <c r="O25" i="46" s="1"/>
  <c r="N24" i="46"/>
  <c r="O24" i="46"/>
  <c r="N23" i="46"/>
  <c r="O23" i="46" s="1"/>
  <c r="N22" i="46"/>
  <c r="O22" i="46" s="1"/>
  <c r="N21" i="46"/>
  <c r="O21" i="46"/>
  <c r="N20" i="46"/>
  <c r="O20" i="46"/>
  <c r="N19" i="46"/>
  <c r="O19" i="46" s="1"/>
  <c r="N18" i="46"/>
  <c r="O18" i="46"/>
  <c r="N17" i="46"/>
  <c r="O17" i="46" s="1"/>
  <c r="N16" i="46"/>
  <c r="O16" i="46" s="1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/>
  <c r="N12" i="46"/>
  <c r="O12" i="46"/>
  <c r="N11" i="46"/>
  <c r="O11" i="46" s="1"/>
  <c r="N10" i="46"/>
  <c r="O10" i="46"/>
  <c r="N9" i="46"/>
  <c r="O9" i="46" s="1"/>
  <c r="N8" i="46"/>
  <c r="O8" i="46" s="1"/>
  <c r="N7" i="46"/>
  <c r="O7" i="46"/>
  <c r="N6" i="46"/>
  <c r="O6" i="46"/>
  <c r="M5" i="46"/>
  <c r="L5" i="46"/>
  <c r="K5" i="46"/>
  <c r="J5" i="46"/>
  <c r="I5" i="46"/>
  <c r="H5" i="46"/>
  <c r="G5" i="46"/>
  <c r="F5" i="46"/>
  <c r="E5" i="46"/>
  <c r="D5" i="46"/>
  <c r="N137" i="45"/>
  <c r="O137" i="45"/>
  <c r="N136" i="45"/>
  <c r="O136" i="45" s="1"/>
  <c r="N135" i="45"/>
  <c r="O135" i="45"/>
  <c r="N134" i="45"/>
  <c r="O134" i="45" s="1"/>
  <c r="N133" i="45"/>
  <c r="O133" i="45" s="1"/>
  <c r="N132" i="45"/>
  <c r="O132" i="45"/>
  <c r="M131" i="45"/>
  <c r="L131" i="45"/>
  <c r="K131" i="45"/>
  <c r="J131" i="45"/>
  <c r="I131" i="45"/>
  <c r="H131" i="45"/>
  <c r="G131" i="45"/>
  <c r="F131" i="45"/>
  <c r="E131" i="45"/>
  <c r="D131" i="45"/>
  <c r="N130" i="45"/>
  <c r="O130" i="45"/>
  <c r="N129" i="45"/>
  <c r="O129" i="45"/>
  <c r="N128" i="45"/>
  <c r="O128" i="45" s="1"/>
  <c r="N127" i="45"/>
  <c r="O127" i="45"/>
  <c r="N126" i="45"/>
  <c r="O126" i="45" s="1"/>
  <c r="N125" i="45"/>
  <c r="O125" i="45" s="1"/>
  <c r="N124" i="45"/>
  <c r="O124" i="45"/>
  <c r="N123" i="45"/>
  <c r="O123" i="45"/>
  <c r="N122" i="45"/>
  <c r="O122" i="45" s="1"/>
  <c r="M121" i="45"/>
  <c r="L121" i="45"/>
  <c r="K121" i="45"/>
  <c r="J121" i="45"/>
  <c r="I121" i="45"/>
  <c r="H121" i="45"/>
  <c r="G121" i="45"/>
  <c r="F121" i="45"/>
  <c r="E121" i="45"/>
  <c r="D121" i="45"/>
  <c r="N120" i="45"/>
  <c r="O120" i="45" s="1"/>
  <c r="N119" i="45"/>
  <c r="O119" i="45"/>
  <c r="N118" i="45"/>
  <c r="O118" i="45" s="1"/>
  <c r="N117" i="45"/>
  <c r="O117" i="45" s="1"/>
  <c r="N116" i="45"/>
  <c r="O116" i="45"/>
  <c r="N115" i="45"/>
  <c r="O115" i="45"/>
  <c r="N114" i="45"/>
  <c r="O114" i="45" s="1"/>
  <c r="N113" i="45"/>
  <c r="O113" i="45"/>
  <c r="M112" i="45"/>
  <c r="L112" i="45"/>
  <c r="K112" i="45"/>
  <c r="J112" i="45"/>
  <c r="I112" i="45"/>
  <c r="H112" i="45"/>
  <c r="G112" i="45"/>
  <c r="F112" i="45"/>
  <c r="E112" i="45"/>
  <c r="D112" i="45"/>
  <c r="N111" i="45"/>
  <c r="O111" i="45"/>
  <c r="N110" i="45"/>
  <c r="O110" i="45" s="1"/>
  <c r="N109" i="45"/>
  <c r="O109" i="45" s="1"/>
  <c r="N108" i="45"/>
  <c r="O108" i="45"/>
  <c r="N107" i="45"/>
  <c r="O107" i="45"/>
  <c r="N106" i="45"/>
  <c r="O106" i="45" s="1"/>
  <c r="N105" i="45"/>
  <c r="O105" i="45"/>
  <c r="N104" i="45"/>
  <c r="O104" i="45" s="1"/>
  <c r="N103" i="45"/>
  <c r="O103" i="45" s="1"/>
  <c r="N102" i="45"/>
  <c r="O102" i="45"/>
  <c r="N101" i="45"/>
  <c r="O101" i="45"/>
  <c r="N100" i="45"/>
  <c r="O100" i="45" s="1"/>
  <c r="N99" i="45"/>
  <c r="O99" i="45"/>
  <c r="N98" i="45"/>
  <c r="O98" i="45" s="1"/>
  <c r="N97" i="45"/>
  <c r="O97" i="45" s="1"/>
  <c r="N96" i="45"/>
  <c r="O96" i="45"/>
  <c r="N95" i="45"/>
  <c r="O95" i="45"/>
  <c r="N94" i="45"/>
  <c r="O94" i="45" s="1"/>
  <c r="N93" i="45"/>
  <c r="O93" i="45"/>
  <c r="N92" i="45"/>
  <c r="O92" i="45" s="1"/>
  <c r="N91" i="45"/>
  <c r="O91" i="45" s="1"/>
  <c r="N90" i="45"/>
  <c r="O90" i="45"/>
  <c r="N89" i="45"/>
  <c r="O89" i="45"/>
  <c r="N88" i="45"/>
  <c r="O88" i="45" s="1"/>
  <c r="N87" i="45"/>
  <c r="O87" i="45"/>
  <c r="N86" i="45"/>
  <c r="O86" i="45" s="1"/>
  <c r="N85" i="45"/>
  <c r="O85" i="45" s="1"/>
  <c r="N84" i="45"/>
  <c r="O84" i="45"/>
  <c r="N83" i="45"/>
  <c r="O83" i="45"/>
  <c r="N82" i="45"/>
  <c r="O82" i="45" s="1"/>
  <c r="N81" i="45"/>
  <c r="O81" i="45"/>
  <c r="N80" i="45"/>
  <c r="O80" i="45" s="1"/>
  <c r="N79" i="45"/>
  <c r="O79" i="45" s="1"/>
  <c r="N78" i="45"/>
  <c r="O78" i="45"/>
  <c r="N77" i="45"/>
  <c r="O77" i="45"/>
  <c r="N76" i="45"/>
  <c r="O76" i="45" s="1"/>
  <c r="N75" i="45"/>
  <c r="O75" i="45"/>
  <c r="N74" i="45"/>
  <c r="O74" i="45" s="1"/>
  <c r="N73" i="45"/>
  <c r="O73" i="45" s="1"/>
  <c r="N72" i="45"/>
  <c r="O72" i="45"/>
  <c r="N71" i="45"/>
  <c r="O71" i="45"/>
  <c r="N70" i="45"/>
  <c r="O70" i="45" s="1"/>
  <c r="N69" i="45"/>
  <c r="O69" i="45"/>
  <c r="N68" i="45"/>
  <c r="O68" i="45" s="1"/>
  <c r="N67" i="45"/>
  <c r="O67" i="45" s="1"/>
  <c r="N66" i="45"/>
  <c r="O66" i="45"/>
  <c r="M65" i="45"/>
  <c r="L65" i="45"/>
  <c r="K65" i="45"/>
  <c r="J65" i="45"/>
  <c r="I65" i="45"/>
  <c r="H65" i="45"/>
  <c r="G65" i="45"/>
  <c r="F65" i="45"/>
  <c r="E65" i="45"/>
  <c r="D65" i="45"/>
  <c r="N64" i="45"/>
  <c r="O64" i="45"/>
  <c r="N63" i="45"/>
  <c r="O63" i="45"/>
  <c r="N62" i="45"/>
  <c r="O62" i="45" s="1"/>
  <c r="N61" i="45"/>
  <c r="O61" i="45"/>
  <c r="N60" i="45"/>
  <c r="O60" i="45" s="1"/>
  <c r="N59" i="45"/>
  <c r="O59" i="45" s="1"/>
  <c r="N58" i="45"/>
  <c r="O58" i="45"/>
  <c r="N57" i="45"/>
  <c r="O57" i="45"/>
  <c r="N56" i="45"/>
  <c r="O56" i="45" s="1"/>
  <c r="N55" i="45"/>
  <c r="O55" i="45"/>
  <c r="N54" i="45"/>
  <c r="O54" i="45" s="1"/>
  <c r="N53" i="45"/>
  <c r="O53" i="45" s="1"/>
  <c r="N52" i="45"/>
  <c r="O52" i="45"/>
  <c r="N51" i="45"/>
  <c r="O51" i="45"/>
  <c r="N50" i="45"/>
  <c r="O50" i="45" s="1"/>
  <c r="N49" i="45"/>
  <c r="O49" i="45"/>
  <c r="N48" i="45"/>
  <c r="O48" i="45" s="1"/>
  <c r="N47" i="45"/>
  <c r="O47" i="45" s="1"/>
  <c r="N46" i="45"/>
  <c r="O46" i="45"/>
  <c r="N45" i="45"/>
  <c r="O45" i="45"/>
  <c r="N44" i="45"/>
  <c r="O44" i="45" s="1"/>
  <c r="N43" i="45"/>
  <c r="O43" i="45"/>
  <c r="N42" i="45"/>
  <c r="O42" i="45" s="1"/>
  <c r="N41" i="45"/>
  <c r="O41" i="45" s="1"/>
  <c r="N40" i="45"/>
  <c r="O40" i="45"/>
  <c r="N39" i="45"/>
  <c r="O39" i="45"/>
  <c r="N38" i="45"/>
  <c r="O38" i="45" s="1"/>
  <c r="N37" i="45"/>
  <c r="O37" i="45"/>
  <c r="N36" i="45"/>
  <c r="O36" i="45" s="1"/>
  <c r="N35" i="45"/>
  <c r="O35" i="45" s="1"/>
  <c r="N34" i="45"/>
  <c r="O34" i="45"/>
  <c r="N33" i="45"/>
  <c r="O33" i="45"/>
  <c r="N32" i="45"/>
  <c r="O32" i="45" s="1"/>
  <c r="N31" i="45"/>
  <c r="O31" i="45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 s="1"/>
  <c r="N26" i="45"/>
  <c r="O26" i="45"/>
  <c r="N25" i="45"/>
  <c r="O25" i="45"/>
  <c r="N24" i="45"/>
  <c r="O24" i="45" s="1"/>
  <c r="N23" i="45"/>
  <c r="O23" i="45"/>
  <c r="N22" i="45"/>
  <c r="O22" i="45" s="1"/>
  <c r="N21" i="45"/>
  <c r="O21" i="45" s="1"/>
  <c r="N20" i="45"/>
  <c r="O20" i="45"/>
  <c r="N19" i="45"/>
  <c r="O19" i="45"/>
  <c r="N18" i="45"/>
  <c r="O18" i="45" s="1"/>
  <c r="N17" i="45"/>
  <c r="O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/>
  <c r="N11" i="45"/>
  <c r="O11" i="45"/>
  <c r="N10" i="45"/>
  <c r="O10" i="45" s="1"/>
  <c r="N9" i="45"/>
  <c r="O9" i="45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139" i="44"/>
  <c r="O139" i="44"/>
  <c r="N138" i="44"/>
  <c r="O138" i="44"/>
  <c r="N137" i="44"/>
  <c r="O137" i="44" s="1"/>
  <c r="N136" i="44"/>
  <c r="O136" i="44"/>
  <c r="N135" i="44"/>
  <c r="O135" i="44" s="1"/>
  <c r="M134" i="44"/>
  <c r="L134" i="44"/>
  <c r="K134" i="44"/>
  <c r="J134" i="44"/>
  <c r="I134" i="44"/>
  <c r="H134" i="44"/>
  <c r="G134" i="44"/>
  <c r="F134" i="44"/>
  <c r="E134" i="44"/>
  <c r="D134" i="44"/>
  <c r="N133" i="44"/>
  <c r="O133" i="44" s="1"/>
  <c r="N132" i="44"/>
  <c r="O132" i="44" s="1"/>
  <c r="N131" i="44"/>
  <c r="O131" i="44"/>
  <c r="N130" i="44"/>
  <c r="O130" i="44"/>
  <c r="N129" i="44"/>
  <c r="O129" i="44" s="1"/>
  <c r="N128" i="44"/>
  <c r="O128" i="44"/>
  <c r="N127" i="44"/>
  <c r="O127" i="44" s="1"/>
  <c r="N126" i="44"/>
  <c r="O126" i="44" s="1"/>
  <c r="M125" i="44"/>
  <c r="L125" i="44"/>
  <c r="K125" i="44"/>
  <c r="J125" i="44"/>
  <c r="I125" i="44"/>
  <c r="H125" i="44"/>
  <c r="G125" i="44"/>
  <c r="F125" i="44"/>
  <c r="E125" i="44"/>
  <c r="D125" i="44"/>
  <c r="N124" i="44"/>
  <c r="O124" i="44" s="1"/>
  <c r="N123" i="44"/>
  <c r="O123" i="44"/>
  <c r="N122" i="44"/>
  <c r="O122" i="44"/>
  <c r="N121" i="44"/>
  <c r="O121" i="44" s="1"/>
  <c r="N120" i="44"/>
  <c r="O120" i="44"/>
  <c r="N119" i="44"/>
  <c r="O119" i="44" s="1"/>
  <c r="N118" i="44"/>
  <c r="O118" i="44" s="1"/>
  <c r="N117" i="44"/>
  <c r="O117" i="44"/>
  <c r="N116" i="44"/>
  <c r="O116" i="44"/>
  <c r="N115" i="44"/>
  <c r="O115" i="44" s="1"/>
  <c r="M114" i="44"/>
  <c r="L114" i="44"/>
  <c r="K114" i="44"/>
  <c r="J114" i="44"/>
  <c r="I114" i="44"/>
  <c r="H114" i="44"/>
  <c r="G114" i="44"/>
  <c r="F114" i="44"/>
  <c r="E114" i="44"/>
  <c r="D114" i="44"/>
  <c r="N113" i="44"/>
  <c r="O113" i="44" s="1"/>
  <c r="N112" i="44"/>
  <c r="O112" i="44"/>
  <c r="N111" i="44"/>
  <c r="O111" i="44" s="1"/>
  <c r="N110" i="44"/>
  <c r="O110" i="44" s="1"/>
  <c r="N109" i="44"/>
  <c r="O109" i="44"/>
  <c r="N108" i="44"/>
  <c r="O108" i="44"/>
  <c r="N107" i="44"/>
  <c r="O107" i="44" s="1"/>
  <c r="N106" i="44"/>
  <c r="O106" i="44"/>
  <c r="N105" i="44"/>
  <c r="O105" i="44" s="1"/>
  <c r="N104" i="44"/>
  <c r="O104" i="44" s="1"/>
  <c r="N103" i="44"/>
  <c r="O103" i="44"/>
  <c r="N102" i="44"/>
  <c r="O102" i="44"/>
  <c r="N101" i="44"/>
  <c r="O101" i="44" s="1"/>
  <c r="N100" i="44"/>
  <c r="O100" i="44"/>
  <c r="N99" i="44"/>
  <c r="O99" i="44" s="1"/>
  <c r="N98" i="44"/>
  <c r="O98" i="44" s="1"/>
  <c r="N97" i="44"/>
  <c r="O97" i="44"/>
  <c r="N96" i="44"/>
  <c r="O96" i="44"/>
  <c r="N95" i="44"/>
  <c r="O95" i="44" s="1"/>
  <c r="N94" i="44"/>
  <c r="O94" i="44"/>
  <c r="N93" i="44"/>
  <c r="O93" i="44" s="1"/>
  <c r="N92" i="44"/>
  <c r="O92" i="44" s="1"/>
  <c r="N91" i="44"/>
  <c r="O91" i="44"/>
  <c r="N90" i="44"/>
  <c r="O90" i="44"/>
  <c r="N89" i="44"/>
  <c r="O89" i="44" s="1"/>
  <c r="N88" i="44"/>
  <c r="O88" i="44"/>
  <c r="N87" i="44"/>
  <c r="O87" i="44" s="1"/>
  <c r="N86" i="44"/>
  <c r="O86" i="44" s="1"/>
  <c r="N85" i="44"/>
  <c r="O85" i="44"/>
  <c r="N84" i="44"/>
  <c r="O84" i="44"/>
  <c r="N83" i="44"/>
  <c r="O83" i="44" s="1"/>
  <c r="N82" i="44"/>
  <c r="O82" i="44"/>
  <c r="N81" i="44"/>
  <c r="O81" i="44" s="1"/>
  <c r="N80" i="44"/>
  <c r="O80" i="44" s="1"/>
  <c r="N79" i="44"/>
  <c r="O79" i="44"/>
  <c r="N78" i="44"/>
  <c r="O78" i="44"/>
  <c r="N77" i="44"/>
  <c r="O77" i="44" s="1"/>
  <c r="N76" i="44"/>
  <c r="O76" i="44"/>
  <c r="N75" i="44"/>
  <c r="O75" i="44" s="1"/>
  <c r="N74" i="44"/>
  <c r="O74" i="44" s="1"/>
  <c r="N73" i="44"/>
  <c r="O73" i="44"/>
  <c r="N72" i="44"/>
  <c r="O72" i="44"/>
  <c r="N71" i="44"/>
  <c r="O71" i="44" s="1"/>
  <c r="N70" i="44"/>
  <c r="O70" i="44"/>
  <c r="N69" i="44"/>
  <c r="O69" i="44" s="1"/>
  <c r="N68" i="44"/>
  <c r="O68" i="44" s="1"/>
  <c r="N67" i="44"/>
  <c r="O67" i="44"/>
  <c r="M66" i="44"/>
  <c r="L66" i="44"/>
  <c r="K66" i="44"/>
  <c r="J66" i="44"/>
  <c r="I66" i="44"/>
  <c r="H66" i="44"/>
  <c r="G66" i="44"/>
  <c r="F66" i="44"/>
  <c r="E66" i="44"/>
  <c r="D66" i="44"/>
  <c r="N65" i="44"/>
  <c r="O65" i="44"/>
  <c r="N64" i="44"/>
  <c r="O64" i="44" s="1"/>
  <c r="N63" i="44"/>
  <c r="O63" i="44" s="1"/>
  <c r="N62" i="44"/>
  <c r="O62" i="44"/>
  <c r="N61" i="44"/>
  <c r="O61" i="44" s="1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 s="1"/>
  <c r="N47" i="44"/>
  <c r="O47" i="44"/>
  <c r="N46" i="44"/>
  <c r="O46" i="44"/>
  <c r="N45" i="44"/>
  <c r="O45" i="44" s="1"/>
  <c r="N44" i="44"/>
  <c r="O44" i="44" s="1"/>
  <c r="N43" i="44"/>
  <c r="O43" i="44"/>
  <c r="N42" i="44"/>
  <c r="O42" i="44" s="1"/>
  <c r="N41" i="44"/>
  <c r="O41" i="44"/>
  <c r="N40" i="44"/>
  <c r="O40" i="44"/>
  <c r="N39" i="44"/>
  <c r="O39" i="44"/>
  <c r="N38" i="44"/>
  <c r="O38" i="44"/>
  <c r="N37" i="44"/>
  <c r="O37" i="44" s="1"/>
  <c r="N36" i="44"/>
  <c r="O36" i="44" s="1"/>
  <c r="N35" i="44"/>
  <c r="O35" i="44" s="1"/>
  <c r="N34" i="44"/>
  <c r="O34" i="44"/>
  <c r="N33" i="44"/>
  <c r="O33" i="44"/>
  <c r="N32" i="44"/>
  <c r="O32" i="44"/>
  <c r="N31" i="44"/>
  <c r="O31" i="44" s="1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 s="1"/>
  <c r="N26" i="44"/>
  <c r="O26" i="44"/>
  <c r="N25" i="44"/>
  <c r="O25" i="44"/>
  <c r="N24" i="44"/>
  <c r="O24" i="44"/>
  <c r="N23" i="44"/>
  <c r="O23" i="44" s="1"/>
  <c r="N22" i="44"/>
  <c r="O22" i="44" s="1"/>
  <c r="N21" i="44"/>
  <c r="O21" i="44"/>
  <c r="N20" i="44"/>
  <c r="O20" i="44"/>
  <c r="N19" i="44"/>
  <c r="O19" i="44"/>
  <c r="N18" i="44"/>
  <c r="O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/>
  <c r="N11" i="44"/>
  <c r="O11" i="44"/>
  <c r="N10" i="44"/>
  <c r="O10" i="44"/>
  <c r="N9" i="44"/>
  <c r="O9" i="44" s="1"/>
  <c r="N8" i="44"/>
  <c r="O8" i="44" s="1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N132" i="43"/>
  <c r="O132" i="43"/>
  <c r="N131" i="43"/>
  <c r="O131" i="43"/>
  <c r="N130" i="43"/>
  <c r="O130" i="43"/>
  <c r="N129" i="43"/>
  <c r="O129" i="43" s="1"/>
  <c r="N128" i="43"/>
  <c r="O128" i="43" s="1"/>
  <c r="M127" i="43"/>
  <c r="L127" i="43"/>
  <c r="K127" i="43"/>
  <c r="J127" i="43"/>
  <c r="I127" i="43"/>
  <c r="H127" i="43"/>
  <c r="G127" i="43"/>
  <c r="F127" i="43"/>
  <c r="E127" i="43"/>
  <c r="D127" i="43"/>
  <c r="N126" i="43"/>
  <c r="O126" i="43" s="1"/>
  <c r="N125" i="43"/>
  <c r="O125" i="43"/>
  <c r="N124" i="43"/>
  <c r="O124" i="43"/>
  <c r="N123" i="43"/>
  <c r="O123" i="43"/>
  <c r="N122" i="43"/>
  <c r="O122" i="43"/>
  <c r="N121" i="43"/>
  <c r="O121" i="43" s="1"/>
  <c r="N120" i="43"/>
  <c r="O120" i="43" s="1"/>
  <c r="M119" i="43"/>
  <c r="L119" i="43"/>
  <c r="K119" i="43"/>
  <c r="J119" i="43"/>
  <c r="I119" i="43"/>
  <c r="H119" i="43"/>
  <c r="G119" i="43"/>
  <c r="F119" i="43"/>
  <c r="E119" i="43"/>
  <c r="D119" i="43"/>
  <c r="N118" i="43"/>
  <c r="O118" i="43" s="1"/>
  <c r="N117" i="43"/>
  <c r="O117" i="43" s="1"/>
  <c r="N116" i="43"/>
  <c r="O116" i="43"/>
  <c r="N115" i="43"/>
  <c r="O115" i="43"/>
  <c r="N114" i="43"/>
  <c r="O114" i="43"/>
  <c r="N113" i="43"/>
  <c r="O113" i="43" s="1"/>
  <c r="N112" i="43"/>
  <c r="O112" i="43" s="1"/>
  <c r="N111" i="43"/>
  <c r="O111" i="43"/>
  <c r="N110" i="43"/>
  <c r="O110" i="43"/>
  <c r="M109" i="43"/>
  <c r="L109" i="43"/>
  <c r="K109" i="43"/>
  <c r="J109" i="43"/>
  <c r="I109" i="43"/>
  <c r="H109" i="43"/>
  <c r="G109" i="43"/>
  <c r="F109" i="43"/>
  <c r="E109" i="43"/>
  <c r="D109" i="43"/>
  <c r="N108" i="43"/>
  <c r="O108" i="43"/>
  <c r="N107" i="43"/>
  <c r="O107" i="43"/>
  <c r="N106" i="43"/>
  <c r="O106" i="43"/>
  <c r="N105" i="43"/>
  <c r="O105" i="43" s="1"/>
  <c r="N104" i="43"/>
  <c r="O104" i="43" s="1"/>
  <c r="N103" i="43"/>
  <c r="O103" i="43" s="1"/>
  <c r="N102" i="43"/>
  <c r="O102" i="43"/>
  <c r="N101" i="43"/>
  <c r="O101" i="43"/>
  <c r="N100" i="43"/>
  <c r="O100" i="43"/>
  <c r="N99" i="43"/>
  <c r="O99" i="43" s="1"/>
  <c r="N98" i="43"/>
  <c r="O98" i="43" s="1"/>
  <c r="N97" i="43"/>
  <c r="O97" i="43"/>
  <c r="N96" i="43"/>
  <c r="O96" i="43"/>
  <c r="N95" i="43"/>
  <c r="O95" i="43"/>
  <c r="N94" i="43"/>
  <c r="O94" i="43"/>
  <c r="N93" i="43"/>
  <c r="O93" i="43" s="1"/>
  <c r="N92" i="43"/>
  <c r="O92" i="43" s="1"/>
  <c r="N91" i="43"/>
  <c r="O91" i="43"/>
  <c r="N90" i="43"/>
  <c r="O90" i="43"/>
  <c r="N89" i="43"/>
  <c r="O89" i="43"/>
  <c r="N88" i="43"/>
  <c r="O88" i="43"/>
  <c r="N87" i="43"/>
  <c r="O87" i="43" s="1"/>
  <c r="N86" i="43"/>
  <c r="O86" i="43" s="1"/>
  <c r="N85" i="43"/>
  <c r="O85" i="43" s="1"/>
  <c r="N84" i="43"/>
  <c r="O84" i="43"/>
  <c r="N83" i="43"/>
  <c r="O83" i="43"/>
  <c r="N82" i="43"/>
  <c r="O82" i="43"/>
  <c r="N81" i="43"/>
  <c r="O81" i="43" s="1"/>
  <c r="N80" i="43"/>
  <c r="O80" i="43" s="1"/>
  <c r="N79" i="43"/>
  <c r="O79" i="43" s="1"/>
  <c r="N78" i="43"/>
  <c r="O78" i="43"/>
  <c r="N77" i="43"/>
  <c r="O77" i="43"/>
  <c r="N76" i="43"/>
  <c r="O76" i="43"/>
  <c r="N75" i="43"/>
  <c r="O75" i="43" s="1"/>
  <c r="N74" i="43"/>
  <c r="O74" i="43" s="1"/>
  <c r="N73" i="43"/>
  <c r="O73" i="43"/>
  <c r="N72" i="43"/>
  <c r="O72" i="43"/>
  <c r="N71" i="43"/>
  <c r="O71" i="43"/>
  <c r="N70" i="43"/>
  <c r="O70" i="43"/>
  <c r="N69" i="43"/>
  <c r="O69" i="43" s="1"/>
  <c r="N68" i="43"/>
  <c r="O68" i="43" s="1"/>
  <c r="N67" i="43"/>
  <c r="O67" i="43" s="1"/>
  <c r="N66" i="43"/>
  <c r="O66" i="43"/>
  <c r="N65" i="43"/>
  <c r="O65" i="43"/>
  <c r="N64" i="43"/>
  <c r="O64" i="43"/>
  <c r="N63" i="43"/>
  <c r="O63" i="43" s="1"/>
  <c r="M62" i="43"/>
  <c r="L62" i="43"/>
  <c r="K62" i="43"/>
  <c r="J62" i="43"/>
  <c r="I62" i="43"/>
  <c r="H62" i="43"/>
  <c r="G62" i="43"/>
  <c r="F62" i="43"/>
  <c r="E62" i="43"/>
  <c r="D62" i="43"/>
  <c r="N61" i="43"/>
  <c r="O61" i="43" s="1"/>
  <c r="N60" i="43"/>
  <c r="O60" i="43" s="1"/>
  <c r="N59" i="43"/>
  <c r="O59" i="43"/>
  <c r="N58" i="43"/>
  <c r="O58" i="43"/>
  <c r="N57" i="43"/>
  <c r="O57" i="43"/>
  <c r="N56" i="43"/>
  <c r="O56" i="43"/>
  <c r="N55" i="43"/>
  <c r="O55" i="43" s="1"/>
  <c r="N54" i="43"/>
  <c r="O54" i="43" s="1"/>
  <c r="N53" i="43"/>
  <c r="O53" i="43"/>
  <c r="N52" i="43"/>
  <c r="O52" i="43"/>
  <c r="N51" i="43"/>
  <c r="O51" i="43"/>
  <c r="N50" i="43"/>
  <c r="O50" i="43"/>
  <c r="N49" i="43"/>
  <c r="O49" i="43" s="1"/>
  <c r="N48" i="43"/>
  <c r="O48" i="43" s="1"/>
  <c r="N47" i="43"/>
  <c r="O47" i="43"/>
  <c r="N46" i="43"/>
  <c r="O46" i="43"/>
  <c r="N45" i="43"/>
  <c r="O45" i="43"/>
  <c r="N44" i="43"/>
  <c r="O44" i="43"/>
  <c r="N43" i="43"/>
  <c r="O43" i="43" s="1"/>
  <c r="N42" i="43"/>
  <c r="O42" i="43" s="1"/>
  <c r="N41" i="43"/>
  <c r="O41" i="43" s="1"/>
  <c r="N40" i="43"/>
  <c r="O40" i="43"/>
  <c r="N39" i="43"/>
  <c r="O39" i="43"/>
  <c r="N38" i="43"/>
  <c r="O38" i="43"/>
  <c r="N37" i="43"/>
  <c r="O37" i="43" s="1"/>
  <c r="N36" i="43"/>
  <c r="O36" i="43" s="1"/>
  <c r="N35" i="43"/>
  <c r="O35" i="43"/>
  <c r="N34" i="43"/>
  <c r="O34" i="43"/>
  <c r="N33" i="43"/>
  <c r="O33" i="43"/>
  <c r="N32" i="43"/>
  <c r="O32" i="43"/>
  <c r="N31" i="43"/>
  <c r="O31" i="43" s="1"/>
  <c r="N30" i="43"/>
  <c r="O30" i="43" s="1"/>
  <c r="N29" i="43"/>
  <c r="O29" i="43" s="1"/>
  <c r="N28" i="43"/>
  <c r="O28" i="43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/>
  <c r="N24" i="43"/>
  <c r="O24" i="43"/>
  <c r="N23" i="43"/>
  <c r="O23" i="43" s="1"/>
  <c r="N22" i="43"/>
  <c r="O22" i="43" s="1"/>
  <c r="N21" i="43"/>
  <c r="O21" i="43"/>
  <c r="N20" i="43"/>
  <c r="O20" i="43"/>
  <c r="N19" i="43"/>
  <c r="O19" i="43"/>
  <c r="N18" i="43"/>
  <c r="O18" i="43"/>
  <c r="N17" i="43"/>
  <c r="O17" i="43" s="1"/>
  <c r="N16" i="43"/>
  <c r="O16" i="43" s="1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/>
  <c r="N10" i="43"/>
  <c r="O10" i="43"/>
  <c r="N9" i="43"/>
  <c r="O9" i="43" s="1"/>
  <c r="N8" i="43"/>
  <c r="O8" i="43" s="1"/>
  <c r="N7" i="43"/>
  <c r="O7" i="43"/>
  <c r="N6" i="43"/>
  <c r="O6" i="43"/>
  <c r="M5" i="43"/>
  <c r="L5" i="43"/>
  <c r="K5" i="43"/>
  <c r="J5" i="43"/>
  <c r="I5" i="43"/>
  <c r="H5" i="43"/>
  <c r="G5" i="43"/>
  <c r="F5" i="43"/>
  <c r="E5" i="43"/>
  <c r="D5" i="43"/>
  <c r="N126" i="42"/>
  <c r="O126" i="42"/>
  <c r="N125" i="42"/>
  <c r="O125" i="42"/>
  <c r="N124" i="42"/>
  <c r="O124" i="42"/>
  <c r="N123" i="42"/>
  <c r="O123" i="42" s="1"/>
  <c r="N122" i="42"/>
  <c r="O122" i="42" s="1"/>
  <c r="M121" i="42"/>
  <c r="L121" i="42"/>
  <c r="K121" i="42"/>
  <c r="J121" i="42"/>
  <c r="I121" i="42"/>
  <c r="H121" i="42"/>
  <c r="G121" i="42"/>
  <c r="F121" i="42"/>
  <c r="E121" i="42"/>
  <c r="D121" i="42"/>
  <c r="N120" i="42"/>
  <c r="O120" i="42" s="1"/>
  <c r="N119" i="42"/>
  <c r="O119" i="42"/>
  <c r="N118" i="42"/>
  <c r="O118" i="42"/>
  <c r="N117" i="42"/>
  <c r="O117" i="42"/>
  <c r="N116" i="42"/>
  <c r="O116" i="42"/>
  <c r="N115" i="42"/>
  <c r="O115" i="42" s="1"/>
  <c r="N114" i="42"/>
  <c r="O114" i="42" s="1"/>
  <c r="N113" i="42"/>
  <c r="O113" i="42" s="1"/>
  <c r="N112" i="42"/>
  <c r="O112" i="42"/>
  <c r="N111" i="42"/>
  <c r="O111" i="42"/>
  <c r="N110" i="42"/>
  <c r="O110" i="42"/>
  <c r="N109" i="42"/>
  <c r="O109" i="42" s="1"/>
  <c r="N108" i="42"/>
  <c r="O108" i="42" s="1"/>
  <c r="N107" i="42"/>
  <c r="O107" i="42"/>
  <c r="N106" i="42"/>
  <c r="O106" i="42"/>
  <c r="M105" i="42"/>
  <c r="L105" i="42"/>
  <c r="K105" i="42"/>
  <c r="J105" i="42"/>
  <c r="I105" i="42"/>
  <c r="H105" i="42"/>
  <c r="G105" i="42"/>
  <c r="F105" i="42"/>
  <c r="E105" i="42"/>
  <c r="D105" i="42"/>
  <c r="D127" i="42" s="1"/>
  <c r="N127" i="42" s="1"/>
  <c r="O127" i="42" s="1"/>
  <c r="N104" i="42"/>
  <c r="O104" i="42"/>
  <c r="N103" i="42"/>
  <c r="O103" i="42"/>
  <c r="N102" i="42"/>
  <c r="O102" i="42"/>
  <c r="N101" i="42"/>
  <c r="O101" i="42" s="1"/>
  <c r="N100" i="42"/>
  <c r="O100" i="42" s="1"/>
  <c r="N99" i="42"/>
  <c r="O99" i="42"/>
  <c r="M98" i="42"/>
  <c r="L98" i="42"/>
  <c r="K98" i="42"/>
  <c r="J98" i="42"/>
  <c r="I98" i="42"/>
  <c r="H98" i="42"/>
  <c r="G98" i="42"/>
  <c r="F98" i="42"/>
  <c r="E98" i="42"/>
  <c r="D98" i="42"/>
  <c r="N97" i="42"/>
  <c r="O97" i="42"/>
  <c r="N96" i="42"/>
  <c r="O96" i="42"/>
  <c r="N95" i="42"/>
  <c r="O95" i="42"/>
  <c r="N94" i="42"/>
  <c r="O94" i="42"/>
  <c r="N93" i="42"/>
  <c r="O93" i="42" s="1"/>
  <c r="N92" i="42"/>
  <c r="O92" i="42" s="1"/>
  <c r="N91" i="42"/>
  <c r="O91" i="42" s="1"/>
  <c r="N90" i="42"/>
  <c r="O90" i="42"/>
  <c r="N89" i="42"/>
  <c r="O89" i="42"/>
  <c r="N88" i="42"/>
  <c r="O88" i="42"/>
  <c r="N87" i="42"/>
  <c r="O87" i="42" s="1"/>
  <c r="N86" i="42"/>
  <c r="O86" i="42" s="1"/>
  <c r="N85" i="42"/>
  <c r="O85" i="42" s="1"/>
  <c r="N84" i="42"/>
  <c r="O84" i="42"/>
  <c r="N83" i="42"/>
  <c r="O83" i="42"/>
  <c r="N82" i="42"/>
  <c r="O82" i="42"/>
  <c r="N81" i="42"/>
  <c r="O81" i="42" s="1"/>
  <c r="N80" i="42"/>
  <c r="O80" i="42" s="1"/>
  <c r="N79" i="42"/>
  <c r="O79" i="42"/>
  <c r="N78" i="42"/>
  <c r="O78" i="42"/>
  <c r="N77" i="42"/>
  <c r="O77" i="42"/>
  <c r="N76" i="42"/>
  <c r="O76" i="42"/>
  <c r="N75" i="42"/>
  <c r="O75" i="42" s="1"/>
  <c r="N74" i="42"/>
  <c r="O74" i="42" s="1"/>
  <c r="N73" i="42"/>
  <c r="O73" i="42" s="1"/>
  <c r="N72" i="42"/>
  <c r="O72" i="42"/>
  <c r="N71" i="42"/>
  <c r="O71" i="42"/>
  <c r="N70" i="42"/>
  <c r="O70" i="42"/>
  <c r="N69" i="42"/>
  <c r="O69" i="42" s="1"/>
  <c r="N68" i="42"/>
  <c r="O68" i="42" s="1"/>
  <c r="N67" i="42"/>
  <c r="O67" i="42"/>
  <c r="N66" i="42"/>
  <c r="O66" i="42"/>
  <c r="N65" i="42"/>
  <c r="O65" i="42"/>
  <c r="N64" i="42"/>
  <c r="O64" i="42"/>
  <c r="N63" i="42"/>
  <c r="O63" i="42" s="1"/>
  <c r="N62" i="42"/>
  <c r="O62" i="42" s="1"/>
  <c r="N61" i="42"/>
  <c r="O61" i="42"/>
  <c r="N60" i="42"/>
  <c r="O60" i="42"/>
  <c r="N59" i="42"/>
  <c r="O59" i="42"/>
  <c r="N58" i="42"/>
  <c r="O58" i="42"/>
  <c r="M57" i="42"/>
  <c r="L57" i="42"/>
  <c r="K57" i="42"/>
  <c r="J57" i="42"/>
  <c r="I57" i="42"/>
  <c r="H57" i="42"/>
  <c r="G57" i="42"/>
  <c r="F57" i="42"/>
  <c r="E57" i="42"/>
  <c r="D57" i="42"/>
  <c r="N56" i="42"/>
  <c r="O56" i="42"/>
  <c r="N55" i="42"/>
  <c r="O55" i="42" s="1"/>
  <c r="N54" i="42"/>
  <c r="O54" i="42" s="1"/>
  <c r="N53" i="42"/>
  <c r="O53" i="42" s="1"/>
  <c r="N52" i="42"/>
  <c r="O52" i="42"/>
  <c r="N51" i="42"/>
  <c r="O51" i="42"/>
  <c r="N50" i="42"/>
  <c r="O50" i="42"/>
  <c r="N49" i="42"/>
  <c r="O49" i="42" s="1"/>
  <c r="N48" i="42"/>
  <c r="O48" i="42" s="1"/>
  <c r="N47" i="42"/>
  <c r="O47" i="42" s="1"/>
  <c r="N46" i="42"/>
  <c r="O46" i="42"/>
  <c r="N45" i="42"/>
  <c r="O45" i="42"/>
  <c r="N44" i="42"/>
  <c r="O44" i="42"/>
  <c r="N43" i="42"/>
  <c r="O43" i="42" s="1"/>
  <c r="N42" i="42"/>
  <c r="O42" i="42" s="1"/>
  <c r="N41" i="42"/>
  <c r="O41" i="42"/>
  <c r="N40" i="42"/>
  <c r="O40" i="42" s="1"/>
  <c r="N39" i="42"/>
  <c r="O39" i="42"/>
  <c r="N38" i="42"/>
  <c r="O38" i="42"/>
  <c r="N37" i="42"/>
  <c r="O37" i="42" s="1"/>
  <c r="N36" i="42"/>
  <c r="O36" i="42" s="1"/>
  <c r="N35" i="42"/>
  <c r="O35" i="42" s="1"/>
  <c r="N34" i="42"/>
  <c r="O34" i="42" s="1"/>
  <c r="N33" i="42"/>
  <c r="O33" i="42"/>
  <c r="N32" i="42"/>
  <c r="O32" i="42"/>
  <c r="N31" i="42"/>
  <c r="O31" i="42" s="1"/>
  <c r="N30" i="42"/>
  <c r="O30" i="42" s="1"/>
  <c r="N29" i="42"/>
  <c r="O29" i="42"/>
  <c r="N28" i="42"/>
  <c r="O28" i="42" s="1"/>
  <c r="N27" i="42"/>
  <c r="O27" i="42"/>
  <c r="N26" i="42"/>
  <c r="O26" i="42"/>
  <c r="N25" i="42"/>
  <c r="O25" i="42" s="1"/>
  <c r="N24" i="42"/>
  <c r="O24" i="42" s="1"/>
  <c r="N23" i="42"/>
  <c r="O23" i="42"/>
  <c r="N22" i="42"/>
  <c r="O22" i="42" s="1"/>
  <c r="N21" i="42"/>
  <c r="O21" i="42"/>
  <c r="N20" i="42"/>
  <c r="O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/>
  <c r="M14" i="42"/>
  <c r="L14" i="42"/>
  <c r="K14" i="42"/>
  <c r="J14" i="42"/>
  <c r="I14" i="42"/>
  <c r="H14" i="42"/>
  <c r="G14" i="42"/>
  <c r="F14" i="42"/>
  <c r="E14" i="42"/>
  <c r="D14" i="42"/>
  <c r="N13" i="42"/>
  <c r="O13" i="42"/>
  <c r="N12" i="42"/>
  <c r="O12" i="42" s="1"/>
  <c r="N11" i="42"/>
  <c r="O11" i="42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121" i="41"/>
  <c r="O121" i="41" s="1"/>
  <c r="N120" i="41"/>
  <c r="O120" i="41"/>
  <c r="N119" i="41"/>
  <c r="O119" i="41"/>
  <c r="N118" i="41"/>
  <c r="O118" i="41" s="1"/>
  <c r="N117" i="41"/>
  <c r="O117" i="41" s="1"/>
  <c r="M116" i="41"/>
  <c r="L116" i="41"/>
  <c r="K116" i="41"/>
  <c r="J116" i="41"/>
  <c r="I116" i="41"/>
  <c r="H116" i="41"/>
  <c r="G116" i="41"/>
  <c r="F116" i="41"/>
  <c r="E116" i="41"/>
  <c r="D116" i="41"/>
  <c r="N115" i="41"/>
  <c r="O115" i="41" s="1"/>
  <c r="N114" i="41"/>
  <c r="O114" i="41"/>
  <c r="N113" i="41"/>
  <c r="O113" i="41" s="1"/>
  <c r="N112" i="41"/>
  <c r="O112" i="41"/>
  <c r="N111" i="41"/>
  <c r="O111" i="41"/>
  <c r="N110" i="41"/>
  <c r="O110" i="41" s="1"/>
  <c r="N109" i="41"/>
  <c r="O109" i="41" s="1"/>
  <c r="N108" i="41"/>
  <c r="O108" i="41"/>
  <c r="N107" i="41"/>
  <c r="O107" i="41" s="1"/>
  <c r="N106" i="41"/>
  <c r="O106" i="41"/>
  <c r="N105" i="41"/>
  <c r="O105" i="41"/>
  <c r="N104" i="41"/>
  <c r="O104" i="41" s="1"/>
  <c r="N103" i="41"/>
  <c r="O103" i="41" s="1"/>
  <c r="N102" i="41"/>
  <c r="O102" i="41" s="1"/>
  <c r="M101" i="41"/>
  <c r="L101" i="41"/>
  <c r="K101" i="41"/>
  <c r="J101" i="41"/>
  <c r="I101" i="41"/>
  <c r="H101" i="41"/>
  <c r="G101" i="41"/>
  <c r="F101" i="41"/>
  <c r="E101" i="41"/>
  <c r="D101" i="41"/>
  <c r="N100" i="41"/>
  <c r="O100" i="41" s="1"/>
  <c r="N99" i="41"/>
  <c r="O99" i="41" s="1"/>
  <c r="N98" i="41"/>
  <c r="O98" i="41"/>
  <c r="N97" i="41"/>
  <c r="O97" i="41"/>
  <c r="N96" i="41"/>
  <c r="O96" i="41" s="1"/>
  <c r="N95" i="41"/>
  <c r="O95" i="41" s="1"/>
  <c r="M94" i="41"/>
  <c r="L94" i="41"/>
  <c r="K94" i="41"/>
  <c r="J94" i="41"/>
  <c r="I94" i="41"/>
  <c r="H94" i="41"/>
  <c r="G94" i="41"/>
  <c r="F94" i="41"/>
  <c r="E94" i="41"/>
  <c r="D94" i="41"/>
  <c r="N93" i="41"/>
  <c r="O93" i="41" s="1"/>
  <c r="N92" i="41"/>
  <c r="O92" i="41"/>
  <c r="N91" i="41"/>
  <c r="O91" i="41" s="1"/>
  <c r="N90" i="41"/>
  <c r="O90" i="41"/>
  <c r="N89" i="41"/>
  <c r="O89" i="41"/>
  <c r="N88" i="41"/>
  <c r="O88" i="41" s="1"/>
  <c r="N87" i="41"/>
  <c r="O87" i="41" s="1"/>
  <c r="N86" i="41"/>
  <c r="O86" i="41" s="1"/>
  <c r="N85" i="41"/>
  <c r="O85" i="41" s="1"/>
  <c r="N84" i="41"/>
  <c r="O84" i="41"/>
  <c r="N83" i="41"/>
  <c r="O83" i="41"/>
  <c r="N82" i="41"/>
  <c r="O82" i="41" s="1"/>
  <c r="N81" i="41"/>
  <c r="O81" i="41" s="1"/>
  <c r="N80" i="41"/>
  <c r="O80" i="41"/>
  <c r="N79" i="41"/>
  <c r="O79" i="41" s="1"/>
  <c r="N78" i="41"/>
  <c r="O78" i="41"/>
  <c r="N77" i="41"/>
  <c r="O77" i="41"/>
  <c r="N76" i="41"/>
  <c r="O76" i="41" s="1"/>
  <c r="N75" i="41"/>
  <c r="O75" i="41" s="1"/>
  <c r="N74" i="41"/>
  <c r="O74" i="41"/>
  <c r="N73" i="41"/>
  <c r="O73" i="41" s="1"/>
  <c r="N72" i="41"/>
  <c r="O72" i="41"/>
  <c r="N71" i="41"/>
  <c r="O71" i="41"/>
  <c r="N70" i="41"/>
  <c r="O70" i="41" s="1"/>
  <c r="N69" i="41"/>
  <c r="O69" i="41" s="1"/>
  <c r="N68" i="41"/>
  <c r="O68" i="41"/>
  <c r="N67" i="41"/>
  <c r="O67" i="41" s="1"/>
  <c r="N66" i="41"/>
  <c r="O66" i="41"/>
  <c r="N65" i="41"/>
  <c r="O65" i="41"/>
  <c r="N64" i="41"/>
  <c r="O64" i="41" s="1"/>
  <c r="N63" i="41"/>
  <c r="O63" i="41" s="1"/>
  <c r="N62" i="41"/>
  <c r="O62" i="41" s="1"/>
  <c r="N61" i="41"/>
  <c r="O61" i="41" s="1"/>
  <c r="N60" i="41"/>
  <c r="O60" i="41"/>
  <c r="N59" i="41"/>
  <c r="O59" i="41"/>
  <c r="N58" i="41"/>
  <c r="O58" i="41" s="1"/>
  <c r="N57" i="41"/>
  <c r="O57" i="41" s="1"/>
  <c r="N56" i="41"/>
  <c r="O56" i="41"/>
  <c r="N55" i="41"/>
  <c r="O55" i="41" s="1"/>
  <c r="N54" i="41"/>
  <c r="O54" i="41"/>
  <c r="M53" i="41"/>
  <c r="L53" i="41"/>
  <c r="K53" i="41"/>
  <c r="J53" i="41"/>
  <c r="I53" i="41"/>
  <c r="H53" i="41"/>
  <c r="G53" i="41"/>
  <c r="F53" i="41"/>
  <c r="E53" i="41"/>
  <c r="D53" i="41"/>
  <c r="N52" i="41"/>
  <c r="O52" i="41"/>
  <c r="N51" i="41"/>
  <c r="O51" i="41"/>
  <c r="N50" i="41"/>
  <c r="O50" i="41" s="1"/>
  <c r="N49" i="41"/>
  <c r="O49" i="41" s="1"/>
  <c r="N48" i="41"/>
  <c r="O48" i="41" s="1"/>
  <c r="N47" i="41"/>
  <c r="O47" i="41" s="1"/>
  <c r="N46" i="41"/>
  <c r="O46" i="41"/>
  <c r="N45" i="41"/>
  <c r="O45" i="41"/>
  <c r="N44" i="41"/>
  <c r="O44" i="41" s="1"/>
  <c r="N43" i="41"/>
  <c r="O43" i="41" s="1"/>
  <c r="N42" i="41"/>
  <c r="O42" i="41"/>
  <c r="N41" i="41"/>
  <c r="O41" i="41" s="1"/>
  <c r="N40" i="41"/>
  <c r="O40" i="41"/>
  <c r="N39" i="41"/>
  <c r="O39" i="41"/>
  <c r="N38" i="41"/>
  <c r="O38" i="41" s="1"/>
  <c r="N37" i="41"/>
  <c r="O37" i="41" s="1"/>
  <c r="N36" i="41"/>
  <c r="O36" i="41" s="1"/>
  <c r="N35" i="41"/>
  <c r="O35" i="41" s="1"/>
  <c r="N34" i="41"/>
  <c r="O34" i="41"/>
  <c r="N33" i="41"/>
  <c r="O33" i="41"/>
  <c r="N32" i="41"/>
  <c r="O32" i="41" s="1"/>
  <c r="N31" i="41"/>
  <c r="O31" i="41" s="1"/>
  <c r="N30" i="41"/>
  <c r="O30" i="41"/>
  <c r="N29" i="41"/>
  <c r="O29" i="41" s="1"/>
  <c r="N28" i="41"/>
  <c r="O28" i="41"/>
  <c r="N27" i="41"/>
  <c r="O27" i="41"/>
  <c r="N26" i="41"/>
  <c r="O26" i="41" s="1"/>
  <c r="N25" i="41"/>
  <c r="O25" i="41" s="1"/>
  <c r="N24" i="41"/>
  <c r="O24" i="41"/>
  <c r="N23" i="41"/>
  <c r="O23" i="41" s="1"/>
  <c r="N22" i="41"/>
  <c r="O22" i="41"/>
  <c r="N21" i="41"/>
  <c r="O21" i="4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/>
  <c r="N10" i="41"/>
  <c r="O10" i="41" s="1"/>
  <c r="N9" i="41"/>
  <c r="O9" i="41" s="1"/>
  <c r="N8" i="41"/>
  <c r="O8" i="4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G127" i="40"/>
  <c r="N132" i="40"/>
  <c r="O132" i="40" s="1"/>
  <c r="N131" i="40"/>
  <c r="O131" i="40" s="1"/>
  <c r="N130" i="40"/>
  <c r="O130" i="40"/>
  <c r="N129" i="40"/>
  <c r="O129" i="40"/>
  <c r="N128" i="40"/>
  <c r="O128" i="40" s="1"/>
  <c r="M127" i="40"/>
  <c r="L127" i="40"/>
  <c r="K127" i="40"/>
  <c r="J127" i="40"/>
  <c r="I127" i="40"/>
  <c r="H127" i="40"/>
  <c r="F127" i="40"/>
  <c r="E127" i="40"/>
  <c r="D127" i="40"/>
  <c r="N126" i="40"/>
  <c r="O126" i="40"/>
  <c r="N125" i="40"/>
  <c r="O125" i="40" s="1"/>
  <c r="N124" i="40"/>
  <c r="O124" i="40"/>
  <c r="N123" i="40"/>
  <c r="O123" i="40"/>
  <c r="N122" i="40"/>
  <c r="O122" i="40" s="1"/>
  <c r="N121" i="40"/>
  <c r="O121" i="40" s="1"/>
  <c r="N120" i="40"/>
  <c r="O120" i="40"/>
  <c r="N119" i="40"/>
  <c r="O119" i="40" s="1"/>
  <c r="M118" i="40"/>
  <c r="L118" i="40"/>
  <c r="K118" i="40"/>
  <c r="J118" i="40"/>
  <c r="I118" i="40"/>
  <c r="H118" i="40"/>
  <c r="G118" i="40"/>
  <c r="F118" i="40"/>
  <c r="E118" i="40"/>
  <c r="D118" i="40"/>
  <c r="N117" i="40"/>
  <c r="O117" i="40"/>
  <c r="N116" i="40"/>
  <c r="O116" i="40" s="1"/>
  <c r="N115" i="40"/>
  <c r="O115" i="40" s="1"/>
  <c r="N114" i="40"/>
  <c r="O114" i="40"/>
  <c r="N113" i="40"/>
  <c r="O113" i="40"/>
  <c r="N112" i="40"/>
  <c r="O112" i="40" s="1"/>
  <c r="N111" i="40"/>
  <c r="O111" i="40"/>
  <c r="N110" i="40"/>
  <c r="O110" i="40" s="1"/>
  <c r="N109" i="40"/>
  <c r="O109" i="40" s="1"/>
  <c r="M108" i="40"/>
  <c r="L108" i="40"/>
  <c r="K108" i="40"/>
  <c r="J108" i="40"/>
  <c r="I108" i="40"/>
  <c r="H108" i="40"/>
  <c r="G108" i="40"/>
  <c r="F108" i="40"/>
  <c r="E108" i="40"/>
  <c r="D108" i="40"/>
  <c r="N107" i="40"/>
  <c r="O107" i="40" s="1"/>
  <c r="N106" i="40"/>
  <c r="O106" i="40"/>
  <c r="N105" i="40"/>
  <c r="O105" i="40"/>
  <c r="N104" i="40"/>
  <c r="O104" i="40" s="1"/>
  <c r="N103" i="40"/>
  <c r="O103" i="40"/>
  <c r="N102" i="40"/>
  <c r="O102" i="40" s="1"/>
  <c r="N101" i="40"/>
  <c r="O101" i="40" s="1"/>
  <c r="N100" i="40"/>
  <c r="O100" i="40"/>
  <c r="N99" i="40"/>
  <c r="O99" i="40"/>
  <c r="N98" i="40"/>
  <c r="O98" i="40" s="1"/>
  <c r="N97" i="40"/>
  <c r="O97" i="40"/>
  <c r="N96" i="40"/>
  <c r="O96" i="40" s="1"/>
  <c r="N95" i="40"/>
  <c r="O95" i="40" s="1"/>
  <c r="N94" i="40"/>
  <c r="O94" i="40"/>
  <c r="N93" i="40"/>
  <c r="O93" i="40"/>
  <c r="N92" i="40"/>
  <c r="O92" i="40" s="1"/>
  <c r="N91" i="40"/>
  <c r="O91" i="40"/>
  <c r="N90" i="40"/>
  <c r="O90" i="40" s="1"/>
  <c r="N89" i="40"/>
  <c r="O89" i="40" s="1"/>
  <c r="N88" i="40"/>
  <c r="O88" i="40"/>
  <c r="N87" i="40"/>
  <c r="O87" i="40"/>
  <c r="N86" i="40"/>
  <c r="O86" i="40" s="1"/>
  <c r="N85" i="40"/>
  <c r="O85" i="40"/>
  <c r="N84" i="40"/>
  <c r="O84" i="40" s="1"/>
  <c r="N83" i="40"/>
  <c r="O83" i="40" s="1"/>
  <c r="N82" i="40"/>
  <c r="O82" i="40"/>
  <c r="N81" i="40"/>
  <c r="O81" i="40"/>
  <c r="N80" i="40"/>
  <c r="O80" i="40" s="1"/>
  <c r="N79" i="40"/>
  <c r="O79" i="40"/>
  <c r="N78" i="40"/>
  <c r="O78" i="40" s="1"/>
  <c r="N77" i="40"/>
  <c r="O77" i="40" s="1"/>
  <c r="N76" i="40"/>
  <c r="O76" i="40"/>
  <c r="N75" i="40"/>
  <c r="O75" i="40"/>
  <c r="N74" i="40"/>
  <c r="O74" i="40" s="1"/>
  <c r="N73" i="40"/>
  <c r="O73" i="40"/>
  <c r="N72" i="40"/>
  <c r="O72" i="40" s="1"/>
  <c r="N71" i="40"/>
  <c r="O71" i="40" s="1"/>
  <c r="N70" i="40"/>
  <c r="O70" i="40"/>
  <c r="N69" i="40"/>
  <c r="O69" i="40"/>
  <c r="N68" i="40"/>
  <c r="O68" i="40" s="1"/>
  <c r="N67" i="40"/>
  <c r="O67" i="40"/>
  <c r="N66" i="40"/>
  <c r="O66" i="40" s="1"/>
  <c r="N65" i="40"/>
  <c r="O65" i="40" s="1"/>
  <c r="N64" i="40"/>
  <c r="O64" i="40"/>
  <c r="N63" i="40"/>
  <c r="O63" i="40"/>
  <c r="N62" i="40"/>
  <c r="O62" i="40" s="1"/>
  <c r="N61" i="40"/>
  <c r="O61" i="40"/>
  <c r="M60" i="40"/>
  <c r="L60" i="40"/>
  <c r="K60" i="40"/>
  <c r="J60" i="40"/>
  <c r="I60" i="40"/>
  <c r="H60" i="40"/>
  <c r="G60" i="40"/>
  <c r="N60" i="40"/>
  <c r="O60" i="40"/>
  <c r="F60" i="40"/>
  <c r="E60" i="40"/>
  <c r="D60" i="40"/>
  <c r="N59" i="40"/>
  <c r="O59" i="40" s="1"/>
  <c r="N58" i="40"/>
  <c r="O58" i="40" s="1"/>
  <c r="N57" i="40"/>
  <c r="O57" i="40"/>
  <c r="N56" i="40"/>
  <c r="O56" i="40"/>
  <c r="N55" i="40"/>
  <c r="O55" i="40" s="1"/>
  <c r="N54" i="40"/>
  <c r="O54" i="40"/>
  <c r="N53" i="40"/>
  <c r="O53" i="40" s="1"/>
  <c r="N52" i="40"/>
  <c r="O52" i="40" s="1"/>
  <c r="N51" i="40"/>
  <c r="O51" i="40"/>
  <c r="N50" i="40"/>
  <c r="O50" i="40"/>
  <c r="N49" i="40"/>
  <c r="O49" i="40" s="1"/>
  <c r="N48" i="40"/>
  <c r="O48" i="40"/>
  <c r="N47" i="40"/>
  <c r="O47" i="40" s="1"/>
  <c r="N46" i="40"/>
  <c r="O46" i="40" s="1"/>
  <c r="N45" i="40"/>
  <c r="O45" i="40"/>
  <c r="N44" i="40"/>
  <c r="O44" i="40"/>
  <c r="N43" i="40"/>
  <c r="O43" i="40" s="1"/>
  <c r="N42" i="40"/>
  <c r="O42" i="40"/>
  <c r="N41" i="40"/>
  <c r="O41" i="40" s="1"/>
  <c r="N40" i="40"/>
  <c r="O40" i="40" s="1"/>
  <c r="N39" i="40"/>
  <c r="O39" i="40"/>
  <c r="N38" i="40"/>
  <c r="O38" i="40"/>
  <c r="N37" i="40"/>
  <c r="O37" i="40" s="1"/>
  <c r="N36" i="40"/>
  <c r="O36" i="40"/>
  <c r="N35" i="40"/>
  <c r="O35" i="40" s="1"/>
  <c r="N34" i="40"/>
  <c r="O34" i="40" s="1"/>
  <c r="N33" i="40"/>
  <c r="O33" i="40"/>
  <c r="N32" i="40"/>
  <c r="O32" i="40"/>
  <c r="N31" i="40"/>
  <c r="O31" i="40" s="1"/>
  <c r="N30" i="40"/>
  <c r="O30" i="40"/>
  <c r="N29" i="40"/>
  <c r="O29" i="40" s="1"/>
  <c r="N28" i="40"/>
  <c r="O28" i="40" s="1"/>
  <c r="N27" i="40"/>
  <c r="O27" i="40"/>
  <c r="M26" i="40"/>
  <c r="L26" i="40"/>
  <c r="K26" i="40"/>
  <c r="J26" i="40"/>
  <c r="I26" i="40"/>
  <c r="H26" i="40"/>
  <c r="G26" i="40"/>
  <c r="F26" i="40"/>
  <c r="E26" i="40"/>
  <c r="D26" i="40"/>
  <c r="N25" i="40"/>
  <c r="O25" i="40"/>
  <c r="N24" i="40"/>
  <c r="O24" i="40"/>
  <c r="N23" i="40"/>
  <c r="O23" i="40" s="1"/>
  <c r="N22" i="40"/>
  <c r="O22" i="40"/>
  <c r="N21" i="40"/>
  <c r="O21" i="40" s="1"/>
  <c r="N20" i="40"/>
  <c r="O20" i="40" s="1"/>
  <c r="N19" i="40"/>
  <c r="O19" i="40"/>
  <c r="N18" i="40"/>
  <c r="O18" i="40"/>
  <c r="N17" i="40"/>
  <c r="O17" i="40" s="1"/>
  <c r="N16" i="40"/>
  <c r="O16" i="40"/>
  <c r="N15" i="40"/>
  <c r="O15" i="40" s="1"/>
  <c r="N14" i="40"/>
  <c r="O14" i="40" s="1"/>
  <c r="M13" i="40"/>
  <c r="L13" i="40"/>
  <c r="K13" i="40"/>
  <c r="J13" i="40"/>
  <c r="J133" i="40"/>
  <c r="I13" i="40"/>
  <c r="H13" i="40"/>
  <c r="G13" i="40"/>
  <c r="F13" i="40"/>
  <c r="E13" i="40"/>
  <c r="D13" i="40"/>
  <c r="N12" i="40"/>
  <c r="O12" i="40"/>
  <c r="N11" i="40"/>
  <c r="O11" i="40"/>
  <c r="N10" i="40"/>
  <c r="O10" i="40" s="1"/>
  <c r="N9" i="40"/>
  <c r="O9" i="40"/>
  <c r="N8" i="40"/>
  <c r="O8" i="40" s="1"/>
  <c r="N7" i="40"/>
  <c r="O7" i="40" s="1"/>
  <c r="N6" i="40"/>
  <c r="O6" i="40"/>
  <c r="M5" i="40"/>
  <c r="L5" i="40"/>
  <c r="K5" i="40"/>
  <c r="K133" i="40" s="1"/>
  <c r="J5" i="40"/>
  <c r="I5" i="40"/>
  <c r="H5" i="40"/>
  <c r="H133" i="40" s="1"/>
  <c r="G5" i="40"/>
  <c r="G133" i="40" s="1"/>
  <c r="F5" i="40"/>
  <c r="F133" i="40" s="1"/>
  <c r="E5" i="40"/>
  <c r="D5" i="40"/>
  <c r="N134" i="39"/>
  <c r="O134" i="39" s="1"/>
  <c r="N133" i="39"/>
  <c r="O133" i="39"/>
  <c r="N132" i="39"/>
  <c r="O132" i="39" s="1"/>
  <c r="N131" i="39"/>
  <c r="O131" i="39"/>
  <c r="M130" i="39"/>
  <c r="L130" i="39"/>
  <c r="K130" i="39"/>
  <c r="J130" i="39"/>
  <c r="I130" i="39"/>
  <c r="H130" i="39"/>
  <c r="G130" i="39"/>
  <c r="F130" i="39"/>
  <c r="E130" i="39"/>
  <c r="D130" i="39"/>
  <c r="N129" i="39"/>
  <c r="O129" i="39"/>
  <c r="N128" i="39"/>
  <c r="O128" i="39"/>
  <c r="N127" i="39"/>
  <c r="O127" i="39" s="1"/>
  <c r="N126" i="39"/>
  <c r="O126" i="39" s="1"/>
  <c r="N125" i="39"/>
  <c r="O125" i="39"/>
  <c r="N124" i="39"/>
  <c r="O124" i="39" s="1"/>
  <c r="N123" i="39"/>
  <c r="O123" i="39"/>
  <c r="N122" i="39"/>
  <c r="O122" i="39"/>
  <c r="M121" i="39"/>
  <c r="L121" i="39"/>
  <c r="K121" i="39"/>
  <c r="J121" i="39"/>
  <c r="I121" i="39"/>
  <c r="H121" i="39"/>
  <c r="G121" i="39"/>
  <c r="F121" i="39"/>
  <c r="E121" i="39"/>
  <c r="D121" i="39"/>
  <c r="N120" i="39"/>
  <c r="O120" i="39"/>
  <c r="N119" i="39"/>
  <c r="O119" i="39" s="1"/>
  <c r="N118" i="39"/>
  <c r="O118" i="39" s="1"/>
  <c r="N117" i="39"/>
  <c r="O117" i="39"/>
  <c r="N116" i="39"/>
  <c r="O116" i="39" s="1"/>
  <c r="N115" i="39"/>
  <c r="O115" i="39"/>
  <c r="N114" i="39"/>
  <c r="O114" i="39"/>
  <c r="N113" i="39"/>
  <c r="O113" i="39" s="1"/>
  <c r="M112" i="39"/>
  <c r="L112" i="39"/>
  <c r="K112" i="39"/>
  <c r="J112" i="39"/>
  <c r="I112" i="39"/>
  <c r="H112" i="39"/>
  <c r="G112" i="39"/>
  <c r="F112" i="39"/>
  <c r="E112" i="39"/>
  <c r="D112" i="39"/>
  <c r="N111" i="39"/>
  <c r="O111" i="39" s="1"/>
  <c r="N110" i="39"/>
  <c r="O110" i="39" s="1"/>
  <c r="N109" i="39"/>
  <c r="O109" i="39"/>
  <c r="N108" i="39"/>
  <c r="O108" i="39" s="1"/>
  <c r="N107" i="39"/>
  <c r="O107" i="39"/>
  <c r="N106" i="39"/>
  <c r="O106" i="39"/>
  <c r="N105" i="39"/>
  <c r="O105" i="39" s="1"/>
  <c r="N104" i="39"/>
  <c r="O104" i="39" s="1"/>
  <c r="N103" i="39"/>
  <c r="O103" i="39"/>
  <c r="N102" i="39"/>
  <c r="O102" i="39" s="1"/>
  <c r="N101" i="39"/>
  <c r="O101" i="39"/>
  <c r="N100" i="39"/>
  <c r="O100" i="39"/>
  <c r="N99" i="39"/>
  <c r="O99" i="39" s="1"/>
  <c r="N98" i="39"/>
  <c r="O98" i="39" s="1"/>
  <c r="N97" i="39"/>
  <c r="O97" i="39" s="1"/>
  <c r="N96" i="39"/>
  <c r="O96" i="39" s="1"/>
  <c r="N95" i="39"/>
  <c r="O95" i="39"/>
  <c r="N94" i="39"/>
  <c r="O94" i="39"/>
  <c r="N93" i="39"/>
  <c r="O93" i="39" s="1"/>
  <c r="N92" i="39"/>
  <c r="O92" i="39" s="1"/>
  <c r="N91" i="39"/>
  <c r="O91" i="39"/>
  <c r="N90" i="39"/>
  <c r="O90" i="39" s="1"/>
  <c r="N89" i="39"/>
  <c r="O89" i="39"/>
  <c r="N88" i="39"/>
  <c r="O88" i="39"/>
  <c r="N87" i="39"/>
  <c r="O87" i="39" s="1"/>
  <c r="N86" i="39"/>
  <c r="O86" i="39" s="1"/>
  <c r="N85" i="39"/>
  <c r="O85" i="39"/>
  <c r="N84" i="39"/>
  <c r="O84" i="39" s="1"/>
  <c r="N83" i="39"/>
  <c r="O83" i="39"/>
  <c r="N82" i="39"/>
  <c r="O82" i="39"/>
  <c r="N81" i="39"/>
  <c r="O81" i="39" s="1"/>
  <c r="N80" i="39"/>
  <c r="O80" i="39" s="1"/>
  <c r="N79" i="39"/>
  <c r="O79" i="39"/>
  <c r="N78" i="39"/>
  <c r="O78" i="39" s="1"/>
  <c r="N77" i="39"/>
  <c r="O77" i="39"/>
  <c r="N76" i="39"/>
  <c r="O76" i="39"/>
  <c r="N75" i="39"/>
  <c r="O75" i="39" s="1"/>
  <c r="N74" i="39"/>
  <c r="O74" i="39" s="1"/>
  <c r="N73" i="39"/>
  <c r="O73" i="39" s="1"/>
  <c r="N72" i="39"/>
  <c r="O72" i="39" s="1"/>
  <c r="N71" i="39"/>
  <c r="O71" i="39"/>
  <c r="N70" i="39"/>
  <c r="O70" i="39"/>
  <c r="N69" i="39"/>
  <c r="O69" i="39" s="1"/>
  <c r="N68" i="39"/>
  <c r="O68" i="39" s="1"/>
  <c r="N67" i="39"/>
  <c r="O67" i="39"/>
  <c r="N66" i="39"/>
  <c r="O66" i="39" s="1"/>
  <c r="N65" i="39"/>
  <c r="O65" i="39" s="1"/>
  <c r="N64" i="39"/>
  <c r="O64" i="39" s="1"/>
  <c r="M63" i="39"/>
  <c r="L63" i="39"/>
  <c r="K63" i="39"/>
  <c r="J63" i="39"/>
  <c r="I63" i="39"/>
  <c r="H63" i="39"/>
  <c r="G63" i="39"/>
  <c r="F63" i="39"/>
  <c r="E63" i="39"/>
  <c r="D63" i="39"/>
  <c r="N62" i="39"/>
  <c r="O62" i="39" s="1"/>
  <c r="N61" i="39"/>
  <c r="O61" i="39" s="1"/>
  <c r="N60" i="39"/>
  <c r="O60" i="39" s="1"/>
  <c r="N59" i="39"/>
  <c r="O59" i="39"/>
  <c r="N58" i="39"/>
  <c r="O58" i="39" s="1"/>
  <c r="N57" i="39"/>
  <c r="O57" i="39"/>
  <c r="N56" i="39"/>
  <c r="O56" i="39" s="1"/>
  <c r="N55" i="39"/>
  <c r="O55" i="39" s="1"/>
  <c r="N54" i="39"/>
  <c r="O54" i="39" s="1"/>
  <c r="N53" i="39"/>
  <c r="O53" i="39"/>
  <c r="N52" i="39"/>
  <c r="O52" i="39"/>
  <c r="N51" i="39"/>
  <c r="O51" i="39" s="1"/>
  <c r="N50" i="39"/>
  <c r="O50" i="39"/>
  <c r="N49" i="39"/>
  <c r="O49" i="39" s="1"/>
  <c r="N48" i="39"/>
  <c r="O48" i="39"/>
  <c r="N47" i="39"/>
  <c r="O47" i="39"/>
  <c r="N46" i="39"/>
  <c r="O46" i="39"/>
  <c r="N45" i="39"/>
  <c r="O45" i="39" s="1"/>
  <c r="N44" i="39"/>
  <c r="O44" i="39"/>
  <c r="N43" i="39"/>
  <c r="O43" i="39"/>
  <c r="N42" i="39"/>
  <c r="O42" i="39"/>
  <c r="N41" i="39"/>
  <c r="O41" i="39"/>
  <c r="N40" i="39"/>
  <c r="O40" i="39"/>
  <c r="N39" i="39"/>
  <c r="O39" i="39" s="1"/>
  <c r="N38" i="39"/>
  <c r="O38" i="39"/>
  <c r="N37" i="39"/>
  <c r="O37" i="39"/>
  <c r="N36" i="39"/>
  <c r="O36" i="39"/>
  <c r="N35" i="39"/>
  <c r="O35" i="39"/>
  <c r="N34" i="39"/>
  <c r="O34" i="39"/>
  <c r="N33" i="39"/>
  <c r="O33" i="39" s="1"/>
  <c r="N32" i="39"/>
  <c r="O32" i="39"/>
  <c r="N31" i="39"/>
  <c r="O31" i="39"/>
  <c r="N30" i="39"/>
  <c r="O30" i="39"/>
  <c r="N29" i="39"/>
  <c r="O29" i="39"/>
  <c r="N28" i="39"/>
  <c r="O28" i="39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/>
  <c r="N23" i="39"/>
  <c r="O23" i="39"/>
  <c r="N22" i="39"/>
  <c r="O22" i="39"/>
  <c r="N21" i="39"/>
  <c r="O21" i="39"/>
  <c r="N20" i="39"/>
  <c r="O20" i="39"/>
  <c r="N19" i="39"/>
  <c r="O19" i="39" s="1"/>
  <c r="N18" i="39"/>
  <c r="O18" i="39"/>
  <c r="N17" i="39"/>
  <c r="O17" i="39"/>
  <c r="N16" i="39"/>
  <c r="O16" i="39"/>
  <c r="N15" i="39"/>
  <c r="O15" i="39"/>
  <c r="N14" i="39"/>
  <c r="O14" i="39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N10" i="39"/>
  <c r="O10" i="39"/>
  <c r="N9" i="39"/>
  <c r="O9" i="39"/>
  <c r="N8" i="39"/>
  <c r="O8" i="39"/>
  <c r="N7" i="39"/>
  <c r="O7" i="39"/>
  <c r="N6" i="39"/>
  <c r="O6" i="39"/>
  <c r="M5" i="39"/>
  <c r="L5" i="39"/>
  <c r="K5" i="39"/>
  <c r="J5" i="39"/>
  <c r="I5" i="39"/>
  <c r="H5" i="39"/>
  <c r="G5" i="39"/>
  <c r="F5" i="39"/>
  <c r="E5" i="39"/>
  <c r="E135" i="39"/>
  <c r="D5" i="39"/>
  <c r="N140" i="38"/>
  <c r="O140" i="38" s="1"/>
  <c r="N139" i="38"/>
  <c r="O139" i="38" s="1"/>
  <c r="N138" i="38"/>
  <c r="O138" i="38"/>
  <c r="N137" i="38"/>
  <c r="O137" i="38"/>
  <c r="N136" i="38"/>
  <c r="O136" i="38"/>
  <c r="N135" i="38"/>
  <c r="O135" i="38"/>
  <c r="M134" i="38"/>
  <c r="L134" i="38"/>
  <c r="K134" i="38"/>
  <c r="J134" i="38"/>
  <c r="I134" i="38"/>
  <c r="H134" i="38"/>
  <c r="G134" i="38"/>
  <c r="N134" i="38" s="1"/>
  <c r="O134" i="38" s="1"/>
  <c r="F134" i="38"/>
  <c r="E134" i="38"/>
  <c r="D134" i="38"/>
  <c r="N133" i="38"/>
  <c r="O133" i="38"/>
  <c r="N132" i="38"/>
  <c r="O132" i="38" s="1"/>
  <c r="N131" i="38"/>
  <c r="O131" i="38"/>
  <c r="N130" i="38"/>
  <c r="O130" i="38" s="1"/>
  <c r="N129" i="38"/>
  <c r="O129" i="38" s="1"/>
  <c r="N128" i="38"/>
  <c r="O128" i="38"/>
  <c r="N127" i="38"/>
  <c r="O127" i="38" s="1"/>
  <c r="N126" i="38"/>
  <c r="O126" i="38" s="1"/>
  <c r="M125" i="38"/>
  <c r="L125" i="38"/>
  <c r="K125" i="38"/>
  <c r="J125" i="38"/>
  <c r="I125" i="38"/>
  <c r="H125" i="38"/>
  <c r="G125" i="38"/>
  <c r="F125" i="38"/>
  <c r="E125" i="38"/>
  <c r="N125" i="38" s="1"/>
  <c r="O125" i="38" s="1"/>
  <c r="D125" i="38"/>
  <c r="N124" i="38"/>
  <c r="O124" i="38"/>
  <c r="N123" i="38"/>
  <c r="O123" i="38"/>
  <c r="N122" i="38"/>
  <c r="O122" i="38"/>
  <c r="N121" i="38"/>
  <c r="O121" i="38"/>
  <c r="N120" i="38"/>
  <c r="O120" i="38"/>
  <c r="N119" i="38"/>
  <c r="O119" i="38" s="1"/>
  <c r="N118" i="38"/>
  <c r="O118" i="38"/>
  <c r="N117" i="38"/>
  <c r="O117" i="38"/>
  <c r="N116" i="38"/>
  <c r="O116" i="38"/>
  <c r="M115" i="38"/>
  <c r="L115" i="38"/>
  <c r="K115" i="38"/>
  <c r="J115" i="38"/>
  <c r="I115" i="38"/>
  <c r="I141" i="38" s="1"/>
  <c r="H115" i="38"/>
  <c r="G115" i="38"/>
  <c r="F115" i="38"/>
  <c r="E115" i="38"/>
  <c r="D115" i="38"/>
  <c r="N114" i="38"/>
  <c r="O114" i="38"/>
  <c r="N113" i="38"/>
  <c r="O113" i="38"/>
  <c r="N112" i="38"/>
  <c r="O112" i="38"/>
  <c r="N111" i="38"/>
  <c r="O111" i="38" s="1"/>
  <c r="N110" i="38"/>
  <c r="O110" i="38" s="1"/>
  <c r="N109" i="38"/>
  <c r="O109" i="38"/>
  <c r="N108" i="38"/>
  <c r="O108" i="38"/>
  <c r="N107" i="38"/>
  <c r="O107" i="38"/>
  <c r="N106" i="38"/>
  <c r="O106" i="38"/>
  <c r="N105" i="38"/>
  <c r="O105" i="38" s="1"/>
  <c r="N104" i="38"/>
  <c r="O104" i="38" s="1"/>
  <c r="N103" i="38"/>
  <c r="O103" i="38"/>
  <c r="N102" i="38"/>
  <c r="O102" i="38"/>
  <c r="N101" i="38"/>
  <c r="O101" i="38"/>
  <c r="N100" i="38"/>
  <c r="O100" i="38"/>
  <c r="N99" i="38"/>
  <c r="O99" i="38" s="1"/>
  <c r="N98" i="38"/>
  <c r="O98" i="38" s="1"/>
  <c r="N97" i="38"/>
  <c r="O97" i="38"/>
  <c r="N96" i="38"/>
  <c r="O96" i="38"/>
  <c r="N95" i="38"/>
  <c r="O95" i="38"/>
  <c r="N94" i="38"/>
  <c r="O94" i="38"/>
  <c r="N93" i="38"/>
  <c r="O93" i="38" s="1"/>
  <c r="N92" i="38"/>
  <c r="O92" i="38" s="1"/>
  <c r="N91" i="38"/>
  <c r="O91" i="38"/>
  <c r="N90" i="38"/>
  <c r="O90" i="38"/>
  <c r="N89" i="38"/>
  <c r="O89" i="38"/>
  <c r="N88" i="38"/>
  <c r="O88" i="38"/>
  <c r="N87" i="38"/>
  <c r="O87" i="38" s="1"/>
  <c r="N86" i="38"/>
  <c r="O86" i="38" s="1"/>
  <c r="N85" i="38"/>
  <c r="O85" i="38"/>
  <c r="N84" i="38"/>
  <c r="O84" i="38"/>
  <c r="N83" i="38"/>
  <c r="O83" i="38"/>
  <c r="N82" i="38"/>
  <c r="O82" i="38"/>
  <c r="N81" i="38"/>
  <c r="O81" i="38" s="1"/>
  <c r="N80" i="38"/>
  <c r="O80" i="38" s="1"/>
  <c r="N79" i="38"/>
  <c r="O79" i="38"/>
  <c r="N78" i="38"/>
  <c r="O78" i="38"/>
  <c r="N77" i="38"/>
  <c r="O77" i="38"/>
  <c r="N76" i="38"/>
  <c r="O76" i="38"/>
  <c r="N75" i="38"/>
  <c r="O75" i="38" s="1"/>
  <c r="N74" i="38"/>
  <c r="O74" i="38" s="1"/>
  <c r="N73" i="38"/>
  <c r="O73" i="38"/>
  <c r="N72" i="38"/>
  <c r="O72" i="38"/>
  <c r="N71" i="38"/>
  <c r="O71" i="38"/>
  <c r="N70" i="38"/>
  <c r="O70" i="38"/>
  <c r="N69" i="38"/>
  <c r="O69" i="38" s="1"/>
  <c r="M68" i="38"/>
  <c r="L68" i="38"/>
  <c r="K68" i="38"/>
  <c r="J68" i="38"/>
  <c r="I68" i="38"/>
  <c r="H68" i="38"/>
  <c r="G68" i="38"/>
  <c r="F68" i="38"/>
  <c r="E68" i="38"/>
  <c r="D68" i="38"/>
  <c r="N67" i="38"/>
  <c r="O67" i="38" s="1"/>
  <c r="N66" i="38"/>
  <c r="O66" i="38" s="1"/>
  <c r="N65" i="38"/>
  <c r="O65" i="38"/>
  <c r="N64" i="38"/>
  <c r="O64" i="38"/>
  <c r="N63" i="38"/>
  <c r="O63" i="38"/>
  <c r="N62" i="38"/>
  <c r="O62" i="38"/>
  <c r="N61" i="38"/>
  <c r="O61" i="38" s="1"/>
  <c r="N60" i="38"/>
  <c r="O60" i="38" s="1"/>
  <c r="N59" i="38"/>
  <c r="O59" i="38"/>
  <c r="N58" i="38"/>
  <c r="O58" i="38"/>
  <c r="N57" i="38"/>
  <c r="O57" i="38"/>
  <c r="N56" i="38"/>
  <c r="O56" i="38"/>
  <c r="N55" i="38"/>
  <c r="O55" i="38" s="1"/>
  <c r="N54" i="38"/>
  <c r="O54" i="38" s="1"/>
  <c r="N53" i="38"/>
  <c r="O53" i="38"/>
  <c r="N52" i="38"/>
  <c r="O52" i="38"/>
  <c r="N51" i="38"/>
  <c r="O51" i="38"/>
  <c r="N50" i="38"/>
  <c r="O50" i="38"/>
  <c r="N49" i="38"/>
  <c r="O49" i="38" s="1"/>
  <c r="N48" i="38"/>
  <c r="O48" i="38" s="1"/>
  <c r="N47" i="38"/>
  <c r="O47" i="38"/>
  <c r="N46" i="38"/>
  <c r="O46" i="38"/>
  <c r="N45" i="38"/>
  <c r="O45" i="38"/>
  <c r="N44" i="38"/>
  <c r="O44" i="38"/>
  <c r="N43" i="38"/>
  <c r="O43" i="38" s="1"/>
  <c r="N42" i="38"/>
  <c r="O42" i="38" s="1"/>
  <c r="N41" i="38"/>
  <c r="O41" i="38"/>
  <c r="N40" i="38"/>
  <c r="O40" i="38"/>
  <c r="N39" i="38"/>
  <c r="O39" i="38"/>
  <c r="N38" i="38"/>
  <c r="O38" i="38"/>
  <c r="N37" i="38"/>
  <c r="O37" i="38" s="1"/>
  <c r="N36" i="38"/>
  <c r="O36" i="38" s="1"/>
  <c r="N35" i="38"/>
  <c r="O35" i="38"/>
  <c r="N34" i="38"/>
  <c r="O34" i="38"/>
  <c r="N33" i="38"/>
  <c r="O33" i="38"/>
  <c r="N32" i="38"/>
  <c r="O32" i="38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/>
  <c r="N27" i="38"/>
  <c r="O27" i="38"/>
  <c r="N26" i="38"/>
  <c r="O26" i="38"/>
  <c r="N25" i="38"/>
  <c r="O25" i="38"/>
  <c r="N24" i="38"/>
  <c r="O24" i="38" s="1"/>
  <c r="N23" i="38"/>
  <c r="O23" i="38" s="1"/>
  <c r="N22" i="38"/>
  <c r="O22" i="38"/>
  <c r="N21" i="38"/>
  <c r="O21" i="38"/>
  <c r="N20" i="38"/>
  <c r="O20" i="38"/>
  <c r="N19" i="38"/>
  <c r="O19" i="38"/>
  <c r="N18" i="38"/>
  <c r="O18" i="38" s="1"/>
  <c r="N17" i="38"/>
  <c r="O17" i="38" s="1"/>
  <c r="N16" i="38"/>
  <c r="O16" i="38"/>
  <c r="N15" i="38"/>
  <c r="O15" i="38"/>
  <c r="M14" i="38"/>
  <c r="L14" i="38"/>
  <c r="K14" i="38"/>
  <c r="J14" i="38"/>
  <c r="I14" i="38"/>
  <c r="H14" i="38"/>
  <c r="G14" i="38"/>
  <c r="F14" i="38"/>
  <c r="N14" i="38"/>
  <c r="O14" i="38" s="1"/>
  <c r="E14" i="38"/>
  <c r="D14" i="38"/>
  <c r="N13" i="38"/>
  <c r="O13" i="38"/>
  <c r="N12" i="38"/>
  <c r="O12" i="38"/>
  <c r="N11" i="38"/>
  <c r="O11" i="38"/>
  <c r="N10" i="38"/>
  <c r="O10" i="38"/>
  <c r="N9" i="38"/>
  <c r="O9" i="38" s="1"/>
  <c r="N8" i="38"/>
  <c r="O8" i="38" s="1"/>
  <c r="N7" i="38"/>
  <c r="O7" i="38"/>
  <c r="N6" i="38"/>
  <c r="O6" i="38"/>
  <c r="M5" i="38"/>
  <c r="L5" i="38"/>
  <c r="L141" i="38" s="1"/>
  <c r="K5" i="38"/>
  <c r="K141" i="38" s="1"/>
  <c r="J5" i="38"/>
  <c r="J141" i="38" s="1"/>
  <c r="I5" i="38"/>
  <c r="H5" i="38"/>
  <c r="H141" i="38" s="1"/>
  <c r="G5" i="38"/>
  <c r="F5" i="38"/>
  <c r="E5" i="38"/>
  <c r="D5" i="38"/>
  <c r="N118" i="37"/>
  <c r="O118" i="37"/>
  <c r="N117" i="37"/>
  <c r="O117" i="37" s="1"/>
  <c r="N116" i="37"/>
  <c r="O116" i="37" s="1"/>
  <c r="N115" i="37"/>
  <c r="O115" i="37"/>
  <c r="N114" i="37"/>
  <c r="O114" i="37"/>
  <c r="N113" i="37"/>
  <c r="O113" i="37" s="1"/>
  <c r="M112" i="37"/>
  <c r="L112" i="37"/>
  <c r="K112" i="37"/>
  <c r="J112" i="37"/>
  <c r="I112" i="37"/>
  <c r="H112" i="37"/>
  <c r="G112" i="37"/>
  <c r="F112" i="37"/>
  <c r="N112" i="37" s="1"/>
  <c r="O112" i="37" s="1"/>
  <c r="E112" i="37"/>
  <c r="D112" i="37"/>
  <c r="N111" i="37"/>
  <c r="O111" i="37" s="1"/>
  <c r="N110" i="37"/>
  <c r="O110" i="37"/>
  <c r="N109" i="37"/>
  <c r="O109" i="37" s="1"/>
  <c r="N108" i="37"/>
  <c r="O108" i="37" s="1"/>
  <c r="N107" i="37"/>
  <c r="O107" i="37"/>
  <c r="N106" i="37"/>
  <c r="O106" i="37"/>
  <c r="N105" i="37"/>
  <c r="O105" i="37" s="1"/>
  <c r="N104" i="37"/>
  <c r="O104" i="37"/>
  <c r="M103" i="37"/>
  <c r="L103" i="37"/>
  <c r="K103" i="37"/>
  <c r="J103" i="37"/>
  <c r="I103" i="37"/>
  <c r="H103" i="37"/>
  <c r="G103" i="37"/>
  <c r="N103" i="37" s="1"/>
  <c r="O103" i="37" s="1"/>
  <c r="F103" i="37"/>
  <c r="E103" i="37"/>
  <c r="D103" i="37"/>
  <c r="N102" i="37"/>
  <c r="O102" i="37"/>
  <c r="N101" i="37"/>
  <c r="O101" i="37"/>
  <c r="N100" i="37"/>
  <c r="O100" i="37"/>
  <c r="N99" i="37"/>
  <c r="O99" i="37" s="1"/>
  <c r="N98" i="37"/>
  <c r="O98" i="37"/>
  <c r="N97" i="37"/>
  <c r="O97" i="37"/>
  <c r="N96" i="37"/>
  <c r="O96" i="37"/>
  <c r="N95" i="37"/>
  <c r="O95" i="37"/>
  <c r="M94" i="37"/>
  <c r="L94" i="37"/>
  <c r="K94" i="37"/>
  <c r="J94" i="37"/>
  <c r="I94" i="37"/>
  <c r="H94" i="37"/>
  <c r="N94" i="37" s="1"/>
  <c r="O94" i="37" s="1"/>
  <c r="G94" i="37"/>
  <c r="F94" i="37"/>
  <c r="E94" i="37"/>
  <c r="D94" i="37"/>
  <c r="N93" i="37"/>
  <c r="O93" i="37" s="1"/>
  <c r="N92" i="37"/>
  <c r="O92" i="37" s="1"/>
  <c r="N91" i="37"/>
  <c r="O91" i="37" s="1"/>
  <c r="N90" i="37"/>
  <c r="O90" i="37"/>
  <c r="N89" i="37"/>
  <c r="O89" i="37"/>
  <c r="N88" i="37"/>
  <c r="O88" i="37"/>
  <c r="N87" i="37"/>
  <c r="O87" i="37" s="1"/>
  <c r="N86" i="37"/>
  <c r="O86" i="37" s="1"/>
  <c r="N85" i="37"/>
  <c r="O85" i="37" s="1"/>
  <c r="N84" i="37"/>
  <c r="O84" i="37"/>
  <c r="N83" i="37"/>
  <c r="O83" i="37"/>
  <c r="N82" i="37"/>
  <c r="O82" i="37"/>
  <c r="N81" i="37"/>
  <c r="O81" i="37"/>
  <c r="N80" i="37"/>
  <c r="O80" i="37" s="1"/>
  <c r="N79" i="37"/>
  <c r="O79" i="37" s="1"/>
  <c r="N78" i="37"/>
  <c r="O78" i="37" s="1"/>
  <c r="N77" i="37"/>
  <c r="O77" i="37"/>
  <c r="N76" i="37"/>
  <c r="O76" i="37"/>
  <c r="N75" i="37"/>
  <c r="O75" i="37" s="1"/>
  <c r="N74" i="37"/>
  <c r="O74" i="37" s="1"/>
  <c r="N73" i="37"/>
  <c r="O73" i="37" s="1"/>
  <c r="N72" i="37"/>
  <c r="O72" i="37" s="1"/>
  <c r="N71" i="37"/>
  <c r="O71" i="37"/>
  <c r="N70" i="37"/>
  <c r="O70" i="37"/>
  <c r="N69" i="37"/>
  <c r="O69" i="37"/>
  <c r="N68" i="37"/>
  <c r="O68" i="37" s="1"/>
  <c r="N67" i="37"/>
  <c r="O67" i="37" s="1"/>
  <c r="N66" i="37"/>
  <c r="O66" i="37"/>
  <c r="N65" i="37"/>
  <c r="O65" i="37"/>
  <c r="N64" i="37"/>
  <c r="O64" i="37"/>
  <c r="N63" i="37"/>
  <c r="O63" i="37"/>
  <c r="M62" i="37"/>
  <c r="L62" i="37"/>
  <c r="K62" i="37"/>
  <c r="J62" i="37"/>
  <c r="I62" i="37"/>
  <c r="H62" i="37"/>
  <c r="G62" i="37"/>
  <c r="F62" i="37"/>
  <c r="E62" i="37"/>
  <c r="D62" i="37"/>
  <c r="N62" i="37" s="1"/>
  <c r="O62" i="37" s="1"/>
  <c r="N61" i="37"/>
  <c r="O61" i="37" s="1"/>
  <c r="N60" i="37"/>
  <c r="O60" i="37" s="1"/>
  <c r="N59" i="37"/>
  <c r="O59" i="37"/>
  <c r="N58" i="37"/>
  <c r="O58" i="37"/>
  <c r="N57" i="37"/>
  <c r="O57" i="37"/>
  <c r="N56" i="37"/>
  <c r="O56" i="37"/>
  <c r="N55" i="37"/>
  <c r="O55" i="37" s="1"/>
  <c r="N54" i="37"/>
  <c r="O54" i="37" s="1"/>
  <c r="N53" i="37"/>
  <c r="O53" i="37"/>
  <c r="N52" i="37"/>
  <c r="O52" i="37"/>
  <c r="N51" i="37"/>
  <c r="O51" i="37"/>
  <c r="N50" i="37"/>
  <c r="O50" i="37"/>
  <c r="N49" i="37"/>
  <c r="O49" i="37" s="1"/>
  <c r="N48" i="37"/>
  <c r="O48" i="37" s="1"/>
  <c r="N47" i="37"/>
  <c r="O47" i="37"/>
  <c r="N46" i="37"/>
  <c r="O46" i="37"/>
  <c r="N45" i="37"/>
  <c r="O45" i="37"/>
  <c r="N44" i="37"/>
  <c r="O44" i="37"/>
  <c r="N43" i="37"/>
  <c r="O43" i="37" s="1"/>
  <c r="N42" i="37"/>
  <c r="O42" i="37" s="1"/>
  <c r="N41" i="37"/>
  <c r="O41" i="37"/>
  <c r="N40" i="37"/>
  <c r="O40" i="37"/>
  <c r="N39" i="37"/>
  <c r="O39" i="37"/>
  <c r="N38" i="37"/>
  <c r="O38" i="37"/>
  <c r="N37" i="37"/>
  <c r="O37" i="37" s="1"/>
  <c r="N36" i="37"/>
  <c r="O36" i="37" s="1"/>
  <c r="N35" i="37"/>
  <c r="O35" i="37"/>
  <c r="N34" i="37"/>
  <c r="O34" i="37"/>
  <c r="N33" i="37"/>
  <c r="O33" i="37"/>
  <c r="N32" i="37"/>
  <c r="O32" i="37"/>
  <c r="N31" i="37"/>
  <c r="O31" i="37" s="1"/>
  <c r="N30" i="37"/>
  <c r="O30" i="37" s="1"/>
  <c r="N29" i="37"/>
  <c r="O29" i="37"/>
  <c r="N28" i="37"/>
  <c r="O28" i="37"/>
  <c r="N27" i="37"/>
  <c r="O27" i="37"/>
  <c r="M26" i="37"/>
  <c r="L26" i="37"/>
  <c r="L119" i="37" s="1"/>
  <c r="K26" i="37"/>
  <c r="J26" i="37"/>
  <c r="I26" i="37"/>
  <c r="H26" i="37"/>
  <c r="H119" i="37" s="1"/>
  <c r="G26" i="37"/>
  <c r="F26" i="37"/>
  <c r="N26" i="37" s="1"/>
  <c r="O26" i="37" s="1"/>
  <c r="E26" i="37"/>
  <c r="D26" i="37"/>
  <c r="N25" i="37"/>
  <c r="O25" i="37" s="1"/>
  <c r="N24" i="37"/>
  <c r="O24" i="37" s="1"/>
  <c r="N23" i="37"/>
  <c r="O23" i="37"/>
  <c r="N22" i="37"/>
  <c r="O22" i="37"/>
  <c r="N21" i="37"/>
  <c r="O21" i="37"/>
  <c r="N20" i="37"/>
  <c r="O20" i="37"/>
  <c r="N19" i="37"/>
  <c r="O19" i="37" s="1"/>
  <c r="N18" i="37"/>
  <c r="O18" i="37" s="1"/>
  <c r="N17" i="37"/>
  <c r="O17" i="37"/>
  <c r="N16" i="37"/>
  <c r="O16" i="37"/>
  <c r="N15" i="37"/>
  <c r="O15" i="37"/>
  <c r="N14" i="37"/>
  <c r="O14" i="37"/>
  <c r="M13" i="37"/>
  <c r="L13" i="37"/>
  <c r="K13" i="37"/>
  <c r="J13" i="37"/>
  <c r="I13" i="37"/>
  <c r="H13" i="37"/>
  <c r="G13" i="37"/>
  <c r="F13" i="37"/>
  <c r="F119" i="37" s="1"/>
  <c r="E13" i="37"/>
  <c r="D13" i="37"/>
  <c r="N12" i="37"/>
  <c r="O12" i="37"/>
  <c r="N11" i="37"/>
  <c r="O11" i="37" s="1"/>
  <c r="N10" i="37"/>
  <c r="O10" i="37" s="1"/>
  <c r="N9" i="37"/>
  <c r="O9" i="37"/>
  <c r="N8" i="37"/>
  <c r="O8" i="37"/>
  <c r="N7" i="37"/>
  <c r="O7" i="37"/>
  <c r="N6" i="37"/>
  <c r="O6" i="37"/>
  <c r="M5" i="37"/>
  <c r="L5" i="37"/>
  <c r="K5" i="37"/>
  <c r="K119" i="37" s="1"/>
  <c r="J5" i="37"/>
  <c r="J119" i="37" s="1"/>
  <c r="I5" i="37"/>
  <c r="I119" i="37"/>
  <c r="H5" i="37"/>
  <c r="G5" i="37"/>
  <c r="F5" i="37"/>
  <c r="E5" i="37"/>
  <c r="E119" i="37"/>
  <c r="D5" i="37"/>
  <c r="D119" i="37" s="1"/>
  <c r="N120" i="36"/>
  <c r="O120" i="36" s="1"/>
  <c r="N119" i="36"/>
  <c r="O119" i="36" s="1"/>
  <c r="N118" i="36"/>
  <c r="O118" i="36"/>
  <c r="N117" i="36"/>
  <c r="O117" i="36"/>
  <c r="N116" i="36"/>
  <c r="O116" i="36"/>
  <c r="M115" i="36"/>
  <c r="L115" i="36"/>
  <c r="K115" i="36"/>
  <c r="J115" i="36"/>
  <c r="I115" i="36"/>
  <c r="H115" i="36"/>
  <c r="G115" i="36"/>
  <c r="F115" i="36"/>
  <c r="E115" i="36"/>
  <c r="D115" i="36"/>
  <c r="N114" i="36"/>
  <c r="O114" i="36"/>
  <c r="N113" i="36"/>
  <c r="O113" i="36" s="1"/>
  <c r="N112" i="36"/>
  <c r="O112" i="36" s="1"/>
  <c r="N111" i="36"/>
  <c r="O111" i="36" s="1"/>
  <c r="N110" i="36"/>
  <c r="O110" i="36"/>
  <c r="N109" i="36"/>
  <c r="O109" i="36"/>
  <c r="N108" i="36"/>
  <c r="O108" i="36" s="1"/>
  <c r="N107" i="36"/>
  <c r="O107" i="36" s="1"/>
  <c r="N106" i="36"/>
  <c r="O106" i="36" s="1"/>
  <c r="N105" i="36"/>
  <c r="O105" i="36"/>
  <c r="N104" i="36"/>
  <c r="O104" i="36"/>
  <c r="N103" i="36"/>
  <c r="O103" i="36"/>
  <c r="N102" i="36"/>
  <c r="O102" i="36" s="1"/>
  <c r="N101" i="36"/>
  <c r="O101" i="36" s="1"/>
  <c r="M100" i="36"/>
  <c r="L100" i="36"/>
  <c r="K100" i="36"/>
  <c r="J100" i="36"/>
  <c r="I100" i="36"/>
  <c r="H100" i="36"/>
  <c r="G100" i="36"/>
  <c r="F100" i="36"/>
  <c r="E100" i="36"/>
  <c r="D100" i="36"/>
  <c r="N100" i="36" s="1"/>
  <c r="O100" i="36" s="1"/>
  <c r="N99" i="36"/>
  <c r="O99" i="36" s="1"/>
  <c r="N98" i="36"/>
  <c r="O98" i="36" s="1"/>
  <c r="N97" i="36"/>
  <c r="O97" i="36"/>
  <c r="N96" i="36"/>
  <c r="O96" i="36"/>
  <c r="N95" i="36"/>
  <c r="O95" i="36"/>
  <c r="N94" i="36"/>
  <c r="O94" i="36"/>
  <c r="M93" i="36"/>
  <c r="L93" i="36"/>
  <c r="K93" i="36"/>
  <c r="J93" i="36"/>
  <c r="I93" i="36"/>
  <c r="H93" i="36"/>
  <c r="G93" i="36"/>
  <c r="F93" i="36"/>
  <c r="E93" i="36"/>
  <c r="D93" i="36"/>
  <c r="N92" i="36"/>
  <c r="O92" i="36" s="1"/>
  <c r="N91" i="36"/>
  <c r="O91" i="36" s="1"/>
  <c r="N90" i="36"/>
  <c r="O90" i="36" s="1"/>
  <c r="N89" i="36"/>
  <c r="O89" i="36"/>
  <c r="N88" i="36"/>
  <c r="O88" i="36"/>
  <c r="N87" i="36"/>
  <c r="O87" i="36"/>
  <c r="N86" i="36"/>
  <c r="O86" i="36" s="1"/>
  <c r="N85" i="36"/>
  <c r="O85" i="36" s="1"/>
  <c r="N84" i="36"/>
  <c r="O84" i="36"/>
  <c r="N83" i="36"/>
  <c r="O83" i="36"/>
  <c r="N82" i="36"/>
  <c r="O82" i="36"/>
  <c r="N81" i="36"/>
  <c r="O81" i="36"/>
  <c r="N80" i="36"/>
  <c r="O80" i="36" s="1"/>
  <c r="N79" i="36"/>
  <c r="O79" i="36" s="1"/>
  <c r="N78" i="36"/>
  <c r="O78" i="36" s="1"/>
  <c r="N77" i="36"/>
  <c r="O77" i="36"/>
  <c r="N76" i="36"/>
  <c r="O76" i="36"/>
  <c r="N75" i="36"/>
  <c r="O75" i="36" s="1"/>
  <c r="N74" i="36"/>
  <c r="O74" i="36" s="1"/>
  <c r="N73" i="36"/>
  <c r="O73" i="36" s="1"/>
  <c r="N72" i="36"/>
  <c r="O72" i="36"/>
  <c r="N71" i="36"/>
  <c r="O71" i="36"/>
  <c r="N70" i="36"/>
  <c r="O70" i="36"/>
  <c r="N69" i="36"/>
  <c r="O69" i="36" s="1"/>
  <c r="N68" i="36"/>
  <c r="O68" i="36" s="1"/>
  <c r="N67" i="36"/>
  <c r="O67" i="36" s="1"/>
  <c r="N66" i="36"/>
  <c r="O66" i="36"/>
  <c r="N65" i="36"/>
  <c r="O65" i="36"/>
  <c r="N64" i="36"/>
  <c r="O64" i="36"/>
  <c r="N63" i="36"/>
  <c r="O63" i="36"/>
  <c r="N62" i="36"/>
  <c r="O62" i="36" s="1"/>
  <c r="N61" i="36"/>
  <c r="O61" i="36" s="1"/>
  <c r="N60" i="36"/>
  <c r="O60" i="36" s="1"/>
  <c r="N59" i="36"/>
  <c r="O59" i="36"/>
  <c r="N58" i="36"/>
  <c r="O58" i="36"/>
  <c r="N57" i="36"/>
  <c r="O57" i="36" s="1"/>
  <c r="N56" i="36"/>
  <c r="O56" i="36" s="1"/>
  <c r="N55" i="36"/>
  <c r="O55" i="36" s="1"/>
  <c r="N54" i="36"/>
  <c r="O54" i="36" s="1"/>
  <c r="M53" i="36"/>
  <c r="L53" i="36"/>
  <c r="K53" i="36"/>
  <c r="J53" i="36"/>
  <c r="I53" i="36"/>
  <c r="H53" i="36"/>
  <c r="N53" i="36" s="1"/>
  <c r="O53" i="36" s="1"/>
  <c r="G53" i="36"/>
  <c r="F53" i="36"/>
  <c r="E53" i="36"/>
  <c r="D53" i="36"/>
  <c r="N52" i="36"/>
  <c r="O52" i="36" s="1"/>
  <c r="N51" i="36"/>
  <c r="O51" i="36"/>
  <c r="N50" i="36"/>
  <c r="O50" i="36"/>
  <c r="N49" i="36"/>
  <c r="O49" i="36"/>
  <c r="N48" i="36"/>
  <c r="O48" i="36"/>
  <c r="N47" i="36"/>
  <c r="O47" i="36" s="1"/>
  <c r="N46" i="36"/>
  <c r="O46" i="36" s="1"/>
  <c r="N45" i="36"/>
  <c r="O45" i="36"/>
  <c r="N44" i="36"/>
  <c r="O44" i="36"/>
  <c r="N43" i="36"/>
  <c r="O43" i="36"/>
  <c r="N42" i="36"/>
  <c r="O42" i="36"/>
  <c r="N41" i="36"/>
  <c r="O41" i="36" s="1"/>
  <c r="N40" i="36"/>
  <c r="O40" i="36" s="1"/>
  <c r="N39" i="36"/>
  <c r="O39" i="36"/>
  <c r="N38" i="36"/>
  <c r="O38" i="36" s="1"/>
  <c r="N37" i="36"/>
  <c r="O37" i="36"/>
  <c r="N36" i="36"/>
  <c r="O36" i="36"/>
  <c r="N35" i="36"/>
  <c r="O35" i="36" s="1"/>
  <c r="N34" i="36"/>
  <c r="O34" i="36" s="1"/>
  <c r="N33" i="36"/>
  <c r="O33" i="36"/>
  <c r="N32" i="36"/>
  <c r="O32" i="36" s="1"/>
  <c r="N31" i="36"/>
  <c r="O31" i="36"/>
  <c r="N30" i="36"/>
  <c r="O30" i="36"/>
  <c r="N29" i="36"/>
  <c r="O29" i="36" s="1"/>
  <c r="N28" i="36"/>
  <c r="O28" i="36" s="1"/>
  <c r="N27" i="36"/>
  <c r="O27" i="36"/>
  <c r="N26" i="36"/>
  <c r="O26" i="36"/>
  <c r="N25" i="36"/>
  <c r="O25" i="36" s="1"/>
  <c r="N24" i="36"/>
  <c r="O24" i="36"/>
  <c r="N23" i="36"/>
  <c r="O23" i="36" s="1"/>
  <c r="N22" i="36"/>
  <c r="O22" i="36" s="1"/>
  <c r="N21" i="36"/>
  <c r="O21" i="36"/>
  <c r="N20" i="36"/>
  <c r="O20" i="36"/>
  <c r="N19" i="36"/>
  <c r="O19" i="36" s="1"/>
  <c r="M18" i="36"/>
  <c r="L18" i="36"/>
  <c r="K18" i="36"/>
  <c r="J18" i="36"/>
  <c r="I18" i="36"/>
  <c r="I121" i="36" s="1"/>
  <c r="H18" i="36"/>
  <c r="G18" i="36"/>
  <c r="F18" i="36"/>
  <c r="F121" i="36" s="1"/>
  <c r="E18" i="36"/>
  <c r="D18" i="36"/>
  <c r="N17" i="36"/>
  <c r="O17" i="36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N14" i="36" s="1"/>
  <c r="O14" i="36" s="1"/>
  <c r="D14" i="36"/>
  <c r="N13" i="36"/>
  <c r="O13" i="36" s="1"/>
  <c r="N12" i="36"/>
  <c r="O12" i="36" s="1"/>
  <c r="N11" i="36"/>
  <c r="O11" i="36"/>
  <c r="N10" i="36"/>
  <c r="O10" i="36"/>
  <c r="N9" i="36"/>
  <c r="O9" i="36"/>
  <c r="N8" i="36"/>
  <c r="O8" i="36" s="1"/>
  <c r="N7" i="36"/>
  <c r="O7" i="36" s="1"/>
  <c r="N6" i="36"/>
  <c r="O6" i="36" s="1"/>
  <c r="M5" i="36"/>
  <c r="M121" i="36" s="1"/>
  <c r="L5" i="36"/>
  <c r="L121" i="36" s="1"/>
  <c r="K5" i="36"/>
  <c r="K121" i="36"/>
  <c r="J5" i="36"/>
  <c r="I5" i="36"/>
  <c r="H5" i="36"/>
  <c r="H121" i="36" s="1"/>
  <c r="G5" i="36"/>
  <c r="G121" i="36" s="1"/>
  <c r="F5" i="36"/>
  <c r="E5" i="36"/>
  <c r="D5" i="36"/>
  <c r="N5" i="36" s="1"/>
  <c r="O5" i="36" s="1"/>
  <c r="N111" i="35"/>
  <c r="O111" i="35"/>
  <c r="N110" i="35"/>
  <c r="O110" i="35"/>
  <c r="N109" i="35"/>
  <c r="O109" i="35" s="1"/>
  <c r="N108" i="35"/>
  <c r="O108" i="35" s="1"/>
  <c r="N107" i="35"/>
  <c r="O107" i="35"/>
  <c r="M106" i="35"/>
  <c r="L106" i="35"/>
  <c r="K106" i="35"/>
  <c r="J106" i="35"/>
  <c r="I106" i="35"/>
  <c r="H106" i="35"/>
  <c r="G106" i="35"/>
  <c r="N106" i="35" s="1"/>
  <c r="O106" i="35" s="1"/>
  <c r="F106" i="35"/>
  <c r="E106" i="35"/>
  <c r="D106" i="35"/>
  <c r="N105" i="35"/>
  <c r="O105" i="35"/>
  <c r="N104" i="35"/>
  <c r="O104" i="35"/>
  <c r="N103" i="35"/>
  <c r="O103" i="35"/>
  <c r="N102" i="35"/>
  <c r="O102" i="35"/>
  <c r="N101" i="35"/>
  <c r="O101" i="35" s="1"/>
  <c r="N100" i="35"/>
  <c r="O100" i="35" s="1"/>
  <c r="N99" i="35"/>
  <c r="O99" i="35"/>
  <c r="M98" i="35"/>
  <c r="L98" i="35"/>
  <c r="K98" i="35"/>
  <c r="J98" i="35"/>
  <c r="I98" i="35"/>
  <c r="H98" i="35"/>
  <c r="G98" i="35"/>
  <c r="N98" i="35" s="1"/>
  <c r="O98" i="35" s="1"/>
  <c r="F98" i="35"/>
  <c r="E98" i="35"/>
  <c r="D98" i="35"/>
  <c r="N97" i="35"/>
  <c r="O97" i="35"/>
  <c r="N96" i="35"/>
  <c r="O96" i="35"/>
  <c r="N95" i="35"/>
  <c r="O95" i="35"/>
  <c r="N94" i="35"/>
  <c r="O94" i="35" s="1"/>
  <c r="N93" i="35"/>
  <c r="O93" i="35" s="1"/>
  <c r="N92" i="35"/>
  <c r="O92" i="35"/>
  <c r="N91" i="35"/>
  <c r="O91" i="35"/>
  <c r="M90" i="35"/>
  <c r="L90" i="35"/>
  <c r="K90" i="35"/>
  <c r="J90" i="35"/>
  <c r="I90" i="35"/>
  <c r="H90" i="35"/>
  <c r="G90" i="35"/>
  <c r="N90" i="35"/>
  <c r="O90" i="35" s="1"/>
  <c r="F90" i="35"/>
  <c r="E90" i="35"/>
  <c r="D90" i="35"/>
  <c r="N89" i="35"/>
  <c r="O89" i="35" s="1"/>
  <c r="N88" i="35"/>
  <c r="O88" i="35" s="1"/>
  <c r="N87" i="35"/>
  <c r="O87" i="35" s="1"/>
  <c r="N86" i="35"/>
  <c r="O86" i="35"/>
  <c r="N85" i="35"/>
  <c r="O85" i="35"/>
  <c r="N84" i="35"/>
  <c r="O84" i="35"/>
  <c r="N83" i="35"/>
  <c r="O83" i="35"/>
  <c r="N82" i="35"/>
  <c r="O82" i="35" s="1"/>
  <c r="N81" i="35"/>
  <c r="O81" i="35" s="1"/>
  <c r="N80" i="35"/>
  <c r="O80" i="35" s="1"/>
  <c r="N79" i="35"/>
  <c r="O79" i="35"/>
  <c r="N78" i="35"/>
  <c r="O78" i="35"/>
  <c r="N77" i="35"/>
  <c r="O77" i="35" s="1"/>
  <c r="N76" i="35"/>
  <c r="O76" i="35" s="1"/>
  <c r="N75" i="35"/>
  <c r="O75" i="35" s="1"/>
  <c r="N74" i="35"/>
  <c r="O74" i="35" s="1"/>
  <c r="N73" i="35"/>
  <c r="O73" i="35"/>
  <c r="N72" i="35"/>
  <c r="O72" i="35"/>
  <c r="N71" i="35"/>
  <c r="O71" i="35"/>
  <c r="N70" i="35"/>
  <c r="O70" i="35" s="1"/>
  <c r="N69" i="35"/>
  <c r="O69" i="35" s="1"/>
  <c r="N68" i="35"/>
  <c r="O68" i="35"/>
  <c r="N67" i="35"/>
  <c r="O67" i="35"/>
  <c r="N66" i="35"/>
  <c r="O66" i="35"/>
  <c r="N65" i="35"/>
  <c r="O65" i="35"/>
  <c r="N64" i="35"/>
  <c r="O64" i="35" s="1"/>
  <c r="N63" i="35"/>
  <c r="O63" i="35" s="1"/>
  <c r="N62" i="35"/>
  <c r="O62" i="35" s="1"/>
  <c r="N61" i="35"/>
  <c r="O61" i="35"/>
  <c r="M60" i="35"/>
  <c r="L60" i="35"/>
  <c r="K60" i="35"/>
  <c r="J60" i="35"/>
  <c r="I60" i="35"/>
  <c r="H60" i="35"/>
  <c r="G60" i="35"/>
  <c r="F60" i="35"/>
  <c r="E60" i="35"/>
  <c r="N60" i="35" s="1"/>
  <c r="O60" i="35" s="1"/>
  <c r="D60" i="35"/>
  <c r="N59" i="35"/>
  <c r="O59" i="35" s="1"/>
  <c r="N58" i="35"/>
  <c r="O58" i="35"/>
  <c r="N57" i="35"/>
  <c r="O57" i="35"/>
  <c r="N56" i="35"/>
  <c r="O56" i="35"/>
  <c r="N55" i="35"/>
  <c r="O55" i="35"/>
  <c r="N54" i="35"/>
  <c r="O54" i="35" s="1"/>
  <c r="N53" i="35"/>
  <c r="O53" i="35" s="1"/>
  <c r="N52" i="35"/>
  <c r="O52" i="35"/>
  <c r="N51" i="35"/>
  <c r="O51" i="35"/>
  <c r="N50" i="35"/>
  <c r="O50" i="35"/>
  <c r="N49" i="35"/>
  <c r="O49" i="35"/>
  <c r="N48" i="35"/>
  <c r="O48" i="35" s="1"/>
  <c r="N47" i="35"/>
  <c r="O47" i="35" s="1"/>
  <c r="N46" i="35"/>
  <c r="O46" i="35"/>
  <c r="N45" i="35"/>
  <c r="O45" i="35"/>
  <c r="N44" i="35"/>
  <c r="O44" i="35"/>
  <c r="N43" i="35"/>
  <c r="O43" i="35"/>
  <c r="N42" i="35"/>
  <c r="O42" i="35" s="1"/>
  <c r="N41" i="35"/>
  <c r="O41" i="35" s="1"/>
  <c r="N40" i="35"/>
  <c r="O40" i="35"/>
  <c r="N39" i="35"/>
  <c r="O39" i="35"/>
  <c r="N38" i="35"/>
  <c r="O38" i="35" s="1"/>
  <c r="N37" i="35"/>
  <c r="O37" i="35"/>
  <c r="N36" i="35"/>
  <c r="O36" i="35" s="1"/>
  <c r="N35" i="35"/>
  <c r="O35" i="35" s="1"/>
  <c r="N34" i="35"/>
  <c r="O34" i="35"/>
  <c r="N33" i="35"/>
  <c r="O33" i="35"/>
  <c r="N32" i="35"/>
  <c r="O32" i="35" s="1"/>
  <c r="N31" i="35"/>
  <c r="O31" i="35"/>
  <c r="N30" i="35"/>
  <c r="O30" i="35" s="1"/>
  <c r="N29" i="35"/>
  <c r="O29" i="35" s="1"/>
  <c r="N28" i="35"/>
  <c r="O28" i="35"/>
  <c r="N27" i="35"/>
  <c r="O27" i="35"/>
  <c r="M26" i="35"/>
  <c r="L26" i="35"/>
  <c r="K26" i="35"/>
  <c r="J26" i="35"/>
  <c r="I26" i="35"/>
  <c r="H26" i="35"/>
  <c r="G26" i="35"/>
  <c r="F26" i="35"/>
  <c r="E26" i="35"/>
  <c r="D26" i="35"/>
  <c r="D112" i="35" s="1"/>
  <c r="N25" i="35"/>
  <c r="O25" i="35"/>
  <c r="N24" i="35"/>
  <c r="O24" i="35" s="1"/>
  <c r="N23" i="35"/>
  <c r="O23" i="35"/>
  <c r="N22" i="35"/>
  <c r="O22" i="35" s="1"/>
  <c r="N21" i="35"/>
  <c r="O21" i="35" s="1"/>
  <c r="N20" i="35"/>
  <c r="O20" i="35"/>
  <c r="N19" i="35"/>
  <c r="O19" i="35"/>
  <c r="N18" i="35"/>
  <c r="O18" i="35" s="1"/>
  <c r="N17" i="35"/>
  <c r="O17" i="35"/>
  <c r="N16" i="35"/>
  <c r="O16" i="35" s="1"/>
  <c r="N15" i="35"/>
  <c r="O15" i="35" s="1"/>
  <c r="N14" i="35"/>
  <c r="O14" i="35"/>
  <c r="M13" i="35"/>
  <c r="L13" i="35"/>
  <c r="L112" i="35" s="1"/>
  <c r="K13" i="35"/>
  <c r="J13" i="35"/>
  <c r="I13" i="35"/>
  <c r="I112" i="35" s="1"/>
  <c r="H13" i="35"/>
  <c r="G13" i="35"/>
  <c r="F13" i="35"/>
  <c r="E13" i="35"/>
  <c r="D13" i="35"/>
  <c r="N12" i="35"/>
  <c r="O12" i="35"/>
  <c r="N11" i="35"/>
  <c r="O11" i="35" s="1"/>
  <c r="N10" i="35"/>
  <c r="O10" i="35"/>
  <c r="N9" i="35"/>
  <c r="O9" i="35"/>
  <c r="N8" i="35"/>
  <c r="O8" i="35" s="1"/>
  <c r="N7" i="35"/>
  <c r="O7" i="35"/>
  <c r="N6" i="35"/>
  <c r="O6" i="35"/>
  <c r="M5" i="35"/>
  <c r="L5" i="35"/>
  <c r="K5" i="35"/>
  <c r="K112" i="35" s="1"/>
  <c r="J5" i="35"/>
  <c r="I5" i="35"/>
  <c r="H5" i="35"/>
  <c r="G5" i="35"/>
  <c r="F5" i="35"/>
  <c r="F112" i="35" s="1"/>
  <c r="E5" i="35"/>
  <c r="D5" i="35"/>
  <c r="N115" i="34"/>
  <c r="O115" i="34" s="1"/>
  <c r="N114" i="34"/>
  <c r="O114" i="34"/>
  <c r="N113" i="34"/>
  <c r="O113" i="34"/>
  <c r="N112" i="34"/>
  <c r="O112" i="34"/>
  <c r="M111" i="34"/>
  <c r="L111" i="34"/>
  <c r="K111" i="34"/>
  <c r="J111" i="34"/>
  <c r="I111" i="34"/>
  <c r="H111" i="34"/>
  <c r="G111" i="34"/>
  <c r="F111" i="34"/>
  <c r="E111" i="34"/>
  <c r="D111" i="34"/>
  <c r="N110" i="34"/>
  <c r="O110" i="34"/>
  <c r="N109" i="34"/>
  <c r="O109" i="34" s="1"/>
  <c r="N108" i="34"/>
  <c r="O108" i="34" s="1"/>
  <c r="N107" i="34"/>
  <c r="O107" i="34"/>
  <c r="N106" i="34"/>
  <c r="O106" i="34"/>
  <c r="N105" i="34"/>
  <c r="O105" i="34"/>
  <c r="N104" i="34"/>
  <c r="O104" i="34"/>
  <c r="M103" i="34"/>
  <c r="L103" i="34"/>
  <c r="K103" i="34"/>
  <c r="J103" i="34"/>
  <c r="I103" i="34"/>
  <c r="H103" i="34"/>
  <c r="G103" i="34"/>
  <c r="F103" i="34"/>
  <c r="N103" i="34" s="1"/>
  <c r="O103" i="34" s="1"/>
  <c r="E103" i="34"/>
  <c r="D103" i="34"/>
  <c r="N102" i="34"/>
  <c r="O102" i="34" s="1"/>
  <c r="N101" i="34"/>
  <c r="O101" i="34" s="1"/>
  <c r="N100" i="34"/>
  <c r="O100" i="34"/>
  <c r="N99" i="34"/>
  <c r="O99" i="34"/>
  <c r="N98" i="34"/>
  <c r="O98" i="34"/>
  <c r="N97" i="34"/>
  <c r="O97" i="34"/>
  <c r="N96" i="34"/>
  <c r="O96" i="34" s="1"/>
  <c r="M95" i="34"/>
  <c r="L95" i="34"/>
  <c r="K95" i="34"/>
  <c r="J95" i="34"/>
  <c r="I95" i="34"/>
  <c r="I116" i="34" s="1"/>
  <c r="H95" i="34"/>
  <c r="G95" i="34"/>
  <c r="F95" i="34"/>
  <c r="E95" i="34"/>
  <c r="D95" i="34"/>
  <c r="D116" i="34" s="1"/>
  <c r="N95" i="34"/>
  <c r="O95" i="34" s="1"/>
  <c r="N94" i="34"/>
  <c r="O94" i="34" s="1"/>
  <c r="N93" i="34"/>
  <c r="O93" i="34"/>
  <c r="N92" i="34"/>
  <c r="O92" i="34" s="1"/>
  <c r="N91" i="34"/>
  <c r="O91" i="34"/>
  <c r="N90" i="34"/>
  <c r="O90" i="34"/>
  <c r="N89" i="34"/>
  <c r="O89" i="34" s="1"/>
  <c r="N88" i="34"/>
  <c r="O88" i="34" s="1"/>
  <c r="N87" i="34"/>
  <c r="O87" i="34" s="1"/>
  <c r="N86" i="34"/>
  <c r="O86" i="34"/>
  <c r="N85" i="34"/>
  <c r="O85" i="34"/>
  <c r="N84" i="34"/>
  <c r="O84" i="34" s="1"/>
  <c r="N83" i="34"/>
  <c r="O83" i="34" s="1"/>
  <c r="N82" i="34"/>
  <c r="O82" i="34" s="1"/>
  <c r="N81" i="34"/>
  <c r="O81" i="34"/>
  <c r="N80" i="34"/>
  <c r="O80" i="34" s="1"/>
  <c r="N79" i="34"/>
  <c r="O79" i="34"/>
  <c r="N78" i="34"/>
  <c r="O78" i="34" s="1"/>
  <c r="N77" i="34"/>
  <c r="O77" i="34" s="1"/>
  <c r="N76" i="34"/>
  <c r="O76" i="34" s="1"/>
  <c r="N75" i="34"/>
  <c r="O75" i="34"/>
  <c r="N74" i="34"/>
  <c r="O74" i="34"/>
  <c r="N73" i="34"/>
  <c r="O73" i="34"/>
  <c r="N72" i="34"/>
  <c r="O72" i="34"/>
  <c r="N71" i="34"/>
  <c r="O71" i="34" s="1"/>
  <c r="N70" i="34"/>
  <c r="O70" i="34" s="1"/>
  <c r="N69" i="34"/>
  <c r="O69" i="34" s="1"/>
  <c r="N68" i="34"/>
  <c r="O68" i="34"/>
  <c r="N67" i="34"/>
  <c r="O67" i="34"/>
  <c r="M66" i="34"/>
  <c r="M116" i="34" s="1"/>
  <c r="L66" i="34"/>
  <c r="K66" i="34"/>
  <c r="J66" i="34"/>
  <c r="I66" i="34"/>
  <c r="H66" i="34"/>
  <c r="G66" i="34"/>
  <c r="F66" i="34"/>
  <c r="E66" i="34"/>
  <c r="D66" i="34"/>
  <c r="N65" i="34"/>
  <c r="O65" i="34"/>
  <c r="N64" i="34"/>
  <c r="O64" i="34" s="1"/>
  <c r="N63" i="34"/>
  <c r="O63" i="34" s="1"/>
  <c r="N62" i="34"/>
  <c r="O62" i="34"/>
  <c r="N61" i="34"/>
  <c r="O61" i="34" s="1"/>
  <c r="N60" i="34"/>
  <c r="O60" i="34"/>
  <c r="N59" i="34"/>
  <c r="O59" i="34"/>
  <c r="N58" i="34"/>
  <c r="O58" i="34" s="1"/>
  <c r="N57" i="34"/>
  <c r="O57" i="34" s="1"/>
  <c r="N56" i="34"/>
  <c r="O56" i="34" s="1"/>
  <c r="N55" i="34"/>
  <c r="O55" i="34"/>
  <c r="N54" i="34"/>
  <c r="O54" i="34"/>
  <c r="N53" i="34"/>
  <c r="O53" i="34" s="1"/>
  <c r="N52" i="34"/>
  <c r="O52" i="34" s="1"/>
  <c r="N51" i="34"/>
  <c r="O51" i="34" s="1"/>
  <c r="N50" i="34"/>
  <c r="O50" i="34"/>
  <c r="N49" i="34"/>
  <c r="O49" i="34" s="1"/>
  <c r="N48" i="34"/>
  <c r="O48" i="34"/>
  <c r="N47" i="34"/>
  <c r="O47" i="34" s="1"/>
  <c r="N46" i="34"/>
  <c r="O46" i="34" s="1"/>
  <c r="N45" i="34"/>
  <c r="O45" i="34" s="1"/>
  <c r="N44" i="34"/>
  <c r="O44" i="34"/>
  <c r="N43" i="34"/>
  <c r="O43" i="34"/>
  <c r="N42" i="34"/>
  <c r="O42" i="34"/>
  <c r="N41" i="34"/>
  <c r="O41" i="34"/>
  <c r="N40" i="34"/>
  <c r="O40" i="34" s="1"/>
  <c r="N39" i="34"/>
  <c r="O39" i="34" s="1"/>
  <c r="N38" i="34"/>
  <c r="O38" i="34" s="1"/>
  <c r="N37" i="34"/>
  <c r="O37" i="34"/>
  <c r="N36" i="34"/>
  <c r="O36" i="34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/>
  <c r="M29" i="34"/>
  <c r="L29" i="34"/>
  <c r="K29" i="34"/>
  <c r="K116" i="34" s="1"/>
  <c r="J29" i="34"/>
  <c r="I29" i="34"/>
  <c r="H29" i="34"/>
  <c r="H116" i="34"/>
  <c r="G29" i="34"/>
  <c r="F29" i="34"/>
  <c r="F116" i="34" s="1"/>
  <c r="E29" i="34"/>
  <c r="D29" i="34"/>
  <c r="N28" i="34"/>
  <c r="O28" i="34"/>
  <c r="N27" i="34"/>
  <c r="O27" i="34"/>
  <c r="N26" i="34"/>
  <c r="O26" i="34"/>
  <c r="N25" i="34"/>
  <c r="O25" i="34"/>
  <c r="N24" i="34"/>
  <c r="O24" i="34" s="1"/>
  <c r="N23" i="34"/>
  <c r="O23" i="34"/>
  <c r="N22" i="34"/>
  <c r="O22" i="34"/>
  <c r="N21" i="34"/>
  <c r="O21" i="34"/>
  <c r="N20" i="34"/>
  <c r="O20" i="34"/>
  <c r="N19" i="34"/>
  <c r="O19" i="34"/>
  <c r="N18" i="34"/>
  <c r="O18" i="34" s="1"/>
  <c r="N17" i="34"/>
  <c r="O17" i="34"/>
  <c r="N16" i="34"/>
  <c r="O16" i="34"/>
  <c r="N15" i="34"/>
  <c r="O15" i="34"/>
  <c r="M14" i="34"/>
  <c r="L14" i="34"/>
  <c r="K14" i="34"/>
  <c r="J14" i="34"/>
  <c r="J116" i="34" s="1"/>
  <c r="I14" i="34"/>
  <c r="H14" i="34"/>
  <c r="G14" i="34"/>
  <c r="G116" i="34" s="1"/>
  <c r="F14" i="34"/>
  <c r="E14" i="34"/>
  <c r="D14" i="34"/>
  <c r="N13" i="34"/>
  <c r="O13" i="34"/>
  <c r="N12" i="34"/>
  <c r="O12" i="34" s="1"/>
  <c r="N11" i="34"/>
  <c r="O11" i="34"/>
  <c r="N10" i="34"/>
  <c r="O10" i="34" s="1"/>
  <c r="N9" i="34"/>
  <c r="O9" i="34"/>
  <c r="N8" i="34"/>
  <c r="O8" i="34"/>
  <c r="N7" i="34"/>
  <c r="O7" i="34"/>
  <c r="N6" i="34"/>
  <c r="O6" i="34" s="1"/>
  <c r="M5" i="34"/>
  <c r="L5" i="34"/>
  <c r="L116" i="34" s="1"/>
  <c r="K5" i="34"/>
  <c r="J5" i="34"/>
  <c r="I5" i="34"/>
  <c r="H5" i="34"/>
  <c r="G5" i="34"/>
  <c r="F5" i="34"/>
  <c r="E5" i="34"/>
  <c r="E116" i="34"/>
  <c r="D5" i="34"/>
  <c r="E121" i="33"/>
  <c r="F121" i="33"/>
  <c r="G121" i="33"/>
  <c r="H121" i="33"/>
  <c r="I121" i="33"/>
  <c r="J121" i="33"/>
  <c r="K121" i="33"/>
  <c r="L121" i="33"/>
  <c r="M121" i="33"/>
  <c r="D121" i="33"/>
  <c r="N121" i="33" s="1"/>
  <c r="O121" i="33" s="1"/>
  <c r="E111" i="33"/>
  <c r="F111" i="33"/>
  <c r="N111" i="33" s="1"/>
  <c r="O111" i="33" s="1"/>
  <c r="G111" i="33"/>
  <c r="H111" i="33"/>
  <c r="I111" i="33"/>
  <c r="J111" i="33"/>
  <c r="K111" i="33"/>
  <c r="L111" i="33"/>
  <c r="M111" i="33"/>
  <c r="M127" i="33" s="1"/>
  <c r="D111" i="33"/>
  <c r="M102" i="33"/>
  <c r="E102" i="33"/>
  <c r="F102" i="33"/>
  <c r="G102" i="33"/>
  <c r="H102" i="33"/>
  <c r="I102" i="33"/>
  <c r="J102" i="33"/>
  <c r="K102" i="33"/>
  <c r="L102" i="33"/>
  <c r="D102" i="33"/>
  <c r="N102" i="33" s="1"/>
  <c r="O102" i="33" s="1"/>
  <c r="E63" i="33"/>
  <c r="N63" i="33" s="1"/>
  <c r="O63" i="33" s="1"/>
  <c r="F63" i="33"/>
  <c r="G63" i="33"/>
  <c r="H63" i="33"/>
  <c r="I63" i="33"/>
  <c r="J63" i="33"/>
  <c r="K63" i="33"/>
  <c r="L63" i="33"/>
  <c r="M63" i="33"/>
  <c r="E26" i="33"/>
  <c r="E127" i="33" s="1"/>
  <c r="F26" i="33"/>
  <c r="G26" i="33"/>
  <c r="H26" i="33"/>
  <c r="I26" i="33"/>
  <c r="J26" i="33"/>
  <c r="K26" i="33"/>
  <c r="L26" i="33"/>
  <c r="M26" i="33"/>
  <c r="E14" i="33"/>
  <c r="F14" i="33"/>
  <c r="G14" i="33"/>
  <c r="H14" i="33"/>
  <c r="I14" i="33"/>
  <c r="J14" i="33"/>
  <c r="J127" i="33" s="1"/>
  <c r="K14" i="33"/>
  <c r="L14" i="33"/>
  <c r="M14" i="33"/>
  <c r="E5" i="33"/>
  <c r="F5" i="33"/>
  <c r="F127" i="33" s="1"/>
  <c r="G5" i="33"/>
  <c r="G127" i="33" s="1"/>
  <c r="H5" i="33"/>
  <c r="N5" i="33" s="1"/>
  <c r="O5" i="33" s="1"/>
  <c r="I5" i="33"/>
  <c r="I127" i="33" s="1"/>
  <c r="J5" i="33"/>
  <c r="K5" i="33"/>
  <c r="K127" i="33" s="1"/>
  <c r="L5" i="33"/>
  <c r="L127" i="33" s="1"/>
  <c r="M5" i="33"/>
  <c r="D63" i="33"/>
  <c r="D26" i="33"/>
  <c r="N26" i="33" s="1"/>
  <c r="O26" i="33" s="1"/>
  <c r="D14" i="33"/>
  <c r="D127" i="33" s="1"/>
  <c r="D5" i="33"/>
  <c r="N125" i="33"/>
  <c r="O125" i="33"/>
  <c r="N126" i="33"/>
  <c r="O126" i="33" s="1"/>
  <c r="N123" i="33"/>
  <c r="O123" i="33" s="1"/>
  <c r="N124" i="33"/>
  <c r="O124" i="33"/>
  <c r="N122" i="33"/>
  <c r="O122" i="33"/>
  <c r="N113" i="33"/>
  <c r="O113" i="33" s="1"/>
  <c r="N114" i="33"/>
  <c r="O114" i="33"/>
  <c r="N115" i="33"/>
  <c r="O115" i="33" s="1"/>
  <c r="N116" i="33"/>
  <c r="O116" i="33" s="1"/>
  <c r="N117" i="33"/>
  <c r="O117" i="33"/>
  <c r="N118" i="33"/>
  <c r="O118" i="33"/>
  <c r="N119" i="33"/>
  <c r="O119" i="33" s="1"/>
  <c r="N120" i="33"/>
  <c r="N112" i="33"/>
  <c r="O112" i="33"/>
  <c r="N104" i="33"/>
  <c r="O104" i="33"/>
  <c r="N105" i="33"/>
  <c r="O105" i="33"/>
  <c r="N106" i="33"/>
  <c r="O106" i="33" s="1"/>
  <c r="N107" i="33"/>
  <c r="O107" i="33"/>
  <c r="N108" i="33"/>
  <c r="O108" i="33" s="1"/>
  <c r="N109" i="33"/>
  <c r="O109" i="33"/>
  <c r="N110" i="33"/>
  <c r="O110" i="33"/>
  <c r="N103" i="33"/>
  <c r="O103" i="33"/>
  <c r="N94" i="33"/>
  <c r="O94" i="33" s="1"/>
  <c r="N95" i="33"/>
  <c r="O95" i="33"/>
  <c r="N96" i="33"/>
  <c r="O96" i="33" s="1"/>
  <c r="N97" i="33"/>
  <c r="O97" i="33"/>
  <c r="N98" i="33"/>
  <c r="O98" i="33"/>
  <c r="N93" i="33"/>
  <c r="O93" i="33"/>
  <c r="N92" i="33"/>
  <c r="O92" i="33" s="1"/>
  <c r="N91" i="33"/>
  <c r="O91" i="33"/>
  <c r="N90" i="33"/>
  <c r="O90" i="33" s="1"/>
  <c r="N89" i="33"/>
  <c r="O89" i="33"/>
  <c r="N88" i="33"/>
  <c r="O88" i="33"/>
  <c r="N87" i="33"/>
  <c r="O87" i="33"/>
  <c r="N86" i="33"/>
  <c r="O86" i="33" s="1"/>
  <c r="N85" i="33"/>
  <c r="O85" i="33"/>
  <c r="N84" i="33"/>
  <c r="O84" i="33" s="1"/>
  <c r="N83" i="33"/>
  <c r="O83" i="33"/>
  <c r="N100" i="33"/>
  <c r="O100" i="33"/>
  <c r="N99" i="33"/>
  <c r="O99" i="33"/>
  <c r="N64" i="33"/>
  <c r="N65" i="33"/>
  <c r="N66" i="33"/>
  <c r="O66" i="33"/>
  <c r="N67" i="33"/>
  <c r="O67" i="33" s="1"/>
  <c r="N68" i="33"/>
  <c r="N69" i="33"/>
  <c r="O69" i="33" s="1"/>
  <c r="N70" i="33"/>
  <c r="O70" i="33" s="1"/>
  <c r="N71" i="33"/>
  <c r="O71" i="33"/>
  <c r="N72" i="33"/>
  <c r="O72" i="33"/>
  <c r="N73" i="33"/>
  <c r="O73" i="33" s="1"/>
  <c r="N74" i="33"/>
  <c r="O74" i="33"/>
  <c r="N75" i="33"/>
  <c r="N76" i="33"/>
  <c r="O76" i="33"/>
  <c r="N77" i="33"/>
  <c r="O77" i="33"/>
  <c r="N78" i="33"/>
  <c r="O78" i="33" s="1"/>
  <c r="N79" i="33"/>
  <c r="O79" i="33"/>
  <c r="N80" i="33"/>
  <c r="O80" i="33" s="1"/>
  <c r="N81" i="33"/>
  <c r="O81" i="33"/>
  <c r="N82" i="33"/>
  <c r="O82" i="33"/>
  <c r="N101" i="33"/>
  <c r="O101" i="33"/>
  <c r="O64" i="33"/>
  <c r="O65" i="33"/>
  <c r="O68" i="33"/>
  <c r="O75" i="33"/>
  <c r="O120" i="33"/>
  <c r="N16" i="33"/>
  <c r="O16" i="33"/>
  <c r="N17" i="33"/>
  <c r="O17" i="33" s="1"/>
  <c r="N18" i="33"/>
  <c r="O18" i="33" s="1"/>
  <c r="N19" i="33"/>
  <c r="O19" i="33"/>
  <c r="N20" i="33"/>
  <c r="O20" i="33"/>
  <c r="N21" i="33"/>
  <c r="O21" i="33" s="1"/>
  <c r="N22" i="33"/>
  <c r="O22" i="33"/>
  <c r="N23" i="33"/>
  <c r="O23" i="33" s="1"/>
  <c r="N24" i="33"/>
  <c r="O24" i="33" s="1"/>
  <c r="N25" i="33"/>
  <c r="O25" i="33"/>
  <c r="N7" i="33"/>
  <c r="O7" i="33"/>
  <c r="N8" i="33"/>
  <c r="O8" i="33" s="1"/>
  <c r="N9" i="33"/>
  <c r="O9" i="33"/>
  <c r="N10" i="33"/>
  <c r="O10" i="33" s="1"/>
  <c r="N11" i="33"/>
  <c r="O11" i="33" s="1"/>
  <c r="N12" i="33"/>
  <c r="O12" i="33"/>
  <c r="N13" i="33"/>
  <c r="O13" i="33"/>
  <c r="N6" i="33"/>
  <c r="O6" i="33" s="1"/>
  <c r="N60" i="33"/>
  <c r="O60" i="33"/>
  <c r="N61" i="33"/>
  <c r="O61" i="33" s="1"/>
  <c r="N62" i="33"/>
  <c r="O62" i="33" s="1"/>
  <c r="N59" i="33"/>
  <c r="O59" i="33"/>
  <c r="N54" i="33"/>
  <c r="O54" i="33"/>
  <c r="N55" i="33"/>
  <c r="O55" i="33" s="1"/>
  <c r="N56" i="33"/>
  <c r="O56" i="33"/>
  <c r="N57" i="33"/>
  <c r="O57" i="33" s="1"/>
  <c r="N58" i="33"/>
  <c r="O58" i="33" s="1"/>
  <c r="N38" i="33"/>
  <c r="O38" i="33"/>
  <c r="N39" i="33"/>
  <c r="O39" i="33"/>
  <c r="N40" i="33"/>
  <c r="O40" i="33" s="1"/>
  <c r="N41" i="33"/>
  <c r="O41" i="33"/>
  <c r="N42" i="33"/>
  <c r="O42" i="33" s="1"/>
  <c r="N43" i="33"/>
  <c r="O43" i="33" s="1"/>
  <c r="N44" i="33"/>
  <c r="O44" i="33"/>
  <c r="N45" i="33"/>
  <c r="O45" i="33"/>
  <c r="N46" i="33"/>
  <c r="O46" i="33" s="1"/>
  <c r="N47" i="33"/>
  <c r="O47" i="33"/>
  <c r="N48" i="33"/>
  <c r="O48" i="33" s="1"/>
  <c r="N49" i="33"/>
  <c r="O49" i="33" s="1"/>
  <c r="N50" i="33"/>
  <c r="O50" i="33"/>
  <c r="N51" i="33"/>
  <c r="O51" i="33"/>
  <c r="N52" i="33"/>
  <c r="O52" i="33" s="1"/>
  <c r="N53" i="33"/>
  <c r="O53" i="33"/>
  <c r="N29" i="33"/>
  <c r="O29" i="33" s="1"/>
  <c r="N30" i="33"/>
  <c r="O30" i="33" s="1"/>
  <c r="N31" i="33"/>
  <c r="O31" i="33"/>
  <c r="N32" i="33"/>
  <c r="O32" i="33"/>
  <c r="N33" i="33"/>
  <c r="O33" i="33" s="1"/>
  <c r="N34" i="33"/>
  <c r="O34" i="33"/>
  <c r="N35" i="33"/>
  <c r="O35" i="33" s="1"/>
  <c r="N36" i="33"/>
  <c r="O36" i="33" s="1"/>
  <c r="N37" i="33"/>
  <c r="O37" i="33"/>
  <c r="N28" i="33"/>
  <c r="O28" i="33"/>
  <c r="N27" i="33"/>
  <c r="O27" i="33" s="1"/>
  <c r="N15" i="33"/>
  <c r="O15" i="33"/>
  <c r="M119" i="37"/>
  <c r="N13" i="37"/>
  <c r="O13" i="37"/>
  <c r="M141" i="38"/>
  <c r="F141" i="38"/>
  <c r="N115" i="38"/>
  <c r="O115" i="38"/>
  <c r="N68" i="38"/>
  <c r="O68" i="38"/>
  <c r="D141" i="38"/>
  <c r="K135" i="39"/>
  <c r="H135" i="39"/>
  <c r="L135" i="39"/>
  <c r="F135" i="39"/>
  <c r="N130" i="39"/>
  <c r="O130" i="39"/>
  <c r="J135" i="39"/>
  <c r="G135" i="39"/>
  <c r="I135" i="39"/>
  <c r="N121" i="39"/>
  <c r="O121" i="39"/>
  <c r="N112" i="39"/>
  <c r="O112" i="39" s="1"/>
  <c r="N63" i="39"/>
  <c r="O63" i="39"/>
  <c r="D135" i="39"/>
  <c r="N26" i="39"/>
  <c r="O26" i="39"/>
  <c r="N13" i="39"/>
  <c r="O13" i="39" s="1"/>
  <c r="N5" i="39"/>
  <c r="O5" i="39"/>
  <c r="L133" i="40"/>
  <c r="N108" i="40"/>
  <c r="O108" i="40"/>
  <c r="N127" i="40"/>
  <c r="O127" i="40"/>
  <c r="M133" i="40"/>
  <c r="N118" i="40"/>
  <c r="O118" i="40"/>
  <c r="D133" i="40"/>
  <c r="N133" i="40" s="1"/>
  <c r="O133" i="40" s="1"/>
  <c r="I133" i="40"/>
  <c r="N26" i="40"/>
  <c r="O26" i="40"/>
  <c r="E133" i="40"/>
  <c r="N13" i="40"/>
  <c r="O13" i="40"/>
  <c r="N5" i="34"/>
  <c r="O5" i="34"/>
  <c r="N5" i="35"/>
  <c r="O5" i="35" s="1"/>
  <c r="J112" i="35"/>
  <c r="H112" i="35"/>
  <c r="N26" i="35"/>
  <c r="O26" i="35" s="1"/>
  <c r="K122" i="41"/>
  <c r="H122" i="41"/>
  <c r="L122" i="41"/>
  <c r="N14" i="41"/>
  <c r="O14" i="41" s="1"/>
  <c r="G122" i="41"/>
  <c r="N122" i="41" s="1"/>
  <c r="O122" i="41" s="1"/>
  <c r="N116" i="41"/>
  <c r="O116" i="41" s="1"/>
  <c r="F122" i="41"/>
  <c r="N101" i="41"/>
  <c r="O101" i="41"/>
  <c r="J122" i="41"/>
  <c r="N94" i="41"/>
  <c r="O94" i="41" s="1"/>
  <c r="N53" i="41"/>
  <c r="O53" i="41"/>
  <c r="N18" i="41"/>
  <c r="O18" i="41"/>
  <c r="M122" i="41"/>
  <c r="E122" i="41"/>
  <c r="D122" i="41"/>
  <c r="I122" i="41"/>
  <c r="N5" i="41"/>
  <c r="O5" i="41" s="1"/>
  <c r="K127" i="42"/>
  <c r="N121" i="42"/>
  <c r="O121" i="42" s="1"/>
  <c r="J127" i="42"/>
  <c r="N105" i="42"/>
  <c r="O105" i="42" s="1"/>
  <c r="G127" i="42"/>
  <c r="L127" i="42"/>
  <c r="E127" i="42"/>
  <c r="N98" i="42"/>
  <c r="O98" i="42"/>
  <c r="N57" i="42"/>
  <c r="O57" i="42"/>
  <c r="M127" i="42"/>
  <c r="H127" i="42"/>
  <c r="N18" i="42"/>
  <c r="O18" i="42"/>
  <c r="N14" i="42"/>
  <c r="O14" i="42"/>
  <c r="F127" i="42"/>
  <c r="I127" i="42"/>
  <c r="N5" i="42"/>
  <c r="O5" i="42"/>
  <c r="J133" i="43"/>
  <c r="H133" i="43"/>
  <c r="M133" i="43"/>
  <c r="L133" i="43"/>
  <c r="K133" i="43"/>
  <c r="N127" i="43"/>
  <c r="O127" i="43"/>
  <c r="F133" i="43"/>
  <c r="N119" i="43"/>
  <c r="O119" i="43" s="1"/>
  <c r="N109" i="43"/>
  <c r="O109" i="43"/>
  <c r="G133" i="43"/>
  <c r="I133" i="43"/>
  <c r="N62" i="43"/>
  <c r="O62" i="43" s="1"/>
  <c r="N26" i="43"/>
  <c r="O26" i="43"/>
  <c r="D133" i="43"/>
  <c r="N133" i="43" s="1"/>
  <c r="O133" i="43" s="1"/>
  <c r="N13" i="43"/>
  <c r="O13" i="43"/>
  <c r="N5" i="43"/>
  <c r="O5" i="43"/>
  <c r="E133" i="43"/>
  <c r="N134" i="44"/>
  <c r="O134" i="44" s="1"/>
  <c r="N125" i="44"/>
  <c r="O125" i="44"/>
  <c r="N114" i="44"/>
  <c r="O114" i="44" s="1"/>
  <c r="J140" i="44"/>
  <c r="K140" i="44"/>
  <c r="L140" i="44"/>
  <c r="M140" i="44"/>
  <c r="F140" i="44"/>
  <c r="N66" i="44"/>
  <c r="O66" i="44"/>
  <c r="H140" i="44"/>
  <c r="G140" i="44"/>
  <c r="I140" i="44"/>
  <c r="N29" i="44"/>
  <c r="O29" i="44" s="1"/>
  <c r="N14" i="44"/>
  <c r="O14" i="44" s="1"/>
  <c r="E140" i="44"/>
  <c r="N5" i="44"/>
  <c r="O5" i="44" s="1"/>
  <c r="D140" i="44"/>
  <c r="N140" i="44"/>
  <c r="O140" i="44" s="1"/>
  <c r="N131" i="45"/>
  <c r="O131" i="45"/>
  <c r="K138" i="45"/>
  <c r="M138" i="45"/>
  <c r="N121" i="45"/>
  <c r="O121" i="45" s="1"/>
  <c r="J138" i="45"/>
  <c r="L138" i="45"/>
  <c r="N112" i="45"/>
  <c r="O112" i="45"/>
  <c r="F138" i="45"/>
  <c r="N65" i="45"/>
  <c r="O65" i="45"/>
  <c r="G138" i="45"/>
  <c r="N29" i="45"/>
  <c r="O29" i="45" s="1"/>
  <c r="I138" i="45"/>
  <c r="H138" i="45"/>
  <c r="D138" i="45"/>
  <c r="N138" i="45" s="1"/>
  <c r="O138" i="45" s="1"/>
  <c r="N14" i="45"/>
  <c r="O14" i="45" s="1"/>
  <c r="N5" i="45"/>
  <c r="O5" i="45"/>
  <c r="E138" i="45"/>
  <c r="N29" i="46"/>
  <c r="O29" i="46" s="1"/>
  <c r="N5" i="46"/>
  <c r="O5" i="46" s="1"/>
  <c r="N133" i="46"/>
  <c r="O133" i="46"/>
  <c r="I139" i="46"/>
  <c r="N14" i="46"/>
  <c r="O14" i="46"/>
  <c r="J139" i="46"/>
  <c r="L139" i="46"/>
  <c r="K139" i="46"/>
  <c r="M139" i="46"/>
  <c r="N124" i="46"/>
  <c r="O124" i="46"/>
  <c r="H139" i="46"/>
  <c r="F139" i="46"/>
  <c r="G139" i="46"/>
  <c r="N115" i="46"/>
  <c r="O115" i="46"/>
  <c r="E139" i="46"/>
  <c r="N139" i="46" s="1"/>
  <c r="O139" i="46" s="1"/>
  <c r="D139" i="46"/>
  <c r="N68" i="46"/>
  <c r="O68" i="46"/>
  <c r="M138" i="47"/>
  <c r="L138" i="47"/>
  <c r="K138" i="47"/>
  <c r="J138" i="47"/>
  <c r="H138" i="47"/>
  <c r="I138" i="47"/>
  <c r="N112" i="47"/>
  <c r="O112" i="47" s="1"/>
  <c r="G138" i="47"/>
  <c r="E138" i="47"/>
  <c r="N121" i="47"/>
  <c r="O121" i="47" s="1"/>
  <c r="F138" i="47"/>
  <c r="O126" i="49"/>
  <c r="P126" i="49"/>
  <c r="O117" i="49"/>
  <c r="P117" i="49"/>
  <c r="O71" i="49"/>
  <c r="P71" i="49"/>
  <c r="O29" i="49"/>
  <c r="P29" i="49"/>
  <c r="J141" i="49"/>
  <c r="I141" i="49"/>
  <c r="K141" i="49"/>
  <c r="G141" i="49"/>
  <c r="O14" i="49"/>
  <c r="P14" i="49" s="1"/>
  <c r="E141" i="49"/>
  <c r="H141" i="49"/>
  <c r="L141" i="49"/>
  <c r="N141" i="49"/>
  <c r="D141" i="49"/>
  <c r="F141" i="49"/>
  <c r="O5" i="49"/>
  <c r="P5" i="49"/>
  <c r="N116" i="34" l="1"/>
  <c r="O116" i="34" s="1"/>
  <c r="N119" i="37"/>
  <c r="O119" i="37" s="1"/>
  <c r="N5" i="37"/>
  <c r="O5" i="37" s="1"/>
  <c r="N5" i="40"/>
  <c r="O5" i="40" s="1"/>
  <c r="N141" i="38"/>
  <c r="O141" i="38" s="1"/>
  <c r="N111" i="34"/>
  <c r="O111" i="34" s="1"/>
  <c r="E141" i="38"/>
  <c r="N5" i="38"/>
  <c r="O5" i="38" s="1"/>
  <c r="H127" i="33"/>
  <c r="N127" i="33" s="1"/>
  <c r="O127" i="33" s="1"/>
  <c r="N14" i="33"/>
  <c r="O14" i="33" s="1"/>
  <c r="N93" i="36"/>
  <c r="O93" i="36" s="1"/>
  <c r="M141" i="49"/>
  <c r="O141" i="49" s="1"/>
  <c r="P141" i="49" s="1"/>
  <c r="G141" i="38"/>
  <c r="M112" i="35"/>
  <c r="E112" i="35"/>
  <c r="N112" i="35" s="1"/>
  <c r="O112" i="35" s="1"/>
  <c r="N14" i="34"/>
  <c r="O14" i="34" s="1"/>
  <c r="N66" i="34"/>
  <c r="O66" i="34" s="1"/>
  <c r="N13" i="35"/>
  <c r="O13" i="35" s="1"/>
  <c r="N18" i="36"/>
  <c r="O18" i="36" s="1"/>
  <c r="N29" i="34"/>
  <c r="O29" i="34" s="1"/>
  <c r="G119" i="37"/>
  <c r="M135" i="39"/>
  <c r="N135" i="39" s="1"/>
  <c r="O135" i="39" s="1"/>
  <c r="D121" i="36"/>
  <c r="G112" i="35"/>
  <c r="E121" i="36"/>
  <c r="J121" i="36"/>
  <c r="N29" i="38"/>
  <c r="O29" i="38" s="1"/>
  <c r="N115" i="36"/>
  <c r="O115" i="36" s="1"/>
  <c r="N5" i="47"/>
  <c r="O5" i="47" s="1"/>
  <c r="D138" i="47"/>
  <c r="N138" i="47" s="1"/>
  <c r="O138" i="47" s="1"/>
  <c r="N14" i="47"/>
  <c r="O14" i="47" s="1"/>
  <c r="N121" i="36" l="1"/>
  <c r="O121" i="36" s="1"/>
</calcChain>
</file>

<file path=xl/sharedStrings.xml><?xml version="1.0" encoding="utf-8"?>
<sst xmlns="http://schemas.openxmlformats.org/spreadsheetml/2006/main" count="2646" uniqueCount="295">
  <si>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</si>
  <si>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</si>
  <si>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</si>
  <si>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</si>
  <si>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</si>
  <si>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</si>
  <si>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</si>
  <si>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</si>
  <si>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</si>
  <si>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</si>
  <si>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</si>
  <si>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</si>
  <si>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</si>
  <si>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</si>
  <si>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Second Local Option Fuel Tax (1 to 5 Cents)</t>
  </si>
  <si>
    <t>First Local Option Fuel Tax (1 to 6 Cents)</t>
  </si>
  <si>
    <t>Communications Services Taxes</t>
  </si>
  <si>
    <t>Local Business Tax</t>
  </si>
  <si>
    <t>Other General Taxes</t>
  </si>
  <si>
    <t>Permits, Fees, and Special Assessments</t>
  </si>
  <si>
    <t>Franchise Fee - Electricity</t>
  </si>
  <si>
    <t>Impact Fees - Residential - Public Safety</t>
  </si>
  <si>
    <t>Impact Fees - Commercial - Public Safety</t>
  </si>
  <si>
    <t>Impact Fees - Residential - Transportation</t>
  </si>
  <si>
    <t>Impact Fees - Commercial - Transportation</t>
  </si>
  <si>
    <t>Impact Fees - Residential - Human Services</t>
  </si>
  <si>
    <t>Impact Fees - Residential - Culture / Recreation</t>
  </si>
  <si>
    <t>Special Assessments - Capital Improvement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</si>
  <si>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</si>
  <si>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</si>
  <si>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</si>
  <si>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</si>
  <si>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</si>
  <si>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</si>
  <si>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Federal Grant - Culture / Recreation</t>
  </si>
  <si>
    <t>Federal Grant - Other Federal Grants</t>
  </si>
  <si>
    <t>State Grant - Public Safety</t>
  </si>
  <si>
    <t>Federal Grant - Physical Environment - Other Physical Environment</t>
  </si>
  <si>
    <t>Federal Grant - Transportation - Mass Transit</t>
  </si>
  <si>
    <t>Federal Grant - Transportation - Other Transportation</t>
  </si>
  <si>
    <t>Federal Grant - Human Services - Other Human Services</t>
  </si>
  <si>
    <t>State Grant - Physical Environment - Other Physical Environment</t>
  </si>
  <si>
    <t>State Grant - Transportation - Airport Development</t>
  </si>
  <si>
    <t>State Grant - Transportation - Other Transportation</t>
  </si>
  <si>
    <t>State Grant - Economic Environment</t>
  </si>
  <si>
    <t>State Grant - Human Services - Other Human Services</t>
  </si>
  <si>
    <t>State Grant - Culture / Recreation</t>
  </si>
  <si>
    <t>State Grant - Court-Related Grants - Other Court-Related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</si>
  <si>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</si>
  <si>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</si>
  <si>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</si>
  <si>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</si>
  <si>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</si>
  <si>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</si>
  <si>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Cardroom Tax</t>
  </si>
  <si>
    <t>State Shared Revenues - General Gov't - Local Gov't Half-Cent Sales Tax</t>
  </si>
  <si>
    <t>State Shared Revenues - Public Safety - Firefighter Supplemental Compensation</t>
  </si>
  <si>
    <t>State Shared Revenues - Public Safety - Enhanced 911 Fee</t>
  </si>
  <si>
    <t>State Shared Revenues - Transportation - Other Transportation</t>
  </si>
  <si>
    <t>State Shared Revenues - Economic Environment</t>
  </si>
  <si>
    <t>State Shared Revenues - Human Services - Other Human Services</t>
  </si>
  <si>
    <t>State Shared Revenues - Culture / Recreation</t>
  </si>
  <si>
    <t>Grants from Other Local Units - Physical Environment</t>
  </si>
  <si>
    <t>Grants from Other Local Units - Culture / Recreation</t>
  </si>
  <si>
    <t>Grants from Other Local Units - Other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</si>
  <si>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</si>
  <si>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</si>
  <si>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</si>
  <si>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</si>
  <si>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</si>
  <si>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</si>
  <si>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</si>
  <si>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</si>
  <si>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Public Records Modernization Trust Fund</t>
  </si>
  <si>
    <t>General Gov't (Not Court-Related) - Internal Service Fund Fees and Charges</t>
  </si>
  <si>
    <t>General Gov't (Not Court-Related) - Fees Remitted to County from Supervisor of Elections</t>
  </si>
  <si>
    <t>General Gov't (Not Court-Related) - Other General Gov't Charges and Fees</t>
  </si>
  <si>
    <t>Public Safety - Law Enforcement Services</t>
  </si>
  <si>
    <t>Public Safety - Fire Protection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</si>
  <si>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</si>
  <si>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</si>
  <si>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</si>
  <si>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</si>
  <si>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Garbage / Solid Waste</t>
  </si>
  <si>
    <t>Physical Environment - Water / Sewer Combination Utility</t>
  </si>
  <si>
    <t>Physical Environment - Conservation and Resource Management</t>
  </si>
  <si>
    <t>Physical Environment - Other Physical Environment Charges</t>
  </si>
  <si>
    <t>Transportation (User Fees) - Airports</t>
  </si>
  <si>
    <t>Transportation (User Fees) - Mass Transit</t>
  </si>
  <si>
    <t>Transportation (User Fees) - Other Transportation Charges</t>
  </si>
  <si>
    <t>Human Services - Animal Control and Shelter Fees</t>
  </si>
  <si>
    <t>Culture / Recreation - Parks and Recreation</t>
  </si>
  <si>
    <t>Court Service Reimbursement - Probation / Alternatives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</si>
  <si>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</si>
  <si>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</si>
  <si>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</si>
  <si>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</si>
  <si>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Traffic Surcharge</t>
  </si>
  <si>
    <t>Total - All Account Codes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</si>
  <si>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</si>
  <si>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</si>
  <si>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</si>
  <si>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</si>
  <si>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</si>
  <si>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Circuit Court Civil - Filing Fees</t>
  </si>
  <si>
    <t>Circuit Court Civil - Service Charges</t>
  </si>
  <si>
    <t>Circuit Court Civil - Fees and Service Charges</t>
  </si>
  <si>
    <t>Traffic Court - Service Charges</t>
  </si>
  <si>
    <t>Traffic Court - Court Costs</t>
  </si>
  <si>
    <t>Juvenile Court - Service Charges</t>
  </si>
  <si>
    <t>Probate Court - Filing Fees</t>
  </si>
  <si>
    <t>Local Fiscal Year Ended September 30, 2009</t>
  </si>
  <si>
    <t>Court-Ordered Judgments and Fines - As Decided by County Court Criminal</t>
  </si>
  <si>
    <t>Judgments and Fines - Intergovernmental Radio Communication Program</t>
  </si>
  <si>
    <t>Judgments and Fines - 10% of Fines to Public Records Modernization Fund</t>
  </si>
  <si>
    <t>Court-Ordered Judgments and Fines - As Decided by Circuit Court Criminal</t>
  </si>
  <si>
    <t>Court-Ordered Judgments and Fines - As Decided by Traffic Court</t>
  </si>
  <si>
    <t>Fines - Library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</si>
  <si>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</si>
  <si>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</si>
  <si>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</si>
  <si>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</si>
  <si>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</si>
  <si>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</si>
  <si>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</si>
  <si>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</si>
  <si>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Licenses</t>
  </si>
  <si>
    <t>Other Miscellaneous Revenues - Settlements</t>
  </si>
  <si>
    <t>Other Miscellaneous Revenues - Other</t>
  </si>
  <si>
    <t>Non-Operating - Inter-Fund Group Transfers In</t>
  </si>
  <si>
    <t>Proceeds of General Capital Asset Dispositions - Sales</t>
  </si>
  <si>
    <t>Proceeds of General Capital Asset Dispositions - Compensation for Loss</t>
  </si>
  <si>
    <t>Proprietary Non-Operating Sources - Capital Contributions from Other Public Source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</si>
  <si>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</si>
  <si>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</si>
  <si>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</si>
  <si>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</si>
  <si>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</si>
  <si>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</si>
  <si>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</si>
  <si>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</si>
  <si>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Brevard County Government Revenues Reported by Account Code and Fund Type</t>
  </si>
  <si>
    <t>Local Fiscal Year Ended September 30, 2010</t>
  </si>
  <si>
    <t>Impact Fees - Residential - Physical Environment</t>
  </si>
  <si>
    <t>Impact Fees - Commercial - Physical Environment</t>
  </si>
  <si>
    <t>Federal Grant - Transportation - Airport Development</t>
  </si>
  <si>
    <t>General Gov't (Not Court-Related) - Recording Fees</t>
  </si>
  <si>
    <t>Restricted Local Ordinance Court-Related Board Revenue - Not Remitted to the State</t>
  </si>
  <si>
    <t>Proceeds - Debt Proceeds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</si>
  <si>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</si>
  <si>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</si>
  <si>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</si>
  <si>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Restricted Local Ordinance Court-Related Board Revenue - Domestic Violence Surcharge</t>
  </si>
  <si>
    <t>Proceeds - Proceeds from Refunding Bonds</t>
  </si>
  <si>
    <t>2011 Countywide Population:</t>
  </si>
  <si>
    <t>Local Fiscal Year Ended September 30, 2008</t>
  </si>
  <si>
    <t>Permits and Franchise Fees</t>
  </si>
  <si>
    <t>Other Permits and Fees</t>
  </si>
  <si>
    <t>Court Service Reimbursement - Mediation and Arbitration</t>
  </si>
  <si>
    <t>Special Assessments - Service Charges</t>
  </si>
  <si>
    <t>Impact Fees - Public Safety</t>
  </si>
  <si>
    <t>Impact Fees - Transportation</t>
  </si>
  <si>
    <t>Impact Fees - Human Services</t>
  </si>
  <si>
    <t>Impact Fees - Culture / Recreation</t>
  </si>
  <si>
    <t>2008 Countywide Population:</t>
  </si>
  <si>
    <t>Local Fiscal Year Ended September 30, 2012</t>
  </si>
  <si>
    <t>Federal Grant - Human Services - Child Support Reimbursement</t>
  </si>
  <si>
    <t>State Shared Revenues - Clerk Allotment from Justice Administrative Commission</t>
  </si>
  <si>
    <t>Grants from Other Local Units - Transportation</t>
  </si>
  <si>
    <t>General Gov't (Not Court-Related) - County Officer Commission and Fees</t>
  </si>
  <si>
    <t>Public Safety - Housing for Prisoners</t>
  </si>
  <si>
    <t>Federal Fines and Forfeits</t>
  </si>
  <si>
    <t>2012 Countywide Population:</t>
  </si>
  <si>
    <t>Local Fiscal Year Ended September 30, 2013</t>
  </si>
  <si>
    <t>Communications Services Taxes (Chapter 202, F.S.)</t>
  </si>
  <si>
    <t>Local Business Tax (Chapter 205, F.S.)</t>
  </si>
  <si>
    <t>State Grant - Court-Related Grants - Article V Clerk of Court Trust Fund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</si>
  <si>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</si>
  <si>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</si>
  <si>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</si>
  <si>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</si>
  <si>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</si>
  <si>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Cardroom Tax</t>
  </si>
  <si>
    <t>State Shared Revenues - General Government - Local Government Half-Cent Sales Tax</t>
  </si>
  <si>
    <t>General Government - Recording Fees</t>
  </si>
  <si>
    <t>General Government - Public Records Modernization Trust Fund</t>
  </si>
  <si>
    <t>General Government - Internal Service Fund Fees and Charges</t>
  </si>
  <si>
    <t>General Government - Fees Remitted to County from Supervisor of Elections</t>
  </si>
  <si>
    <t>General Government - County Officer Commission and Fees</t>
  </si>
  <si>
    <t>General Government - Other General Government Charges and Fees</t>
  </si>
  <si>
    <t>Transportation - Airports</t>
  </si>
  <si>
    <t>Transportation - Mass Transit</t>
  </si>
  <si>
    <t>Transportation - Other Transportation Charges</t>
  </si>
  <si>
    <t>Human Services - Other Human Services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</si>
  <si>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</si>
  <si>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</si>
  <si>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</si>
  <si>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</si>
  <si>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</si>
  <si>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</si>
  <si>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</si>
  <si>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</si>
  <si>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</si>
  <si>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Fees and Service Charges</t>
  </si>
  <si>
    <t>Court-Related Revenues - Traffic Court (Criminal and Civil) - Service Charges</t>
  </si>
  <si>
    <t>Court-Related Revenues - Traffic Court (Criminal and Civil) - Court Costs</t>
  </si>
  <si>
    <t>Court-Related Revenues - Juvenile Court - Service Charges</t>
  </si>
  <si>
    <t>Court-Related Revenues - Probate Court - Filing Fees</t>
  </si>
  <si>
    <t>Court-Related Revenues - Court Service Reimbursement - Mediation and Arbitration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</si>
  <si>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</si>
  <si>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</si>
  <si>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</si>
  <si>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</si>
  <si>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</si>
  <si>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</si>
  <si>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</si>
  <si>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Other Collections Transferred to BOCC</t>
  </si>
  <si>
    <t>Court-Ordered Judgments and Fines - Intergovernmental Radio Communication Program</t>
  </si>
  <si>
    <t>Court-Ordered Judgments and Fines - 10% of Fines to Public Records Modernization TF</t>
  </si>
  <si>
    <t>Sales - Disposition of Fixed Assets</t>
  </si>
  <si>
    <t>Sales - Sale of Surplus Materials and Scrap</t>
  </si>
  <si>
    <t>Proprietary Non-Operating - Capital Contributions from Other Public Source</t>
  </si>
  <si>
    <t>Proprietary Non-Operating - Other Non-Operating Sources</t>
  </si>
  <si>
    <t>2013 Countywide Population:</t>
  </si>
  <si>
    <t>Local Fiscal Year Ended September 30, 2014</t>
  </si>
  <si>
    <t>Federal Grant - Physical Environment - Water Supply System</t>
  </si>
  <si>
    <t>Grants from Other Local Units - Public Safety</t>
  </si>
  <si>
    <t>Economic Environment - Housing</t>
  </si>
  <si>
    <t>Culture / Recreation - Libraries</t>
  </si>
  <si>
    <t>Court-Related Revenues - Probate Court - Service Charges</t>
  </si>
  <si>
    <t>2014 Countywide Population:</t>
  </si>
  <si>
    <t>Local Fiscal Year Ended September 30, 2015</t>
  </si>
  <si>
    <t>Proceeds - Installment Purchases and Capital Lease Proceeds</t>
  </si>
  <si>
    <t>2015 Countywide Population:</t>
  </si>
  <si>
    <t>Local Fiscal Year Ended September 30, 2007</t>
  </si>
  <si>
    <t>Other Permits, Fees and Licenses</t>
  </si>
  <si>
    <t>Special Assessments - Other</t>
  </si>
  <si>
    <t>2007 Countywide Population:</t>
  </si>
  <si>
    <t>Franchise Fees, Licenses, and Permits</t>
  </si>
  <si>
    <t>Local Fiscal Year Ended September 30, 2006</t>
  </si>
  <si>
    <t>Local Option Fuel Tax / Alternative Fuel Tax</t>
  </si>
  <si>
    <t>Permits, Fees, and Licenses</t>
  </si>
  <si>
    <t>Occupational Licenses</t>
  </si>
  <si>
    <t>State Grant - Physical Environment - Water Supply System</t>
  </si>
  <si>
    <t>Circuit Court Civil - Child Support</t>
  </si>
  <si>
    <t>Other Miscellaneous Revenues</t>
  </si>
  <si>
    <t>2006 Countywide Population:</t>
  </si>
  <si>
    <t>Local Fiscal Year Ended September 30, 2016</t>
  </si>
  <si>
    <t>State Grant - Physical Environment - Sewer / Wastewater</t>
  </si>
  <si>
    <t>2016 Countywide Population:</t>
  </si>
  <si>
    <t>Local Fiscal Year Ended September 30, 2017</t>
  </si>
  <si>
    <t>Discretionary Sales Surtaxes</t>
  </si>
  <si>
    <t>State Grant - Physical Environment - Stormwater Management</t>
  </si>
  <si>
    <t>Economic Environment - Other Economic Environment Charges</t>
  </si>
  <si>
    <t>State Fines and Forfeits</t>
  </si>
  <si>
    <t>Proprietary Non-Operating - Capital Contributions from Private Source</t>
  </si>
  <si>
    <t>2017 Countywide Population:</t>
  </si>
  <si>
    <t>Local Fiscal Year Ended September 30, 2018</t>
  </si>
  <si>
    <t>Interest and Other Earnings - Dividends</t>
  </si>
  <si>
    <t>2018 Countywide Population:</t>
  </si>
  <si>
    <t>Local Fiscal Year Ended September 30, 2019</t>
  </si>
  <si>
    <t>Federal Grant - Human Services - Health or Hospitals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</si>
  <si>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</si>
  <si>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</si>
  <si>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</si>
  <si>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</si>
  <si>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</si>
  <si>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</si>
  <si>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</si>
  <si>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</si>
  <si>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</si>
  <si>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</si>
  <si>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</si>
  <si>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</si>
  <si>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</si>
  <si>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</si>
  <si>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Inspection Fee</t>
  </si>
  <si>
    <t>Other Fees and Special Assessments</t>
  </si>
  <si>
    <t>Intergovernmental Revenues</t>
  </si>
  <si>
    <t>State Grant - Court-Related Grants - County Article V Trust Fund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</si>
  <si>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</si>
  <si>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</si>
  <si>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</si>
  <si>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Constitutional Fuel Tax (2 Cents Fuel Tax)</t>
  </si>
  <si>
    <t>State Shared Revenues - Transportation - County Fuel Tax (1 Cent Fuel Tax)</t>
  </si>
  <si>
    <t>State Shared Revenues - Transportation - Fuel Tax Refunds and Credits</t>
  </si>
  <si>
    <t>Court-Related Revenues - Traffic Court - Service Charges</t>
  </si>
  <si>
    <t>Court-Related Revenues - Traffic Court - Court Costs</t>
  </si>
  <si>
    <t>Other Charges for Services (Not Court-Related)</t>
  </si>
  <si>
    <t>Proprietary Non-Operating Sources - Capital Contributions from Private Source</t>
  </si>
  <si>
    <t>Local Fiscal Year Ended September 30, 2022</t>
  </si>
  <si>
    <t>2022 Countywide Population:</t>
  </si>
  <si>
    <t>Proceeds - Leases - Financial Agreements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</si>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</sst>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42" fontId="3" fillId="0" borderId="0" xfId="0" applyNumberFormat="1" applyFont="1" applyProtection="1"/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7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9"/>
      <c r="Q1" s="7"/>
      <c r="R1"/>
    </row>
    <row r="2" spans="1:134" ht="24" thickBot="1">
      <c r="A2" s="60" t="s">
        <v>293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  <c r="Q2" s="7"/>
      <c r="R2"/>
    </row>
    <row r="3" spans="1:134" ht="18" customHeight="1">
      <c r="A3" s="63" t="s">
        <v>134</v>
      </c>
      <c r="B3" s="64"/>
      <c r="C3" s="65"/>
      <c r="D3" s="69" t="s">
        <v>66</v>
      </c>
      <c r="E3" s="70"/>
      <c r="F3" s="70"/>
      <c r="G3" s="70"/>
      <c r="H3" s="71"/>
      <c r="I3" s="69" t="s">
        <v>67</v>
      </c>
      <c r="J3" s="71"/>
      <c r="K3" s="69" t="s">
        <v>69</v>
      </c>
      <c r="L3" s="70"/>
      <c r="M3" s="71"/>
      <c r="N3" s="36"/>
      <c r="O3" s="37"/>
      <c r="P3" s="72" t="s">
        <v>267</v>
      </c>
      <c r="Q3" s="11"/>
      <c r="R3"/>
    </row>
    <row r="4" spans="1:134" ht="32.25" customHeight="1" thickBot="1">
      <c r="A4" s="66"/>
      <c r="B4" s="67"/>
      <c r="C4" s="68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268</v>
      </c>
      <c r="N4" s="35" t="s">
        <v>11</v>
      </c>
      <c r="O4" s="35" t="s">
        <v>269</v>
      </c>
      <c r="P4" s="7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270</v>
      </c>
      <c r="B5" s="26"/>
      <c r="C5" s="26"/>
      <c r="D5" s="27">
        <f t="shared" ref="D5:N5" si="0">SUM(D6:D13)</f>
        <v>177342848</v>
      </c>
      <c r="E5" s="27">
        <f t="shared" si="0"/>
        <v>197937606</v>
      </c>
      <c r="F5" s="27">
        <f t="shared" si="0"/>
        <v>4936406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4976417</v>
      </c>
      <c r="O5" s="28">
        <f>SUM(D5:N5)</f>
        <v>385193277</v>
      </c>
      <c r="P5" s="33">
        <f t="shared" ref="P5:P36" si="1">(O5/P$137)</f>
        <v>601.13843279913476</v>
      </c>
      <c r="Q5" s="6"/>
    </row>
    <row r="6" spans="1:134">
      <c r="A6" s="12"/>
      <c r="B6" s="25">
        <v>311</v>
      </c>
      <c r="C6" s="20" t="s">
        <v>3</v>
      </c>
      <c r="D6" s="47">
        <v>170035609</v>
      </c>
      <c r="E6" s="47">
        <v>89422661</v>
      </c>
      <c r="F6" s="47">
        <v>4936406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264394676</v>
      </c>
      <c r="P6" s="48">
        <f t="shared" si="1"/>
        <v>412.61831569057995</v>
      </c>
      <c r="Q6" s="9"/>
    </row>
    <row r="7" spans="1:134">
      <c r="A7" s="12"/>
      <c r="B7" s="25">
        <v>312.13</v>
      </c>
      <c r="C7" s="20" t="s">
        <v>271</v>
      </c>
      <c r="D7" s="47">
        <v>0</v>
      </c>
      <c r="E7" s="47">
        <v>25539563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25539563</v>
      </c>
      <c r="P7" s="48">
        <f t="shared" si="1"/>
        <v>39.857426889085524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2217727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2217727</v>
      </c>
      <c r="P8" s="48">
        <f t="shared" si="1"/>
        <v>3.4610181764837158</v>
      </c>
      <c r="Q8" s="9"/>
    </row>
    <row r="9" spans="1:134">
      <c r="A9" s="12"/>
      <c r="B9" s="25">
        <v>312.41000000000003</v>
      </c>
      <c r="C9" s="20" t="s">
        <v>272</v>
      </c>
      <c r="D9" s="47">
        <v>0</v>
      </c>
      <c r="E9" s="47">
        <v>12865215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12865215</v>
      </c>
      <c r="P9" s="48">
        <f t="shared" si="1"/>
        <v>20.077648402788508</v>
      </c>
      <c r="Q9" s="9"/>
    </row>
    <row r="10" spans="1:134">
      <c r="A10" s="12"/>
      <c r="B10" s="25">
        <v>312.63</v>
      </c>
      <c r="C10" s="20" t="s">
        <v>273</v>
      </c>
      <c r="D10" s="47">
        <v>0</v>
      </c>
      <c r="E10" s="47">
        <v>66900847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66900847</v>
      </c>
      <c r="P10" s="48">
        <f t="shared" si="1"/>
        <v>104.4064699979556</v>
      </c>
      <c r="Q10" s="9"/>
    </row>
    <row r="11" spans="1:134">
      <c r="A11" s="12"/>
      <c r="B11" s="25">
        <v>315.10000000000002</v>
      </c>
      <c r="C11" s="20" t="s">
        <v>274</v>
      </c>
      <c r="D11" s="47">
        <v>6868702</v>
      </c>
      <c r="E11" s="47">
        <v>476718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7345420</v>
      </c>
      <c r="P11" s="48">
        <f t="shared" si="1"/>
        <v>11.463373144623759</v>
      </c>
      <c r="Q11" s="9"/>
    </row>
    <row r="12" spans="1:134">
      <c r="A12" s="12"/>
      <c r="B12" s="25">
        <v>316</v>
      </c>
      <c r="C12" s="20" t="s">
        <v>175</v>
      </c>
      <c r="D12" s="47">
        <v>438537</v>
      </c>
      <c r="E12" s="47">
        <v>12244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450781</v>
      </c>
      <c r="P12" s="48">
        <f t="shared" si="1"/>
        <v>0.70349562169442226</v>
      </c>
      <c r="Q12" s="9"/>
    </row>
    <row r="13" spans="1:134">
      <c r="A13" s="12"/>
      <c r="B13" s="25">
        <v>319.89999999999998</v>
      </c>
      <c r="C13" s="20" t="s">
        <v>18</v>
      </c>
      <c r="D13" s="47">
        <v>0</v>
      </c>
      <c r="E13" s="47">
        <v>502631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4976417</v>
      </c>
      <c r="O13" s="47">
        <f>SUM(D13:N13)</f>
        <v>5479048</v>
      </c>
      <c r="P13" s="48">
        <f t="shared" si="1"/>
        <v>8.5506848759232987</v>
      </c>
      <c r="Q13" s="9"/>
    </row>
    <row r="14" spans="1:134" ht="15.75">
      <c r="A14" s="29" t="s">
        <v>19</v>
      </c>
      <c r="B14" s="30"/>
      <c r="C14" s="31"/>
      <c r="D14" s="32">
        <f t="shared" ref="D14:N14" si="3">SUM(D15:D27)</f>
        <v>23658028</v>
      </c>
      <c r="E14" s="32">
        <f t="shared" si="3"/>
        <v>103261681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6202750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>SUM(D14:N14)</f>
        <v>133122459</v>
      </c>
      <c r="P14" s="46">
        <f t="shared" si="1"/>
        <v>207.75291561910379</v>
      </c>
      <c r="Q14" s="10"/>
    </row>
    <row r="15" spans="1:134">
      <c r="A15" s="12"/>
      <c r="B15" s="25">
        <v>322</v>
      </c>
      <c r="C15" s="20" t="s">
        <v>275</v>
      </c>
      <c r="D15" s="47">
        <v>49146</v>
      </c>
      <c r="E15" s="47">
        <v>6025670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6074816</v>
      </c>
      <c r="P15" s="48">
        <f t="shared" si="1"/>
        <v>9.4804493947154445</v>
      </c>
      <c r="Q15" s="9"/>
    </row>
    <row r="16" spans="1:134">
      <c r="A16" s="12"/>
      <c r="B16" s="25">
        <v>323.10000000000002</v>
      </c>
      <c r="C16" s="20" t="s">
        <v>20</v>
      </c>
      <c r="D16" s="47">
        <v>19281750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27" si="4">SUM(D16:N16)</f>
        <v>19281750</v>
      </c>
      <c r="P16" s="48">
        <f t="shared" si="1"/>
        <v>30.091389618476434</v>
      </c>
      <c r="Q16" s="9"/>
    </row>
    <row r="17" spans="1:17">
      <c r="A17" s="12"/>
      <c r="B17" s="25">
        <v>324.11</v>
      </c>
      <c r="C17" s="20" t="s">
        <v>21</v>
      </c>
      <c r="D17" s="47">
        <v>0</v>
      </c>
      <c r="E17" s="47">
        <v>768939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768939</v>
      </c>
      <c r="P17" s="48">
        <f t="shared" si="1"/>
        <v>1.2000177910117935</v>
      </c>
      <c r="Q17" s="9"/>
    </row>
    <row r="18" spans="1:17">
      <c r="A18" s="12"/>
      <c r="B18" s="25">
        <v>324.12</v>
      </c>
      <c r="C18" s="20" t="s">
        <v>22</v>
      </c>
      <c r="D18" s="47">
        <v>0</v>
      </c>
      <c r="E18" s="47">
        <v>118699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118699</v>
      </c>
      <c r="P18" s="48">
        <f t="shared" si="1"/>
        <v>0.18524344814778401</v>
      </c>
      <c r="Q18" s="9"/>
    </row>
    <row r="19" spans="1:17">
      <c r="A19" s="12"/>
      <c r="B19" s="25">
        <v>324.20999999999998</v>
      </c>
      <c r="C19" s="20" t="s">
        <v>143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4064415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4064415</v>
      </c>
      <c r="P19" s="48">
        <f t="shared" si="1"/>
        <v>6.3429872981539486</v>
      </c>
      <c r="Q19" s="9"/>
    </row>
    <row r="20" spans="1:17">
      <c r="A20" s="12"/>
      <c r="B20" s="25">
        <v>324.22000000000003</v>
      </c>
      <c r="C20" s="20" t="s">
        <v>144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1393610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1393610</v>
      </c>
      <c r="P20" s="48">
        <f t="shared" si="1"/>
        <v>2.1748887671609136</v>
      </c>
      <c r="Q20" s="9"/>
    </row>
    <row r="21" spans="1:17">
      <c r="A21" s="12"/>
      <c r="B21" s="25">
        <v>324.31</v>
      </c>
      <c r="C21" s="20" t="s">
        <v>23</v>
      </c>
      <c r="D21" s="47">
        <v>0</v>
      </c>
      <c r="E21" s="47">
        <v>12216429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12216429</v>
      </c>
      <c r="P21" s="48">
        <f t="shared" si="1"/>
        <v>19.065143194235713</v>
      </c>
      <c r="Q21" s="9"/>
    </row>
    <row r="22" spans="1:17">
      <c r="A22" s="12"/>
      <c r="B22" s="25">
        <v>324.32</v>
      </c>
      <c r="C22" s="20" t="s">
        <v>24</v>
      </c>
      <c r="D22" s="47">
        <v>0</v>
      </c>
      <c r="E22" s="47">
        <v>3043276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3043276</v>
      </c>
      <c r="P22" s="48">
        <f t="shared" si="1"/>
        <v>4.749382386586201</v>
      </c>
      <c r="Q22" s="9"/>
    </row>
    <row r="23" spans="1:17">
      <c r="A23" s="12"/>
      <c r="B23" s="25">
        <v>324.51</v>
      </c>
      <c r="C23" s="20" t="s">
        <v>25</v>
      </c>
      <c r="D23" s="47">
        <v>0</v>
      </c>
      <c r="E23" s="47">
        <v>27027774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27027774</v>
      </c>
      <c r="P23" s="48">
        <f t="shared" si="1"/>
        <v>42.179951402446733</v>
      </c>
      <c r="Q23" s="9"/>
    </row>
    <row r="24" spans="1:17">
      <c r="A24" s="12"/>
      <c r="B24" s="25">
        <v>324.61</v>
      </c>
      <c r="C24" s="20" t="s">
        <v>26</v>
      </c>
      <c r="D24" s="47">
        <v>0</v>
      </c>
      <c r="E24" s="47">
        <v>387935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387935</v>
      </c>
      <c r="P24" s="48">
        <f t="shared" si="1"/>
        <v>0.60541720702963453</v>
      </c>
      <c r="Q24" s="9"/>
    </row>
    <row r="25" spans="1:17">
      <c r="A25" s="12"/>
      <c r="B25" s="25">
        <v>325.10000000000002</v>
      </c>
      <c r="C25" s="20" t="s">
        <v>27</v>
      </c>
      <c r="D25" s="47">
        <v>0</v>
      </c>
      <c r="E25" s="47">
        <v>34689522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34689522</v>
      </c>
      <c r="P25" s="48">
        <f t="shared" si="1"/>
        <v>54.136990790810472</v>
      </c>
      <c r="Q25" s="9"/>
    </row>
    <row r="26" spans="1:17">
      <c r="A26" s="12"/>
      <c r="B26" s="25">
        <v>325.2</v>
      </c>
      <c r="C26" s="20" t="s">
        <v>28</v>
      </c>
      <c r="D26" s="47">
        <v>0</v>
      </c>
      <c r="E26" s="47">
        <v>18928643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18928643</v>
      </c>
      <c r="P26" s="48">
        <f t="shared" si="1"/>
        <v>29.540325513091219</v>
      </c>
      <c r="Q26" s="9"/>
    </row>
    <row r="27" spans="1:17">
      <c r="A27" s="12"/>
      <c r="B27" s="25">
        <v>329.5</v>
      </c>
      <c r="C27" s="20" t="s">
        <v>277</v>
      </c>
      <c r="D27" s="47">
        <v>4327132</v>
      </c>
      <c r="E27" s="47">
        <v>54794</v>
      </c>
      <c r="F27" s="47">
        <v>0</v>
      </c>
      <c r="G27" s="47">
        <v>0</v>
      </c>
      <c r="H27" s="47">
        <v>0</v>
      </c>
      <c r="I27" s="47">
        <v>744725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5126651</v>
      </c>
      <c r="P27" s="48">
        <f t="shared" si="1"/>
        <v>8.0007288072375076</v>
      </c>
      <c r="Q27" s="9"/>
    </row>
    <row r="28" spans="1:17" ht="15.75">
      <c r="A28" s="29" t="s">
        <v>278</v>
      </c>
      <c r="B28" s="30"/>
      <c r="C28" s="31"/>
      <c r="D28" s="32">
        <f t="shared" ref="D28:N28" si="5">SUM(D29:D65)</f>
        <v>60286662</v>
      </c>
      <c r="E28" s="32">
        <f t="shared" si="5"/>
        <v>93049031</v>
      </c>
      <c r="F28" s="32">
        <f t="shared" si="5"/>
        <v>0</v>
      </c>
      <c r="G28" s="32">
        <f t="shared" si="5"/>
        <v>168538</v>
      </c>
      <c r="H28" s="32">
        <f t="shared" si="5"/>
        <v>0</v>
      </c>
      <c r="I28" s="32">
        <f t="shared" si="5"/>
        <v>24300714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300347</v>
      </c>
      <c r="O28" s="45">
        <f>SUM(D28:N28)</f>
        <v>178105292</v>
      </c>
      <c r="P28" s="46">
        <f t="shared" si="1"/>
        <v>277.95380267270934</v>
      </c>
      <c r="Q28" s="10"/>
    </row>
    <row r="29" spans="1:17">
      <c r="A29" s="12"/>
      <c r="B29" s="25">
        <v>331.1</v>
      </c>
      <c r="C29" s="20" t="s">
        <v>30</v>
      </c>
      <c r="D29" s="47">
        <v>186524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>SUM(D29:N29)</f>
        <v>186524</v>
      </c>
      <c r="P29" s="48">
        <f t="shared" si="1"/>
        <v>0.29109216524416603</v>
      </c>
      <c r="Q29" s="9"/>
    </row>
    <row r="30" spans="1:17">
      <c r="A30" s="12"/>
      <c r="B30" s="25">
        <v>331.2</v>
      </c>
      <c r="C30" s="20" t="s">
        <v>31</v>
      </c>
      <c r="D30" s="47">
        <v>1289621</v>
      </c>
      <c r="E30" s="47">
        <v>677161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>SUM(D30:N30)</f>
        <v>1966782</v>
      </c>
      <c r="P30" s="48">
        <f t="shared" si="1"/>
        <v>3.0693896278401245</v>
      </c>
      <c r="Q30" s="9"/>
    </row>
    <row r="31" spans="1:17">
      <c r="A31" s="12"/>
      <c r="B31" s="25">
        <v>331.39</v>
      </c>
      <c r="C31" s="20" t="s">
        <v>37</v>
      </c>
      <c r="D31" s="47">
        <v>0</v>
      </c>
      <c r="E31" s="47">
        <v>339653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ref="O31:O57" si="6">SUM(D31:N31)</f>
        <v>339653</v>
      </c>
      <c r="P31" s="48">
        <f t="shared" si="1"/>
        <v>0.5300675902386649</v>
      </c>
      <c r="Q31" s="9"/>
    </row>
    <row r="32" spans="1:17">
      <c r="A32" s="12"/>
      <c r="B32" s="25">
        <v>331.41</v>
      </c>
      <c r="C32" s="20" t="s">
        <v>145</v>
      </c>
      <c r="D32" s="47">
        <v>0</v>
      </c>
      <c r="E32" s="47">
        <v>1898112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1898112</v>
      </c>
      <c r="P32" s="48">
        <f t="shared" si="1"/>
        <v>2.9622221910099209</v>
      </c>
      <c r="Q32" s="9"/>
    </row>
    <row r="33" spans="1:17">
      <c r="A33" s="12"/>
      <c r="B33" s="25">
        <v>331.42</v>
      </c>
      <c r="C33" s="20" t="s">
        <v>38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7428064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7428064</v>
      </c>
      <c r="P33" s="48">
        <f t="shared" si="1"/>
        <v>11.592348616436711</v>
      </c>
      <c r="Q33" s="9"/>
    </row>
    <row r="34" spans="1:17">
      <c r="A34" s="12"/>
      <c r="B34" s="25">
        <v>331.49</v>
      </c>
      <c r="C34" s="20" t="s">
        <v>39</v>
      </c>
      <c r="D34" s="47">
        <v>0</v>
      </c>
      <c r="E34" s="47">
        <v>436541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436541</v>
      </c>
      <c r="P34" s="48">
        <f t="shared" si="1"/>
        <v>0.68127246310315825</v>
      </c>
      <c r="Q34" s="9"/>
    </row>
    <row r="35" spans="1:17">
      <c r="A35" s="12"/>
      <c r="B35" s="25">
        <v>331.5</v>
      </c>
      <c r="C35" s="20" t="s">
        <v>33</v>
      </c>
      <c r="D35" s="47">
        <v>39212</v>
      </c>
      <c r="E35" s="47">
        <v>48528049</v>
      </c>
      <c r="F35" s="47">
        <v>0</v>
      </c>
      <c r="G35" s="47">
        <v>0</v>
      </c>
      <c r="H35" s="47">
        <v>0</v>
      </c>
      <c r="I35" s="47">
        <v>11006739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59574000</v>
      </c>
      <c r="P35" s="48">
        <f t="shared" si="1"/>
        <v>92.972082157019727</v>
      </c>
      <c r="Q35" s="9"/>
    </row>
    <row r="36" spans="1:17">
      <c r="A36" s="12"/>
      <c r="B36" s="25">
        <v>331.61</v>
      </c>
      <c r="C36" s="20" t="s">
        <v>261</v>
      </c>
      <c r="D36" s="47">
        <v>0</v>
      </c>
      <c r="E36" s="47">
        <v>1377781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1377781</v>
      </c>
      <c r="P36" s="48">
        <f t="shared" si="1"/>
        <v>2.1501857912240374</v>
      </c>
      <c r="Q36" s="9"/>
    </row>
    <row r="37" spans="1:17">
      <c r="A37" s="12"/>
      <c r="B37" s="25">
        <v>331.65</v>
      </c>
      <c r="C37" s="20" t="s">
        <v>166</v>
      </c>
      <c r="D37" s="47">
        <v>310722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310722</v>
      </c>
      <c r="P37" s="48">
        <f t="shared" ref="P37:P68" si="7">(O37/P$137)</f>
        <v>0.48491743565974221</v>
      </c>
      <c r="Q37" s="9"/>
    </row>
    <row r="38" spans="1:17">
      <c r="A38" s="12"/>
      <c r="B38" s="25">
        <v>331.69</v>
      </c>
      <c r="C38" s="20" t="s">
        <v>40</v>
      </c>
      <c r="D38" s="47">
        <v>0</v>
      </c>
      <c r="E38" s="47">
        <v>4473350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4473350</v>
      </c>
      <c r="P38" s="48">
        <f t="shared" si="7"/>
        <v>6.9811774216454188</v>
      </c>
      <c r="Q38" s="9"/>
    </row>
    <row r="39" spans="1:17">
      <c r="A39" s="12"/>
      <c r="B39" s="25">
        <v>331.9</v>
      </c>
      <c r="C39" s="20" t="s">
        <v>35</v>
      </c>
      <c r="D39" s="47">
        <v>0</v>
      </c>
      <c r="E39" s="47">
        <v>87633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87633</v>
      </c>
      <c r="P39" s="48">
        <f t="shared" si="7"/>
        <v>0.13676138039524138</v>
      </c>
      <c r="Q39" s="9"/>
    </row>
    <row r="40" spans="1:17">
      <c r="A40" s="12"/>
      <c r="B40" s="25">
        <v>333</v>
      </c>
      <c r="C40" s="20" t="s">
        <v>4</v>
      </c>
      <c r="D40" s="47">
        <v>400283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400283</v>
      </c>
      <c r="P40" s="48">
        <f t="shared" si="7"/>
        <v>0.6246876819091941</v>
      </c>
      <c r="Q40" s="9"/>
    </row>
    <row r="41" spans="1:17">
      <c r="A41" s="12"/>
      <c r="B41" s="25">
        <v>334.2</v>
      </c>
      <c r="C41" s="20" t="s">
        <v>36</v>
      </c>
      <c r="D41" s="47">
        <v>366846</v>
      </c>
      <c r="E41" s="47">
        <v>172187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539033</v>
      </c>
      <c r="P41" s="48">
        <f t="shared" si="7"/>
        <v>0.84122302281775296</v>
      </c>
      <c r="Q41" s="9"/>
    </row>
    <row r="42" spans="1:17">
      <c r="A42" s="12"/>
      <c r="B42" s="25">
        <v>334.39</v>
      </c>
      <c r="C42" s="20" t="s">
        <v>41</v>
      </c>
      <c r="D42" s="47">
        <v>0</v>
      </c>
      <c r="E42" s="47">
        <v>8565282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300347</v>
      </c>
      <c r="O42" s="47">
        <f t="shared" si="6"/>
        <v>8865629</v>
      </c>
      <c r="P42" s="48">
        <f t="shared" si="7"/>
        <v>13.835834218982386</v>
      </c>
      <c r="Q42" s="9"/>
    </row>
    <row r="43" spans="1:17">
      <c r="A43" s="12"/>
      <c r="B43" s="25">
        <v>334.41</v>
      </c>
      <c r="C43" s="20" t="s">
        <v>42</v>
      </c>
      <c r="D43" s="47">
        <v>0</v>
      </c>
      <c r="E43" s="47">
        <v>581194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581194</v>
      </c>
      <c r="P43" s="48">
        <f t="shared" si="7"/>
        <v>0.90702011476763222</v>
      </c>
      <c r="Q43" s="9"/>
    </row>
    <row r="44" spans="1:17">
      <c r="A44" s="12"/>
      <c r="B44" s="25">
        <v>334.49</v>
      </c>
      <c r="C44" s="20" t="s">
        <v>43</v>
      </c>
      <c r="D44" s="47">
        <v>0</v>
      </c>
      <c r="E44" s="47">
        <v>870537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870537</v>
      </c>
      <c r="P44" s="48">
        <f t="shared" si="7"/>
        <v>1.3585731608541558</v>
      </c>
      <c r="Q44" s="9"/>
    </row>
    <row r="45" spans="1:17">
      <c r="A45" s="12"/>
      <c r="B45" s="25">
        <v>334.5</v>
      </c>
      <c r="C45" s="20" t="s">
        <v>44</v>
      </c>
      <c r="D45" s="47">
        <v>6535</v>
      </c>
      <c r="E45" s="47">
        <v>96769</v>
      </c>
      <c r="F45" s="47">
        <v>0</v>
      </c>
      <c r="G45" s="47">
        <v>0</v>
      </c>
      <c r="H45" s="47">
        <v>0</v>
      </c>
      <c r="I45" s="47">
        <v>674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103978</v>
      </c>
      <c r="P45" s="48">
        <f t="shared" si="7"/>
        <v>0.16226963370803701</v>
      </c>
      <c r="Q45" s="9"/>
    </row>
    <row r="46" spans="1:17">
      <c r="A46" s="12"/>
      <c r="B46" s="25">
        <v>334.7</v>
      </c>
      <c r="C46" s="20" t="s">
        <v>46</v>
      </c>
      <c r="D46" s="47">
        <v>0</v>
      </c>
      <c r="E46" s="47">
        <v>351386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351386</v>
      </c>
      <c r="P46" s="48">
        <f t="shared" si="7"/>
        <v>0.54837828685041345</v>
      </c>
      <c r="Q46" s="9"/>
    </row>
    <row r="47" spans="1:17">
      <c r="A47" s="12"/>
      <c r="B47" s="25">
        <v>334.82</v>
      </c>
      <c r="C47" s="20" t="s">
        <v>279</v>
      </c>
      <c r="D47" s="47">
        <v>2525704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2525704</v>
      </c>
      <c r="P47" s="48">
        <f t="shared" si="7"/>
        <v>3.9416517237773752</v>
      </c>
      <c r="Q47" s="9"/>
    </row>
    <row r="48" spans="1:17">
      <c r="A48" s="12"/>
      <c r="B48" s="25">
        <v>334.9</v>
      </c>
      <c r="C48" s="20" t="s">
        <v>48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5851841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5851841</v>
      </c>
      <c r="P48" s="48">
        <f t="shared" si="7"/>
        <v>9.13247124956888</v>
      </c>
      <c r="Q48" s="9"/>
    </row>
    <row r="49" spans="1:17">
      <c r="A49" s="12"/>
      <c r="B49" s="25">
        <v>335.12099999999998</v>
      </c>
      <c r="C49" s="20" t="s">
        <v>280</v>
      </c>
      <c r="D49" s="47">
        <v>17986026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17986026</v>
      </c>
      <c r="P49" s="48">
        <f t="shared" si="7"/>
        <v>28.069263218019486</v>
      </c>
      <c r="Q49" s="9"/>
    </row>
    <row r="50" spans="1:17">
      <c r="A50" s="12"/>
      <c r="B50" s="25">
        <v>335.13</v>
      </c>
      <c r="C50" s="20" t="s">
        <v>178</v>
      </c>
      <c r="D50" s="47">
        <v>142662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142662</v>
      </c>
      <c r="P50" s="48">
        <f t="shared" si="7"/>
        <v>0.22264046706087803</v>
      </c>
      <c r="Q50" s="9"/>
    </row>
    <row r="51" spans="1:17">
      <c r="A51" s="12"/>
      <c r="B51" s="25">
        <v>335.14</v>
      </c>
      <c r="C51" s="20" t="s">
        <v>179</v>
      </c>
      <c r="D51" s="47">
        <v>84143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84143</v>
      </c>
      <c r="P51" s="48">
        <f t="shared" si="7"/>
        <v>0.13131483380229816</v>
      </c>
      <c r="Q51" s="9"/>
    </row>
    <row r="52" spans="1:17">
      <c r="A52" s="12"/>
      <c r="B52" s="25">
        <v>335.15</v>
      </c>
      <c r="C52" s="20" t="s">
        <v>180</v>
      </c>
      <c r="D52" s="47">
        <v>264905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264905</v>
      </c>
      <c r="P52" s="48">
        <f t="shared" si="7"/>
        <v>0.41341473501536424</v>
      </c>
      <c r="Q52" s="9"/>
    </row>
    <row r="53" spans="1:17">
      <c r="A53" s="12"/>
      <c r="B53" s="25">
        <v>335.16</v>
      </c>
      <c r="C53" s="20" t="s">
        <v>281</v>
      </c>
      <c r="D53" s="47">
        <v>223250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223250</v>
      </c>
      <c r="P53" s="48">
        <f t="shared" si="7"/>
        <v>0.34840731429070826</v>
      </c>
      <c r="Q53" s="9"/>
    </row>
    <row r="54" spans="1:17">
      <c r="A54" s="12"/>
      <c r="B54" s="25">
        <v>335.17</v>
      </c>
      <c r="C54" s="20" t="s">
        <v>182</v>
      </c>
      <c r="D54" s="47">
        <v>95730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95730</v>
      </c>
      <c r="P54" s="48">
        <f t="shared" si="7"/>
        <v>0.14939768061388353</v>
      </c>
      <c r="Q54" s="9"/>
    </row>
    <row r="55" spans="1:17">
      <c r="A55" s="12"/>
      <c r="B55" s="25">
        <v>335.18</v>
      </c>
      <c r="C55" s="20" t="s">
        <v>282</v>
      </c>
      <c r="D55" s="47">
        <v>36160666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6"/>
        <v>36160666</v>
      </c>
      <c r="P55" s="48">
        <f t="shared" si="7"/>
        <v>56.432880286778627</v>
      </c>
      <c r="Q55" s="9"/>
    </row>
    <row r="56" spans="1:17">
      <c r="A56" s="12"/>
      <c r="B56" s="25">
        <v>335.21</v>
      </c>
      <c r="C56" s="20" t="s">
        <v>56</v>
      </c>
      <c r="D56" s="47">
        <v>0</v>
      </c>
      <c r="E56" s="47">
        <v>137599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6"/>
        <v>137599</v>
      </c>
      <c r="P56" s="48">
        <f t="shared" si="7"/>
        <v>0.21473907296343636</v>
      </c>
      <c r="Q56" s="9"/>
    </row>
    <row r="57" spans="1:17">
      <c r="A57" s="12"/>
      <c r="B57" s="25">
        <v>335.22</v>
      </c>
      <c r="C57" s="20" t="s">
        <v>57</v>
      </c>
      <c r="D57" s="47">
        <v>0</v>
      </c>
      <c r="E57" s="47">
        <v>3229992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6"/>
        <v>3229992</v>
      </c>
      <c r="P57" s="48">
        <f t="shared" si="7"/>
        <v>5.0407741899237326</v>
      </c>
      <c r="Q57" s="9"/>
    </row>
    <row r="58" spans="1:17">
      <c r="A58" s="12"/>
      <c r="B58" s="25">
        <v>335.48</v>
      </c>
      <c r="C58" s="20" t="s">
        <v>58</v>
      </c>
      <c r="D58" s="47">
        <v>0</v>
      </c>
      <c r="E58" s="47">
        <v>11391014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ref="O58:O64" si="8">SUM(D58:N58)</f>
        <v>11391014</v>
      </c>
      <c r="P58" s="48">
        <f t="shared" si="7"/>
        <v>17.776988106552555</v>
      </c>
      <c r="Q58" s="9"/>
    </row>
    <row r="59" spans="1:17">
      <c r="A59" s="12"/>
      <c r="B59" s="25">
        <v>335.5</v>
      </c>
      <c r="C59" s="20" t="s">
        <v>59</v>
      </c>
      <c r="D59" s="47">
        <v>0</v>
      </c>
      <c r="E59" s="47">
        <v>2660438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2660438</v>
      </c>
      <c r="P59" s="48">
        <f t="shared" si="7"/>
        <v>4.1519196345663749</v>
      </c>
      <c r="Q59" s="9"/>
    </row>
    <row r="60" spans="1:17">
      <c r="A60" s="12"/>
      <c r="B60" s="25">
        <v>335.69</v>
      </c>
      <c r="C60" s="20" t="s">
        <v>60</v>
      </c>
      <c r="D60" s="47">
        <v>0</v>
      </c>
      <c r="E60" s="47">
        <v>7082353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7082353</v>
      </c>
      <c r="P60" s="48">
        <f t="shared" si="7"/>
        <v>11.05282682010634</v>
      </c>
      <c r="Q60" s="9"/>
    </row>
    <row r="61" spans="1:17">
      <c r="A61" s="12"/>
      <c r="B61" s="25">
        <v>335.7</v>
      </c>
      <c r="C61" s="20" t="s">
        <v>61</v>
      </c>
      <c r="D61" s="47">
        <v>0</v>
      </c>
      <c r="E61" s="47">
        <v>0</v>
      </c>
      <c r="F61" s="47">
        <v>0</v>
      </c>
      <c r="G61" s="47">
        <v>168538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8"/>
        <v>168538</v>
      </c>
      <c r="P61" s="48">
        <f t="shared" si="7"/>
        <v>0.26302294260213838</v>
      </c>
      <c r="Q61" s="9"/>
    </row>
    <row r="62" spans="1:17">
      <c r="A62" s="12"/>
      <c r="B62" s="25">
        <v>337.2</v>
      </c>
      <c r="C62" s="20" t="s">
        <v>226</v>
      </c>
      <c r="D62" s="47">
        <v>46171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8"/>
        <v>46171</v>
      </c>
      <c r="P62" s="48">
        <f t="shared" si="7"/>
        <v>7.2055158379020337E-2</v>
      </c>
      <c r="Q62" s="9"/>
    </row>
    <row r="63" spans="1:17">
      <c r="A63" s="12"/>
      <c r="B63" s="25">
        <v>337.3</v>
      </c>
      <c r="C63" s="20" t="s">
        <v>62</v>
      </c>
      <c r="D63" s="47">
        <v>45630</v>
      </c>
      <c r="E63" s="47">
        <v>92000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8"/>
        <v>137630</v>
      </c>
      <c r="P63" s="48">
        <f t="shared" si="7"/>
        <v>0.21478745203059429</v>
      </c>
      <c r="Q63" s="9"/>
    </row>
    <row r="64" spans="1:17">
      <c r="A64" s="12"/>
      <c r="B64" s="25">
        <v>337.9</v>
      </c>
      <c r="C64" s="20" t="s">
        <v>64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13396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8"/>
        <v>13396</v>
      </c>
      <c r="P64" s="48">
        <f t="shared" si="7"/>
        <v>2.0905999472512107E-2</v>
      </c>
      <c r="Q64" s="9"/>
    </row>
    <row r="65" spans="1:17">
      <c r="A65" s="12"/>
      <c r="B65" s="25">
        <v>339</v>
      </c>
      <c r="C65" s="20" t="s">
        <v>65</v>
      </c>
      <c r="D65" s="47">
        <v>112032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>SUM(D65:N65)</f>
        <v>112032</v>
      </c>
      <c r="P65" s="48">
        <f t="shared" si="7"/>
        <v>0.1748388274786859</v>
      </c>
      <c r="Q65" s="9"/>
    </row>
    <row r="66" spans="1:17" ht="15.75">
      <c r="A66" s="29" t="s">
        <v>70</v>
      </c>
      <c r="B66" s="30"/>
      <c r="C66" s="31"/>
      <c r="D66" s="32">
        <f t="shared" ref="D66:N66" si="9">SUM(D67:D110)</f>
        <v>47258899</v>
      </c>
      <c r="E66" s="32">
        <f t="shared" si="9"/>
        <v>34851833</v>
      </c>
      <c r="F66" s="32">
        <f t="shared" si="9"/>
        <v>0</v>
      </c>
      <c r="G66" s="32">
        <f t="shared" si="9"/>
        <v>0</v>
      </c>
      <c r="H66" s="32">
        <f t="shared" si="9"/>
        <v>0</v>
      </c>
      <c r="I66" s="32">
        <f t="shared" si="9"/>
        <v>107277119</v>
      </c>
      <c r="J66" s="32">
        <f t="shared" si="9"/>
        <v>73770242</v>
      </c>
      <c r="K66" s="32">
        <f t="shared" si="9"/>
        <v>0</v>
      </c>
      <c r="L66" s="32">
        <f t="shared" si="9"/>
        <v>0</v>
      </c>
      <c r="M66" s="32">
        <f t="shared" si="9"/>
        <v>0</v>
      </c>
      <c r="N66" s="32">
        <f t="shared" si="9"/>
        <v>4072955</v>
      </c>
      <c r="O66" s="32">
        <f>SUM(D66:N66)</f>
        <v>267231048</v>
      </c>
      <c r="P66" s="46">
        <f t="shared" si="7"/>
        <v>417.04480057680331</v>
      </c>
      <c r="Q66" s="10"/>
    </row>
    <row r="67" spans="1:17">
      <c r="A67" s="12"/>
      <c r="B67" s="25">
        <v>341.1</v>
      </c>
      <c r="C67" s="20" t="s">
        <v>184</v>
      </c>
      <c r="D67" s="47">
        <v>2699183</v>
      </c>
      <c r="E67" s="47">
        <v>409994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>SUM(D67:N67)</f>
        <v>3109177</v>
      </c>
      <c r="P67" s="48">
        <f t="shared" si="7"/>
        <v>4.8522284802886517</v>
      </c>
      <c r="Q67" s="9"/>
    </row>
    <row r="68" spans="1:17">
      <c r="A68" s="12"/>
      <c r="B68" s="25">
        <v>341.15</v>
      </c>
      <c r="C68" s="20" t="s">
        <v>185</v>
      </c>
      <c r="D68" s="47">
        <v>0</v>
      </c>
      <c r="E68" s="47">
        <v>2421548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ref="O68:O110" si="10">SUM(D68:N68)</f>
        <v>2421548</v>
      </c>
      <c r="P68" s="48">
        <f t="shared" si="7"/>
        <v>3.7791043005869471</v>
      </c>
      <c r="Q68" s="9"/>
    </row>
    <row r="69" spans="1:17">
      <c r="A69" s="12"/>
      <c r="B69" s="25">
        <v>341.2</v>
      </c>
      <c r="C69" s="20" t="s">
        <v>186</v>
      </c>
      <c r="D69" s="47">
        <v>4707061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69992869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74699930</v>
      </c>
      <c r="P69" s="48">
        <f t="shared" ref="P69:P100" si="11">(O69/P$137)</f>
        <v>116.57783645690439</v>
      </c>
      <c r="Q69" s="9"/>
    </row>
    <row r="70" spans="1:17">
      <c r="A70" s="12"/>
      <c r="B70" s="25">
        <v>341.8</v>
      </c>
      <c r="C70" s="20" t="s">
        <v>188</v>
      </c>
      <c r="D70" s="47">
        <v>6632941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6632941</v>
      </c>
      <c r="P70" s="48">
        <f t="shared" si="11"/>
        <v>10.351467680442216</v>
      </c>
      <c r="Q70" s="9"/>
    </row>
    <row r="71" spans="1:17">
      <c r="A71" s="12"/>
      <c r="B71" s="25">
        <v>341.9</v>
      </c>
      <c r="C71" s="20" t="s">
        <v>189</v>
      </c>
      <c r="D71" s="47">
        <v>1934653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1934653</v>
      </c>
      <c r="P71" s="48">
        <f t="shared" si="11"/>
        <v>3.0192486262685851</v>
      </c>
      <c r="Q71" s="9"/>
    </row>
    <row r="72" spans="1:17">
      <c r="A72" s="12"/>
      <c r="B72" s="25">
        <v>342.1</v>
      </c>
      <c r="C72" s="20" t="s">
        <v>77</v>
      </c>
      <c r="D72" s="47">
        <v>12063070</v>
      </c>
      <c r="E72" s="47">
        <v>3924846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15987916</v>
      </c>
      <c r="P72" s="48">
        <f t="shared" si="11"/>
        <v>24.950982641278582</v>
      </c>
      <c r="Q72" s="9"/>
    </row>
    <row r="73" spans="1:17">
      <c r="A73" s="12"/>
      <c r="B73" s="25">
        <v>342.2</v>
      </c>
      <c r="C73" s="20" t="s">
        <v>78</v>
      </c>
      <c r="D73" s="47">
        <v>0</v>
      </c>
      <c r="E73" s="47">
        <v>9500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9500</v>
      </c>
      <c r="P73" s="48">
        <f t="shared" si="11"/>
        <v>1.4825843161306734E-2</v>
      </c>
      <c r="Q73" s="9"/>
    </row>
    <row r="74" spans="1:17">
      <c r="A74" s="12"/>
      <c r="B74" s="25">
        <v>342.4</v>
      </c>
      <c r="C74" s="20" t="s">
        <v>79</v>
      </c>
      <c r="D74" s="47">
        <v>1276458</v>
      </c>
      <c r="E74" s="47">
        <v>90203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1366661</v>
      </c>
      <c r="P74" s="48">
        <f t="shared" si="11"/>
        <v>2.1328317516499604</v>
      </c>
      <c r="Q74" s="9"/>
    </row>
    <row r="75" spans="1:17">
      <c r="A75" s="12"/>
      <c r="B75" s="25">
        <v>342.5</v>
      </c>
      <c r="C75" s="20" t="s">
        <v>80</v>
      </c>
      <c r="D75" s="47">
        <v>0</v>
      </c>
      <c r="E75" s="47">
        <v>1288931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1288931</v>
      </c>
      <c r="P75" s="48">
        <f t="shared" si="11"/>
        <v>2.011525142289079</v>
      </c>
      <c r="Q75" s="9"/>
    </row>
    <row r="76" spans="1:17">
      <c r="A76" s="12"/>
      <c r="B76" s="25">
        <v>342.6</v>
      </c>
      <c r="C76" s="20" t="s">
        <v>81</v>
      </c>
      <c r="D76" s="47">
        <v>0</v>
      </c>
      <c r="E76" s="47">
        <v>21709959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21709959</v>
      </c>
      <c r="P76" s="48">
        <f t="shared" si="11"/>
        <v>33.880889176042061</v>
      </c>
      <c r="Q76" s="9"/>
    </row>
    <row r="77" spans="1:17">
      <c r="A77" s="12"/>
      <c r="B77" s="25">
        <v>342.9</v>
      </c>
      <c r="C77" s="20" t="s">
        <v>82</v>
      </c>
      <c r="D77" s="47">
        <v>158227</v>
      </c>
      <c r="E77" s="47">
        <v>988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159215</v>
      </c>
      <c r="P77" s="48">
        <f t="shared" si="11"/>
        <v>0.2484733283081528</v>
      </c>
      <c r="Q77" s="9"/>
    </row>
    <row r="78" spans="1:17">
      <c r="A78" s="12"/>
      <c r="B78" s="25">
        <v>343.4</v>
      </c>
      <c r="C78" s="20" t="s">
        <v>83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53843369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53843369</v>
      </c>
      <c r="P78" s="48">
        <f t="shared" si="11"/>
        <v>84.028773060038418</v>
      </c>
      <c r="Q78" s="9"/>
    </row>
    <row r="79" spans="1:17">
      <c r="A79" s="12"/>
      <c r="B79" s="25">
        <v>343.6</v>
      </c>
      <c r="C79" s="20" t="s">
        <v>84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51817797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51817797</v>
      </c>
      <c r="P79" s="48">
        <f t="shared" si="11"/>
        <v>80.867634872255849</v>
      </c>
      <c r="Q79" s="9"/>
    </row>
    <row r="80" spans="1:17">
      <c r="A80" s="12"/>
      <c r="B80" s="25">
        <v>343.7</v>
      </c>
      <c r="C80" s="20" t="s">
        <v>85</v>
      </c>
      <c r="D80" s="47">
        <v>1130272</v>
      </c>
      <c r="E80" s="47">
        <v>832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1131104</v>
      </c>
      <c r="P80" s="48">
        <f t="shared" si="11"/>
        <v>1.7652179476975465</v>
      </c>
      <c r="Q80" s="9"/>
    </row>
    <row r="81" spans="1:17">
      <c r="A81" s="12"/>
      <c r="B81" s="25">
        <v>344.1</v>
      </c>
      <c r="C81" s="20" t="s">
        <v>190</v>
      </c>
      <c r="D81" s="47">
        <v>622630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3786047</v>
      </c>
      <c r="O81" s="47">
        <f t="shared" si="10"/>
        <v>4408677</v>
      </c>
      <c r="P81" s="48">
        <f t="shared" si="11"/>
        <v>6.8802477632484518</v>
      </c>
      <c r="Q81" s="9"/>
    </row>
    <row r="82" spans="1:17">
      <c r="A82" s="12"/>
      <c r="B82" s="25">
        <v>344.3</v>
      </c>
      <c r="C82" s="20" t="s">
        <v>191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1247868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1247868</v>
      </c>
      <c r="P82" s="48">
        <f t="shared" si="11"/>
        <v>1.9474416056856327</v>
      </c>
      <c r="Q82" s="9"/>
    </row>
    <row r="83" spans="1:17">
      <c r="A83" s="12"/>
      <c r="B83" s="25">
        <v>344.9</v>
      </c>
      <c r="C83" s="20" t="s">
        <v>192</v>
      </c>
      <c r="D83" s="47">
        <v>464682</v>
      </c>
      <c r="E83" s="47">
        <v>1709370</v>
      </c>
      <c r="F83" s="47">
        <v>0</v>
      </c>
      <c r="G83" s="47">
        <v>0</v>
      </c>
      <c r="H83" s="47">
        <v>0</v>
      </c>
      <c r="I83" s="47">
        <v>368085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2542137</v>
      </c>
      <c r="P83" s="48">
        <f t="shared" si="11"/>
        <v>3.9672973112162966</v>
      </c>
      <c r="Q83" s="9"/>
    </row>
    <row r="84" spans="1:17">
      <c r="A84" s="12"/>
      <c r="B84" s="25">
        <v>345.1</v>
      </c>
      <c r="C84" s="20" t="s">
        <v>227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286908</v>
      </c>
      <c r="O84" s="47">
        <f t="shared" si="10"/>
        <v>286908</v>
      </c>
      <c r="P84" s="48">
        <f t="shared" si="11"/>
        <v>0.44775294839202029</v>
      </c>
      <c r="Q84" s="9"/>
    </row>
    <row r="85" spans="1:17">
      <c r="A85" s="12"/>
      <c r="B85" s="25">
        <v>346.9</v>
      </c>
      <c r="C85" s="20" t="s">
        <v>193</v>
      </c>
      <c r="D85" s="47">
        <v>0</v>
      </c>
      <c r="E85" s="47">
        <v>5227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5227</v>
      </c>
      <c r="P85" s="48">
        <f t="shared" si="11"/>
        <v>8.1573349688579266E-3</v>
      </c>
      <c r="Q85" s="9"/>
    </row>
    <row r="86" spans="1:17">
      <c r="A86" s="12"/>
      <c r="B86" s="25">
        <v>347.2</v>
      </c>
      <c r="C86" s="20" t="s">
        <v>91</v>
      </c>
      <c r="D86" s="47">
        <v>4231905</v>
      </c>
      <c r="E86" s="47">
        <v>1131157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0"/>
        <v>5363062</v>
      </c>
      <c r="P86" s="48">
        <f t="shared" si="11"/>
        <v>8.3696753764593694</v>
      </c>
      <c r="Q86" s="9"/>
    </row>
    <row r="87" spans="1:17">
      <c r="A87" s="12"/>
      <c r="B87" s="25">
        <v>348.11</v>
      </c>
      <c r="C87" s="20" t="s">
        <v>194</v>
      </c>
      <c r="D87" s="47">
        <v>12320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>SUM(D87:N87)</f>
        <v>12320</v>
      </c>
      <c r="P87" s="48">
        <f t="shared" si="11"/>
        <v>1.9226777657610418E-2</v>
      </c>
      <c r="Q87" s="9"/>
    </row>
    <row r="88" spans="1:17">
      <c r="A88" s="12"/>
      <c r="B88" s="25">
        <v>348.12</v>
      </c>
      <c r="C88" s="20" t="s">
        <v>195</v>
      </c>
      <c r="D88" s="47">
        <v>76295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ref="O88:O101" si="12">SUM(D88:N88)</f>
        <v>76295</v>
      </c>
      <c r="P88" s="48">
        <f t="shared" si="11"/>
        <v>0.11906712673598918</v>
      </c>
      <c r="Q88" s="9"/>
    </row>
    <row r="89" spans="1:17">
      <c r="A89" s="12"/>
      <c r="B89" s="25">
        <v>348.13</v>
      </c>
      <c r="C89" s="20" t="s">
        <v>196</v>
      </c>
      <c r="D89" s="47">
        <v>159632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159632</v>
      </c>
      <c r="P89" s="48">
        <f t="shared" si="11"/>
        <v>0.2491241047921807</v>
      </c>
      <c r="Q89" s="9"/>
    </row>
    <row r="90" spans="1:17">
      <c r="A90" s="12"/>
      <c r="B90" s="25">
        <v>348.22</v>
      </c>
      <c r="C90" s="20" t="s">
        <v>197</v>
      </c>
      <c r="D90" s="47">
        <v>114149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114149</v>
      </c>
      <c r="P90" s="48">
        <f t="shared" si="11"/>
        <v>0.17814264958105289</v>
      </c>
      <c r="Q90" s="9"/>
    </row>
    <row r="91" spans="1:17">
      <c r="A91" s="12"/>
      <c r="B91" s="25">
        <v>348.23</v>
      </c>
      <c r="C91" s="20" t="s">
        <v>198</v>
      </c>
      <c r="D91" s="47">
        <v>342988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342988</v>
      </c>
      <c r="P91" s="48">
        <f t="shared" si="11"/>
        <v>0.53527224149581831</v>
      </c>
      <c r="Q91" s="9"/>
    </row>
    <row r="92" spans="1:17">
      <c r="A92" s="12"/>
      <c r="B92" s="25">
        <v>348.31</v>
      </c>
      <c r="C92" s="20" t="s">
        <v>199</v>
      </c>
      <c r="D92" s="47">
        <v>2420852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2420852</v>
      </c>
      <c r="P92" s="48">
        <f t="shared" si="11"/>
        <v>3.7780181124984979</v>
      </c>
      <c r="Q92" s="9"/>
    </row>
    <row r="93" spans="1:17">
      <c r="A93" s="12"/>
      <c r="B93" s="25">
        <v>348.32</v>
      </c>
      <c r="C93" s="20" t="s">
        <v>200</v>
      </c>
      <c r="D93" s="47">
        <v>82800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82800</v>
      </c>
      <c r="P93" s="48">
        <f t="shared" si="11"/>
        <v>0.12921892776381028</v>
      </c>
      <c r="Q93" s="9"/>
    </row>
    <row r="94" spans="1:17">
      <c r="A94" s="12"/>
      <c r="B94" s="25">
        <v>348.41</v>
      </c>
      <c r="C94" s="20" t="s">
        <v>201</v>
      </c>
      <c r="D94" s="47">
        <v>1994338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1994338</v>
      </c>
      <c r="P94" s="48">
        <f t="shared" si="11"/>
        <v>3.1123939366983318</v>
      </c>
      <c r="Q94" s="9"/>
    </row>
    <row r="95" spans="1:17">
      <c r="A95" s="12"/>
      <c r="B95" s="25">
        <v>348.42</v>
      </c>
      <c r="C95" s="20" t="s">
        <v>202</v>
      </c>
      <c r="D95" s="47">
        <v>405535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405535</v>
      </c>
      <c r="P95" s="48">
        <f t="shared" si="11"/>
        <v>0.63288403225479228</v>
      </c>
      <c r="Q95" s="9"/>
    </row>
    <row r="96" spans="1:17">
      <c r="A96" s="12"/>
      <c r="B96" s="25">
        <v>348.48</v>
      </c>
      <c r="C96" s="20" t="s">
        <v>203</v>
      </c>
      <c r="D96" s="47">
        <v>95609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95609</v>
      </c>
      <c r="P96" s="48">
        <f t="shared" si="11"/>
        <v>0.1492088461904606</v>
      </c>
      <c r="Q96" s="9"/>
    </row>
    <row r="97" spans="1:17">
      <c r="A97" s="12"/>
      <c r="B97" s="25">
        <v>348.52</v>
      </c>
      <c r="C97" s="20" t="s">
        <v>286</v>
      </c>
      <c r="D97" s="47">
        <v>203837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203837</v>
      </c>
      <c r="P97" s="48">
        <f t="shared" si="11"/>
        <v>0.31811109394434534</v>
      </c>
      <c r="Q97" s="9"/>
    </row>
    <row r="98" spans="1:17">
      <c r="A98" s="12"/>
      <c r="B98" s="25">
        <v>348.53</v>
      </c>
      <c r="C98" s="20" t="s">
        <v>287</v>
      </c>
      <c r="D98" s="47">
        <v>1013700</v>
      </c>
      <c r="E98" s="47">
        <v>1427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1015127</v>
      </c>
      <c r="P98" s="48">
        <f t="shared" si="11"/>
        <v>1.5842224937692444</v>
      </c>
      <c r="Q98" s="9"/>
    </row>
    <row r="99" spans="1:17">
      <c r="A99" s="12"/>
      <c r="B99" s="25">
        <v>348.62</v>
      </c>
      <c r="C99" s="20" t="s">
        <v>206</v>
      </c>
      <c r="D99" s="47">
        <v>438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438</v>
      </c>
      <c r="P99" s="48">
        <f t="shared" si="11"/>
        <v>6.8354940048972101E-4</v>
      </c>
      <c r="Q99" s="9"/>
    </row>
    <row r="100" spans="1:17">
      <c r="A100" s="12"/>
      <c r="B100" s="25">
        <v>348.71</v>
      </c>
      <c r="C100" s="20" t="s">
        <v>207</v>
      </c>
      <c r="D100" s="47">
        <v>670951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670951</v>
      </c>
      <c r="P100" s="48">
        <f t="shared" si="11"/>
        <v>1.0470962415707279</v>
      </c>
      <c r="Q100" s="9"/>
    </row>
    <row r="101" spans="1:17">
      <c r="A101" s="12"/>
      <c r="B101" s="25">
        <v>348.72</v>
      </c>
      <c r="C101" s="20" t="s">
        <v>229</v>
      </c>
      <c r="D101" s="47">
        <v>52480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2"/>
        <v>52480</v>
      </c>
      <c r="P101" s="48">
        <f t="shared" ref="P101:P132" si="13">(O101/P$137)</f>
        <v>8.1901078853197626E-2</v>
      </c>
      <c r="Q101" s="9"/>
    </row>
    <row r="102" spans="1:17">
      <c r="A102" s="12"/>
      <c r="B102" s="25">
        <v>348.88</v>
      </c>
      <c r="C102" s="20" t="s">
        <v>209</v>
      </c>
      <c r="D102" s="47">
        <v>3644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0"/>
        <v>3644</v>
      </c>
      <c r="P102" s="48">
        <f t="shared" si="13"/>
        <v>5.6868813136633414E-3</v>
      </c>
      <c r="Q102" s="9"/>
    </row>
    <row r="103" spans="1:17">
      <c r="A103" s="12"/>
      <c r="B103" s="25">
        <v>348.92099999999999</v>
      </c>
      <c r="C103" s="20" t="s">
        <v>210</v>
      </c>
      <c r="D103" s="47">
        <v>0</v>
      </c>
      <c r="E103" s="47">
        <v>121287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ref="O103:O109" si="14">SUM(D103:N103)</f>
        <v>121287</v>
      </c>
      <c r="P103" s="48">
        <f t="shared" si="13"/>
        <v>0.18928231994793787</v>
      </c>
      <c r="Q103" s="9"/>
    </row>
    <row r="104" spans="1:17">
      <c r="A104" s="12"/>
      <c r="B104" s="25">
        <v>348.92200000000003</v>
      </c>
      <c r="C104" s="20" t="s">
        <v>211</v>
      </c>
      <c r="D104" s="47">
        <v>0</v>
      </c>
      <c r="E104" s="47">
        <v>121318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4"/>
        <v>121318</v>
      </c>
      <c r="P104" s="48">
        <f t="shared" si="13"/>
        <v>0.18933069901509583</v>
      </c>
      <c r="Q104" s="9"/>
    </row>
    <row r="105" spans="1:17">
      <c r="A105" s="12"/>
      <c r="B105" s="25">
        <v>348.923</v>
      </c>
      <c r="C105" s="20" t="s">
        <v>212</v>
      </c>
      <c r="D105" s="47">
        <v>0</v>
      </c>
      <c r="E105" s="47">
        <v>121318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4"/>
        <v>121318</v>
      </c>
      <c r="P105" s="48">
        <f t="shared" si="13"/>
        <v>0.18933069901509583</v>
      </c>
      <c r="Q105" s="9"/>
    </row>
    <row r="106" spans="1:17">
      <c r="A106" s="12"/>
      <c r="B106" s="25">
        <v>348.92399999999998</v>
      </c>
      <c r="C106" s="20" t="s">
        <v>213</v>
      </c>
      <c r="D106" s="47">
        <v>0</v>
      </c>
      <c r="E106" s="47">
        <v>121336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4"/>
        <v>121336</v>
      </c>
      <c r="P106" s="48">
        <f t="shared" si="13"/>
        <v>0.18935879008634884</v>
      </c>
      <c r="Q106" s="9"/>
    </row>
    <row r="107" spans="1:17">
      <c r="A107" s="12"/>
      <c r="B107" s="25">
        <v>348.93099999999998</v>
      </c>
      <c r="C107" s="20" t="s">
        <v>214</v>
      </c>
      <c r="D107" s="47">
        <v>0</v>
      </c>
      <c r="E107" s="47">
        <v>996293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4"/>
        <v>996293</v>
      </c>
      <c r="P107" s="48">
        <f t="shared" si="13"/>
        <v>1.5548298695481864</v>
      </c>
      <c r="Q107" s="9"/>
    </row>
    <row r="108" spans="1:17">
      <c r="A108" s="12"/>
      <c r="B108" s="25">
        <v>348.93200000000002</v>
      </c>
      <c r="C108" s="20" t="s">
        <v>215</v>
      </c>
      <c r="D108" s="47">
        <v>46686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4"/>
        <v>46686</v>
      </c>
      <c r="P108" s="48">
        <f t="shared" si="13"/>
        <v>7.2858875139870119E-2</v>
      </c>
      <c r="Q108" s="9"/>
    </row>
    <row r="109" spans="1:17">
      <c r="A109" s="12"/>
      <c r="B109" s="25">
        <v>348.99</v>
      </c>
      <c r="C109" s="20" t="s">
        <v>216</v>
      </c>
      <c r="D109" s="47">
        <v>0</v>
      </c>
      <c r="E109" s="47">
        <v>268104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4"/>
        <v>268104</v>
      </c>
      <c r="P109" s="48">
        <f t="shared" si="13"/>
        <v>0.41840714262305062</v>
      </c>
      <c r="Q109" s="9"/>
    </row>
    <row r="110" spans="1:17">
      <c r="A110" s="12"/>
      <c r="B110" s="25">
        <v>349</v>
      </c>
      <c r="C110" s="20" t="s">
        <v>288</v>
      </c>
      <c r="D110" s="47">
        <v>3641563</v>
      </c>
      <c r="E110" s="47">
        <v>398195</v>
      </c>
      <c r="F110" s="47">
        <v>0</v>
      </c>
      <c r="G110" s="47">
        <v>0</v>
      </c>
      <c r="H110" s="47">
        <v>0</v>
      </c>
      <c r="I110" s="47">
        <v>0</v>
      </c>
      <c r="J110" s="47">
        <v>3777373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0"/>
        <v>7817131</v>
      </c>
      <c r="P110" s="48">
        <f t="shared" si="13"/>
        <v>12.199532439725145</v>
      </c>
      <c r="Q110" s="9"/>
    </row>
    <row r="111" spans="1:17" ht="15.75">
      <c r="A111" s="29" t="s">
        <v>71</v>
      </c>
      <c r="B111" s="30"/>
      <c r="C111" s="31"/>
      <c r="D111" s="32">
        <f t="shared" ref="D111:N111" si="15">SUM(D112:D118)</f>
        <v>2208629</v>
      </c>
      <c r="E111" s="32">
        <f t="shared" si="15"/>
        <v>911185</v>
      </c>
      <c r="F111" s="32">
        <f t="shared" si="15"/>
        <v>0</v>
      </c>
      <c r="G111" s="32">
        <f t="shared" si="15"/>
        <v>0</v>
      </c>
      <c r="H111" s="32">
        <f t="shared" si="15"/>
        <v>0</v>
      </c>
      <c r="I111" s="32">
        <f t="shared" si="15"/>
        <v>0</v>
      </c>
      <c r="J111" s="32">
        <f t="shared" si="15"/>
        <v>0</v>
      </c>
      <c r="K111" s="32">
        <f t="shared" si="15"/>
        <v>0</v>
      </c>
      <c r="L111" s="32">
        <f t="shared" si="15"/>
        <v>0</v>
      </c>
      <c r="M111" s="32">
        <f t="shared" si="15"/>
        <v>0</v>
      </c>
      <c r="N111" s="32">
        <f t="shared" si="15"/>
        <v>0</v>
      </c>
      <c r="O111" s="32">
        <f>SUM(D111:N111)</f>
        <v>3119814</v>
      </c>
      <c r="P111" s="46">
        <f t="shared" si="13"/>
        <v>4.8688287427841059</v>
      </c>
      <c r="Q111" s="10"/>
    </row>
    <row r="112" spans="1:17">
      <c r="A112" s="13"/>
      <c r="B112" s="40">
        <v>351.1</v>
      </c>
      <c r="C112" s="21" t="s">
        <v>112</v>
      </c>
      <c r="D112" s="47">
        <v>38316</v>
      </c>
      <c r="E112" s="47">
        <v>963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>SUM(D112:N112)</f>
        <v>39279</v>
      </c>
      <c r="P112" s="48">
        <f t="shared" si="13"/>
        <v>6.1299399319259706E-2</v>
      </c>
      <c r="Q112" s="9"/>
    </row>
    <row r="113" spans="1:17">
      <c r="A113" s="13"/>
      <c r="B113" s="40">
        <v>351.2</v>
      </c>
      <c r="C113" s="21" t="s">
        <v>115</v>
      </c>
      <c r="D113" s="47">
        <v>142112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ref="O113:O118" si="16">SUM(D113:N113)</f>
        <v>142112</v>
      </c>
      <c r="P113" s="48">
        <f t="shared" si="13"/>
        <v>0.22178212877259185</v>
      </c>
      <c r="Q113" s="9"/>
    </row>
    <row r="114" spans="1:17">
      <c r="A114" s="13"/>
      <c r="B114" s="40">
        <v>351.5</v>
      </c>
      <c r="C114" s="21" t="s">
        <v>116</v>
      </c>
      <c r="D114" s="47">
        <v>909704</v>
      </c>
      <c r="E114" s="47">
        <v>172837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6"/>
        <v>1082541</v>
      </c>
      <c r="P114" s="48">
        <f t="shared" si="13"/>
        <v>1.6894297980720161</v>
      </c>
      <c r="Q114" s="9"/>
    </row>
    <row r="115" spans="1:17">
      <c r="A115" s="13"/>
      <c r="B115" s="40">
        <v>351.7</v>
      </c>
      <c r="C115" s="21" t="s">
        <v>217</v>
      </c>
      <c r="D115" s="47">
        <v>0</v>
      </c>
      <c r="E115" s="47">
        <v>302982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6"/>
        <v>302982</v>
      </c>
      <c r="P115" s="48">
        <f t="shared" si="13"/>
        <v>0.47283827502095127</v>
      </c>
      <c r="Q115" s="9"/>
    </row>
    <row r="116" spans="1:17">
      <c r="A116" s="13"/>
      <c r="B116" s="40">
        <v>352</v>
      </c>
      <c r="C116" s="21" t="s">
        <v>117</v>
      </c>
      <c r="D116" s="47">
        <v>0</v>
      </c>
      <c r="E116" s="47">
        <v>300196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6"/>
        <v>300196</v>
      </c>
      <c r="P116" s="48">
        <f t="shared" si="13"/>
        <v>0.46849040143701437</v>
      </c>
      <c r="Q116" s="9"/>
    </row>
    <row r="117" spans="1:17">
      <c r="A117" s="13"/>
      <c r="B117" s="40">
        <v>354</v>
      </c>
      <c r="C117" s="21" t="s">
        <v>118</v>
      </c>
      <c r="D117" s="47">
        <v>464904</v>
      </c>
      <c r="E117" s="47">
        <v>134207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6"/>
        <v>599111</v>
      </c>
      <c r="P117" s="48">
        <f t="shared" si="13"/>
        <v>0.93498165496985675</v>
      </c>
      <c r="Q117" s="9"/>
    </row>
    <row r="118" spans="1:17">
      <c r="A118" s="13"/>
      <c r="B118" s="40">
        <v>359</v>
      </c>
      <c r="C118" s="21" t="s">
        <v>119</v>
      </c>
      <c r="D118" s="47">
        <v>653593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6"/>
        <v>653593</v>
      </c>
      <c r="P118" s="48">
        <f t="shared" si="13"/>
        <v>1.0200070851924161</v>
      </c>
      <c r="Q118" s="9"/>
    </row>
    <row r="119" spans="1:17" ht="15.75">
      <c r="A119" s="29" t="s">
        <v>5</v>
      </c>
      <c r="B119" s="30"/>
      <c r="C119" s="31"/>
      <c r="D119" s="32">
        <f t="shared" ref="D119:N119" si="17">SUM(D120:D128)</f>
        <v>18829775</v>
      </c>
      <c r="E119" s="32">
        <f t="shared" si="17"/>
        <v>33582234</v>
      </c>
      <c r="F119" s="32">
        <f t="shared" si="17"/>
        <v>837047</v>
      </c>
      <c r="G119" s="32">
        <f t="shared" si="17"/>
        <v>629884</v>
      </c>
      <c r="H119" s="32">
        <f t="shared" si="17"/>
        <v>0</v>
      </c>
      <c r="I119" s="32">
        <f t="shared" si="17"/>
        <v>8462260</v>
      </c>
      <c r="J119" s="32">
        <f t="shared" si="17"/>
        <v>3215899</v>
      </c>
      <c r="K119" s="32">
        <f t="shared" si="17"/>
        <v>0</v>
      </c>
      <c r="L119" s="32">
        <f t="shared" si="17"/>
        <v>0</v>
      </c>
      <c r="M119" s="32">
        <f t="shared" si="17"/>
        <v>0</v>
      </c>
      <c r="N119" s="32">
        <f t="shared" si="17"/>
        <v>5306035</v>
      </c>
      <c r="O119" s="32">
        <f>SUM(D119:N119)</f>
        <v>70863134</v>
      </c>
      <c r="P119" s="46">
        <f t="shared" si="13"/>
        <v>110.59007480028029</v>
      </c>
      <c r="Q119" s="10"/>
    </row>
    <row r="120" spans="1:17">
      <c r="A120" s="12"/>
      <c r="B120" s="25">
        <v>361.1</v>
      </c>
      <c r="C120" s="20" t="s">
        <v>120</v>
      </c>
      <c r="D120" s="47">
        <v>9410891</v>
      </c>
      <c r="E120" s="47">
        <v>17773476</v>
      </c>
      <c r="F120" s="47">
        <v>538544</v>
      </c>
      <c r="G120" s="47">
        <v>579600</v>
      </c>
      <c r="H120" s="47">
        <v>0</v>
      </c>
      <c r="I120" s="47">
        <v>5025324</v>
      </c>
      <c r="J120" s="47">
        <v>1105507</v>
      </c>
      <c r="K120" s="47">
        <v>0</v>
      </c>
      <c r="L120" s="47">
        <v>0</v>
      </c>
      <c r="M120" s="47">
        <v>0</v>
      </c>
      <c r="N120" s="47">
        <v>1247169</v>
      </c>
      <c r="O120" s="47">
        <f>SUM(D120:N120)</f>
        <v>35680511</v>
      </c>
      <c r="P120" s="48">
        <f t="shared" si="13"/>
        <v>55.683543158029444</v>
      </c>
      <c r="Q120" s="9"/>
    </row>
    <row r="121" spans="1:17">
      <c r="A121" s="12"/>
      <c r="B121" s="25">
        <v>361.3</v>
      </c>
      <c r="C121" s="20" t="s">
        <v>121</v>
      </c>
      <c r="D121" s="47">
        <v>1270117</v>
      </c>
      <c r="E121" s="47">
        <v>6730331</v>
      </c>
      <c r="F121" s="47">
        <v>298503</v>
      </c>
      <c r="G121" s="47">
        <v>50284</v>
      </c>
      <c r="H121" s="47">
        <v>0</v>
      </c>
      <c r="I121" s="47">
        <v>1755878</v>
      </c>
      <c r="J121" s="47">
        <v>745817</v>
      </c>
      <c r="K121" s="47">
        <v>0</v>
      </c>
      <c r="L121" s="47">
        <v>0</v>
      </c>
      <c r="M121" s="47">
        <v>0</v>
      </c>
      <c r="N121" s="47">
        <v>185938</v>
      </c>
      <c r="O121" s="47">
        <f t="shared" ref="O121:O128" si="18">SUM(D121:N121)</f>
        <v>11036868</v>
      </c>
      <c r="P121" s="48">
        <f t="shared" si="13"/>
        <v>17.224302522110015</v>
      </c>
      <c r="Q121" s="9"/>
    </row>
    <row r="122" spans="1:17">
      <c r="A122" s="12"/>
      <c r="B122" s="25">
        <v>362</v>
      </c>
      <c r="C122" s="20" t="s">
        <v>122</v>
      </c>
      <c r="D122" s="47">
        <v>2355293</v>
      </c>
      <c r="E122" s="47">
        <v>790684</v>
      </c>
      <c r="F122" s="47">
        <v>0</v>
      </c>
      <c r="G122" s="47">
        <v>0</v>
      </c>
      <c r="H122" s="47">
        <v>0</v>
      </c>
      <c r="I122" s="47">
        <v>182308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8"/>
        <v>3328285</v>
      </c>
      <c r="P122" s="48">
        <f t="shared" si="13"/>
        <v>5.1941717269610299</v>
      </c>
      <c r="Q122" s="9"/>
    </row>
    <row r="123" spans="1:17">
      <c r="A123" s="12"/>
      <c r="B123" s="25">
        <v>364</v>
      </c>
      <c r="C123" s="20" t="s">
        <v>219</v>
      </c>
      <c r="D123" s="47">
        <v>372042</v>
      </c>
      <c r="E123" s="47">
        <v>163312</v>
      </c>
      <c r="F123" s="47">
        <v>0</v>
      </c>
      <c r="G123" s="47">
        <v>0</v>
      </c>
      <c r="H123" s="47">
        <v>0</v>
      </c>
      <c r="I123" s="47">
        <v>1082080</v>
      </c>
      <c r="J123" s="47">
        <v>-8092</v>
      </c>
      <c r="K123" s="47">
        <v>0</v>
      </c>
      <c r="L123" s="47">
        <v>0</v>
      </c>
      <c r="M123" s="47">
        <v>0</v>
      </c>
      <c r="N123" s="47">
        <v>198737</v>
      </c>
      <c r="O123" s="47">
        <f t="shared" si="18"/>
        <v>1808079</v>
      </c>
      <c r="P123" s="48">
        <f t="shared" si="13"/>
        <v>2.8217153344476125</v>
      </c>
      <c r="Q123" s="9"/>
    </row>
    <row r="124" spans="1:17">
      <c r="A124" s="12"/>
      <c r="B124" s="25">
        <v>365</v>
      </c>
      <c r="C124" s="20" t="s">
        <v>220</v>
      </c>
      <c r="D124" s="47">
        <v>10898</v>
      </c>
      <c r="E124" s="47">
        <v>7107</v>
      </c>
      <c r="F124" s="47">
        <v>0</v>
      </c>
      <c r="G124" s="47">
        <v>0</v>
      </c>
      <c r="H124" s="47">
        <v>0</v>
      </c>
      <c r="I124" s="47">
        <v>242924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8"/>
        <v>260929</v>
      </c>
      <c r="P124" s="48">
        <f t="shared" si="13"/>
        <v>0.40720972949858997</v>
      </c>
      <c r="Q124" s="9"/>
    </row>
    <row r="125" spans="1:17">
      <c r="A125" s="12"/>
      <c r="B125" s="25">
        <v>366</v>
      </c>
      <c r="C125" s="20" t="s">
        <v>125</v>
      </c>
      <c r="D125" s="47">
        <v>121295</v>
      </c>
      <c r="E125" s="47">
        <v>302916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3674191</v>
      </c>
      <c r="O125" s="47">
        <f t="shared" si="18"/>
        <v>4098402</v>
      </c>
      <c r="P125" s="48">
        <f t="shared" si="13"/>
        <v>6.3960279225248255</v>
      </c>
      <c r="Q125" s="9"/>
    </row>
    <row r="126" spans="1:17">
      <c r="A126" s="12"/>
      <c r="B126" s="25">
        <v>367</v>
      </c>
      <c r="C126" s="20" t="s">
        <v>126</v>
      </c>
      <c r="D126" s="47">
        <v>271308</v>
      </c>
      <c r="E126" s="47">
        <v>27054</v>
      </c>
      <c r="F126" s="47">
        <v>0</v>
      </c>
      <c r="G126" s="47">
        <v>0</v>
      </c>
      <c r="H126" s="47">
        <v>0</v>
      </c>
      <c r="I126" s="47">
        <v>7800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18"/>
        <v>306162</v>
      </c>
      <c r="P126" s="48">
        <f t="shared" si="13"/>
        <v>0.47780103094231496</v>
      </c>
      <c r="Q126" s="9"/>
    </row>
    <row r="127" spans="1:17">
      <c r="A127" s="12"/>
      <c r="B127" s="25">
        <v>369.3</v>
      </c>
      <c r="C127" s="20" t="s">
        <v>127</v>
      </c>
      <c r="D127" s="47">
        <v>29994</v>
      </c>
      <c r="E127" s="47">
        <v>377544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si="18"/>
        <v>407538</v>
      </c>
      <c r="P127" s="48">
        <f t="shared" si="13"/>
        <v>0.63600994423922352</v>
      </c>
      <c r="Q127" s="9"/>
    </row>
    <row r="128" spans="1:17">
      <c r="A128" s="12"/>
      <c r="B128" s="25">
        <v>369.9</v>
      </c>
      <c r="C128" s="20" t="s">
        <v>128</v>
      </c>
      <c r="D128" s="47">
        <v>4987937</v>
      </c>
      <c r="E128" s="47">
        <v>7409810</v>
      </c>
      <c r="F128" s="47">
        <v>0</v>
      </c>
      <c r="G128" s="47">
        <v>0</v>
      </c>
      <c r="H128" s="47">
        <v>0</v>
      </c>
      <c r="I128" s="47">
        <v>165946</v>
      </c>
      <c r="J128" s="47">
        <v>1372667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si="18"/>
        <v>13936360</v>
      </c>
      <c r="P128" s="48">
        <f t="shared" si="13"/>
        <v>21.749293431527235</v>
      </c>
      <c r="Q128" s="9"/>
    </row>
    <row r="129" spans="1:120" ht="15.75">
      <c r="A129" s="29" t="s">
        <v>72</v>
      </c>
      <c r="B129" s="30"/>
      <c r="C129" s="31"/>
      <c r="D129" s="32">
        <f t="shared" ref="D129:N129" si="19">SUM(D130:D134)</f>
        <v>31847568</v>
      </c>
      <c r="E129" s="32">
        <f t="shared" si="19"/>
        <v>40384315</v>
      </c>
      <c r="F129" s="32">
        <f t="shared" si="19"/>
        <v>5626986</v>
      </c>
      <c r="G129" s="32">
        <f t="shared" si="19"/>
        <v>13400000</v>
      </c>
      <c r="H129" s="32">
        <f t="shared" si="19"/>
        <v>0</v>
      </c>
      <c r="I129" s="32">
        <f t="shared" si="19"/>
        <v>19190431</v>
      </c>
      <c r="J129" s="32">
        <f t="shared" si="19"/>
        <v>2630289</v>
      </c>
      <c r="K129" s="32">
        <f t="shared" si="19"/>
        <v>0</v>
      </c>
      <c r="L129" s="32">
        <f t="shared" si="19"/>
        <v>0</v>
      </c>
      <c r="M129" s="32">
        <f t="shared" si="19"/>
        <v>1101680516</v>
      </c>
      <c r="N129" s="32">
        <f t="shared" si="19"/>
        <v>0</v>
      </c>
      <c r="O129" s="32">
        <f>SUM(D129:N129)</f>
        <v>1214760105</v>
      </c>
      <c r="P129" s="46">
        <f t="shared" si="13"/>
        <v>1895.7729258255263</v>
      </c>
      <c r="Q129" s="9"/>
    </row>
    <row r="130" spans="1:120">
      <c r="A130" s="12"/>
      <c r="B130" s="25">
        <v>381</v>
      </c>
      <c r="C130" s="20" t="s">
        <v>129</v>
      </c>
      <c r="D130" s="47">
        <v>26866375</v>
      </c>
      <c r="E130" s="47">
        <v>39478047</v>
      </c>
      <c r="F130" s="47">
        <v>5626986</v>
      </c>
      <c r="G130" s="47">
        <v>13400000</v>
      </c>
      <c r="H130" s="47">
        <v>0</v>
      </c>
      <c r="I130" s="47">
        <v>2082527</v>
      </c>
      <c r="J130" s="47">
        <v>2627888</v>
      </c>
      <c r="K130" s="47">
        <v>0</v>
      </c>
      <c r="L130" s="47">
        <v>0</v>
      </c>
      <c r="M130" s="47">
        <v>0</v>
      </c>
      <c r="N130" s="47">
        <v>0</v>
      </c>
      <c r="O130" s="47">
        <f>SUM(D130:N130)</f>
        <v>90081823</v>
      </c>
      <c r="P130" s="48">
        <f t="shared" si="13"/>
        <v>140.58305047185198</v>
      </c>
      <c r="Q130" s="9"/>
    </row>
    <row r="131" spans="1:120">
      <c r="A131" s="12"/>
      <c r="B131" s="25">
        <v>383.1</v>
      </c>
      <c r="C131" s="20" t="s">
        <v>292</v>
      </c>
      <c r="D131" s="47">
        <v>158503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ref="O131:O134" si="20">SUM(D131:N131)</f>
        <v>158503</v>
      </c>
      <c r="P131" s="48">
        <f t="shared" si="13"/>
        <v>0.2473621703785896</v>
      </c>
      <c r="Q131" s="9"/>
    </row>
    <row r="132" spans="1:120">
      <c r="A132" s="12"/>
      <c r="B132" s="25">
        <v>384</v>
      </c>
      <c r="C132" s="20" t="s">
        <v>148</v>
      </c>
      <c r="D132" s="47">
        <v>4822690</v>
      </c>
      <c r="E132" s="47">
        <v>906268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f t="shared" si="20"/>
        <v>5728958</v>
      </c>
      <c r="P132" s="48">
        <f t="shared" si="13"/>
        <v>8.9406981879698435</v>
      </c>
      <c r="Q132" s="9"/>
    </row>
    <row r="133" spans="1:120">
      <c r="A133" s="12"/>
      <c r="B133" s="25">
        <v>389.7</v>
      </c>
      <c r="C133" s="20" t="s">
        <v>132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108009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f t="shared" si="20"/>
        <v>108009</v>
      </c>
      <c r="P133" s="48">
        <f t="shared" ref="P133:P135" si="21">(O133/P$137)</f>
        <v>0.16856047305363991</v>
      </c>
      <c r="Q133" s="9"/>
    </row>
    <row r="134" spans="1:120" ht="15.75" thickBot="1">
      <c r="A134" s="12"/>
      <c r="B134" s="25">
        <v>389.8</v>
      </c>
      <c r="C134" s="20" t="s">
        <v>289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16999895</v>
      </c>
      <c r="J134" s="47">
        <v>2401</v>
      </c>
      <c r="K134" s="47">
        <v>0</v>
      </c>
      <c r="L134" s="47">
        <v>0</v>
      </c>
      <c r="M134" s="47">
        <v>1101680516</v>
      </c>
      <c r="N134" s="47">
        <v>0</v>
      </c>
      <c r="O134" s="47">
        <f t="shared" si="20"/>
        <v>1118682812</v>
      </c>
      <c r="P134" s="48">
        <f t="shared" si="21"/>
        <v>1745.8332545222722</v>
      </c>
      <c r="Q134" s="9"/>
    </row>
    <row r="135" spans="1:120" ht="16.5" thickBot="1">
      <c r="A135" s="14" t="s">
        <v>98</v>
      </c>
      <c r="B135" s="23"/>
      <c r="C135" s="22"/>
      <c r="D135" s="15">
        <f t="shared" ref="D135:N135" si="22">SUM(D5,D14,D28,D66,D111,D119,D129)</f>
        <v>361432409</v>
      </c>
      <c r="E135" s="15">
        <f t="shared" si="22"/>
        <v>503977885</v>
      </c>
      <c r="F135" s="15">
        <f t="shared" si="22"/>
        <v>11400439</v>
      </c>
      <c r="G135" s="15">
        <f t="shared" si="22"/>
        <v>14198422</v>
      </c>
      <c r="H135" s="15">
        <f t="shared" si="22"/>
        <v>0</v>
      </c>
      <c r="I135" s="15">
        <f t="shared" si="22"/>
        <v>165433274</v>
      </c>
      <c r="J135" s="15">
        <f t="shared" si="22"/>
        <v>79616430</v>
      </c>
      <c r="K135" s="15">
        <f t="shared" si="22"/>
        <v>0</v>
      </c>
      <c r="L135" s="15">
        <f t="shared" si="22"/>
        <v>0</v>
      </c>
      <c r="M135" s="15">
        <f t="shared" si="22"/>
        <v>1101680516</v>
      </c>
      <c r="N135" s="15">
        <f t="shared" si="22"/>
        <v>14655754</v>
      </c>
      <c r="O135" s="15">
        <f>SUM(D135:N135)</f>
        <v>2252395129</v>
      </c>
      <c r="P135" s="38">
        <f t="shared" si="21"/>
        <v>3515.1217810363419</v>
      </c>
      <c r="Q135" s="6"/>
      <c r="R135" s="2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</row>
    <row r="136" spans="1:120">
      <c r="A136" s="16"/>
      <c r="B136" s="18"/>
      <c r="C136" s="18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9"/>
    </row>
    <row r="137" spans="1:120">
      <c r="A137" s="41"/>
      <c r="B137" s="42"/>
      <c r="C137" s="42"/>
      <c r="D137" s="43"/>
      <c r="E137" s="43"/>
      <c r="F137" s="43"/>
      <c r="G137" s="43"/>
      <c r="H137" s="43"/>
      <c r="I137" s="43"/>
      <c r="J137" s="43"/>
      <c r="K137" s="43"/>
      <c r="L137" s="43"/>
      <c r="M137" s="50" t="s">
        <v>294</v>
      </c>
      <c r="N137" s="50"/>
      <c r="O137" s="50"/>
      <c r="P137" s="44">
        <v>640773</v>
      </c>
    </row>
    <row r="138" spans="1:120">
      <c r="A138" s="51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3"/>
    </row>
    <row r="139" spans="1:120" ht="15.75" customHeight="1" thickBot="1">
      <c r="A139" s="54" t="s">
        <v>150</v>
      </c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6"/>
    </row>
  </sheetData>
  <mergeCells count="10">
    <mergeCell ref="M137:O137"/>
    <mergeCell ref="A138:P138"/>
    <mergeCell ref="A139:P1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224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134</v>
      </c>
      <c r="B3" s="64"/>
      <c r="C3" s="65"/>
      <c r="D3" s="69" t="s">
        <v>66</v>
      </c>
      <c r="E3" s="70"/>
      <c r="F3" s="70"/>
      <c r="G3" s="70"/>
      <c r="H3" s="71"/>
      <c r="I3" s="69" t="s">
        <v>67</v>
      </c>
      <c r="J3" s="71"/>
      <c r="K3" s="69" t="s">
        <v>69</v>
      </c>
      <c r="L3" s="71"/>
      <c r="M3" s="36"/>
      <c r="N3" s="37"/>
      <c r="O3" s="72" t="s">
        <v>139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129617699</v>
      </c>
      <c r="E5" s="27">
        <f t="shared" si="0"/>
        <v>74097487</v>
      </c>
      <c r="F5" s="27">
        <f t="shared" si="0"/>
        <v>13321595</v>
      </c>
      <c r="G5" s="27">
        <f t="shared" si="0"/>
        <v>0</v>
      </c>
      <c r="H5" s="27">
        <f t="shared" si="0"/>
        <v>0</v>
      </c>
      <c r="I5" s="27">
        <f t="shared" si="0"/>
        <v>550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895457</v>
      </c>
      <c r="N5" s="28">
        <f>SUM(D5:M5)</f>
        <v>217932788</v>
      </c>
      <c r="O5" s="33">
        <f t="shared" ref="O5:O36" si="1">(N5/O$137)</f>
        <v>394.50060913025612</v>
      </c>
      <c r="P5" s="6"/>
    </row>
    <row r="6" spans="1:133">
      <c r="A6" s="12"/>
      <c r="B6" s="25">
        <v>311</v>
      </c>
      <c r="C6" s="20" t="s">
        <v>3</v>
      </c>
      <c r="D6" s="47">
        <v>121965131</v>
      </c>
      <c r="E6" s="47">
        <v>53597860</v>
      </c>
      <c r="F6" s="47">
        <v>13321595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188884586</v>
      </c>
      <c r="O6" s="48">
        <f t="shared" si="1"/>
        <v>341.91773030644771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9887227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9887227</v>
      </c>
      <c r="O7" s="48">
        <f t="shared" si="1"/>
        <v>17.897798261127715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1118733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1118733</v>
      </c>
      <c r="O8" s="48">
        <f t="shared" si="1"/>
        <v>2.0251236814999989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8977714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8977714</v>
      </c>
      <c r="O9" s="48">
        <f t="shared" si="1"/>
        <v>16.251403352841191</v>
      </c>
      <c r="P9" s="9"/>
    </row>
    <row r="10" spans="1:133">
      <c r="A10" s="12"/>
      <c r="B10" s="25">
        <v>315</v>
      </c>
      <c r="C10" s="20" t="s">
        <v>174</v>
      </c>
      <c r="D10" s="47">
        <v>7174021</v>
      </c>
      <c r="E10" s="47">
        <v>497908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7671929</v>
      </c>
      <c r="O10" s="48">
        <f t="shared" si="1"/>
        <v>13.887679277080954</v>
      </c>
      <c r="P10" s="9"/>
    </row>
    <row r="11" spans="1:133">
      <c r="A11" s="12"/>
      <c r="B11" s="25">
        <v>316</v>
      </c>
      <c r="C11" s="20" t="s">
        <v>175</v>
      </c>
      <c r="D11" s="47">
        <v>478547</v>
      </c>
      <c r="E11" s="47">
        <v>18045</v>
      </c>
      <c r="F11" s="47">
        <v>0</v>
      </c>
      <c r="G11" s="47">
        <v>0</v>
      </c>
      <c r="H11" s="47">
        <v>0</v>
      </c>
      <c r="I11" s="47">
        <v>550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497142</v>
      </c>
      <c r="O11" s="48">
        <f t="shared" si="1"/>
        <v>0.89992342879692699</v>
      </c>
      <c r="P11" s="9"/>
    </row>
    <row r="12" spans="1:133">
      <c r="A12" s="12"/>
      <c r="B12" s="25">
        <v>319</v>
      </c>
      <c r="C12" s="20" t="s">
        <v>18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895457</v>
      </c>
      <c r="N12" s="47">
        <f t="shared" si="2"/>
        <v>895457</v>
      </c>
      <c r="O12" s="48">
        <f t="shared" si="1"/>
        <v>1.6209508224616103</v>
      </c>
      <c r="P12" s="9"/>
    </row>
    <row r="13" spans="1:133" ht="15.75">
      <c r="A13" s="29" t="s">
        <v>19</v>
      </c>
      <c r="B13" s="30"/>
      <c r="C13" s="31"/>
      <c r="D13" s="32">
        <f t="shared" ref="D13:M13" si="3">SUM(D14:D25)</f>
        <v>16260966</v>
      </c>
      <c r="E13" s="32">
        <f t="shared" si="3"/>
        <v>31914455</v>
      </c>
      <c r="F13" s="32">
        <f t="shared" si="3"/>
        <v>1110</v>
      </c>
      <c r="G13" s="32">
        <f t="shared" si="3"/>
        <v>0</v>
      </c>
      <c r="H13" s="32">
        <f t="shared" si="3"/>
        <v>0</v>
      </c>
      <c r="I13" s="32">
        <f t="shared" si="3"/>
        <v>2214505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50391036</v>
      </c>
      <c r="O13" s="46">
        <f t="shared" si="1"/>
        <v>91.217547295841797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2569169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2569169</v>
      </c>
      <c r="O14" s="48">
        <f t="shared" si="1"/>
        <v>4.6506941188609536</v>
      </c>
      <c r="P14" s="9"/>
    </row>
    <row r="15" spans="1:133">
      <c r="A15" s="12"/>
      <c r="B15" s="25">
        <v>323.10000000000002</v>
      </c>
      <c r="C15" s="20" t="s">
        <v>20</v>
      </c>
      <c r="D15" s="47">
        <v>13345071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3" si="4">SUM(D15:M15)</f>
        <v>13345071</v>
      </c>
      <c r="O15" s="48">
        <f t="shared" si="1"/>
        <v>24.157166467243634</v>
      </c>
      <c r="P15" s="9"/>
    </row>
    <row r="16" spans="1:133">
      <c r="A16" s="12"/>
      <c r="B16" s="25">
        <v>324.11</v>
      </c>
      <c r="C16" s="20" t="s">
        <v>21</v>
      </c>
      <c r="D16" s="47">
        <v>0</v>
      </c>
      <c r="E16" s="47">
        <v>167859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167859</v>
      </c>
      <c r="O16" s="48">
        <f t="shared" si="1"/>
        <v>0.30385734223707384</v>
      </c>
      <c r="P16" s="9"/>
    </row>
    <row r="17" spans="1:16">
      <c r="A17" s="12"/>
      <c r="B17" s="25">
        <v>324.12</v>
      </c>
      <c r="C17" s="20" t="s">
        <v>22</v>
      </c>
      <c r="D17" s="47">
        <v>0</v>
      </c>
      <c r="E17" s="47">
        <v>152744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152744</v>
      </c>
      <c r="O17" s="48">
        <f t="shared" si="1"/>
        <v>0.27649626104444569</v>
      </c>
      <c r="P17" s="9"/>
    </row>
    <row r="18" spans="1:16">
      <c r="A18" s="12"/>
      <c r="B18" s="25">
        <v>324.20999999999998</v>
      </c>
      <c r="C18" s="20" t="s">
        <v>143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1767518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1767518</v>
      </c>
      <c r="O18" s="48">
        <f t="shared" si="1"/>
        <v>3.199550347828763</v>
      </c>
      <c r="P18" s="9"/>
    </row>
    <row r="19" spans="1:16">
      <c r="A19" s="12"/>
      <c r="B19" s="25">
        <v>324.22000000000003</v>
      </c>
      <c r="C19" s="20" t="s">
        <v>144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347826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347826</v>
      </c>
      <c r="O19" s="48">
        <f t="shared" si="1"/>
        <v>0.62963251253106745</v>
      </c>
      <c r="P19" s="9"/>
    </row>
    <row r="20" spans="1:16">
      <c r="A20" s="12"/>
      <c r="B20" s="25">
        <v>324.51</v>
      </c>
      <c r="C20" s="20" t="s">
        <v>25</v>
      </c>
      <c r="D20" s="47">
        <v>0</v>
      </c>
      <c r="E20" s="47">
        <v>4714410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4714410</v>
      </c>
      <c r="O20" s="48">
        <f t="shared" si="1"/>
        <v>8.5339963470286566</v>
      </c>
      <c r="P20" s="9"/>
    </row>
    <row r="21" spans="1:16">
      <c r="A21" s="12"/>
      <c r="B21" s="25">
        <v>324.61</v>
      </c>
      <c r="C21" s="20" t="s">
        <v>26</v>
      </c>
      <c r="D21" s="47">
        <v>0</v>
      </c>
      <c r="E21" s="47">
        <v>76586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76586</v>
      </c>
      <c r="O21" s="48">
        <f t="shared" si="1"/>
        <v>0.13863551202240296</v>
      </c>
      <c r="P21" s="9"/>
    </row>
    <row r="22" spans="1:16">
      <c r="A22" s="12"/>
      <c r="B22" s="25">
        <v>325.10000000000002</v>
      </c>
      <c r="C22" s="20" t="s">
        <v>27</v>
      </c>
      <c r="D22" s="47">
        <v>10133</v>
      </c>
      <c r="E22" s="47">
        <v>20907824</v>
      </c>
      <c r="F22" s="47">
        <v>1110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20919067</v>
      </c>
      <c r="O22" s="48">
        <f t="shared" si="1"/>
        <v>37.86756802256226</v>
      </c>
      <c r="P22" s="9"/>
    </row>
    <row r="23" spans="1:16">
      <c r="A23" s="12"/>
      <c r="B23" s="25">
        <v>325.2</v>
      </c>
      <c r="C23" s="20" t="s">
        <v>28</v>
      </c>
      <c r="D23" s="47">
        <v>0</v>
      </c>
      <c r="E23" s="47">
        <v>3298204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3298204</v>
      </c>
      <c r="O23" s="48">
        <f t="shared" si="1"/>
        <v>5.9703888477572606</v>
      </c>
      <c r="P23" s="9"/>
    </row>
    <row r="24" spans="1:16">
      <c r="A24" s="12"/>
      <c r="B24" s="25">
        <v>329</v>
      </c>
      <c r="C24" s="20" t="s">
        <v>29</v>
      </c>
      <c r="D24" s="47">
        <v>1951404</v>
      </c>
      <c r="E24" s="47">
        <v>27659</v>
      </c>
      <c r="F24" s="47">
        <v>0</v>
      </c>
      <c r="G24" s="47">
        <v>0</v>
      </c>
      <c r="H24" s="47">
        <v>0</v>
      </c>
      <c r="I24" s="47">
        <v>98561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2077624</v>
      </c>
      <c r="O24" s="48">
        <f t="shared" si="1"/>
        <v>3.7609023454682702</v>
      </c>
      <c r="P24" s="9"/>
    </row>
    <row r="25" spans="1:16">
      <c r="A25" s="12"/>
      <c r="B25" s="25">
        <v>367</v>
      </c>
      <c r="C25" s="20" t="s">
        <v>126</v>
      </c>
      <c r="D25" s="47">
        <v>954358</v>
      </c>
      <c r="E25" s="47">
        <v>0</v>
      </c>
      <c r="F25" s="47">
        <v>0</v>
      </c>
      <c r="G25" s="47">
        <v>0</v>
      </c>
      <c r="H25" s="47">
        <v>0</v>
      </c>
      <c r="I25" s="47">
        <v>600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954958</v>
      </c>
      <c r="O25" s="48">
        <f t="shared" si="1"/>
        <v>1.7286591712570167</v>
      </c>
      <c r="P25" s="9"/>
    </row>
    <row r="26" spans="1:16" ht="15.75">
      <c r="A26" s="29" t="s">
        <v>32</v>
      </c>
      <c r="B26" s="30"/>
      <c r="C26" s="31"/>
      <c r="D26" s="32">
        <f t="shared" ref="D26:M26" si="5">SUM(D27:D62)</f>
        <v>40061832</v>
      </c>
      <c r="E26" s="32">
        <f t="shared" si="5"/>
        <v>32476495</v>
      </c>
      <c r="F26" s="32">
        <f t="shared" si="5"/>
        <v>0</v>
      </c>
      <c r="G26" s="32">
        <f t="shared" si="5"/>
        <v>181653</v>
      </c>
      <c r="H26" s="32">
        <f t="shared" si="5"/>
        <v>0</v>
      </c>
      <c r="I26" s="32">
        <f t="shared" si="5"/>
        <v>10789919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390410</v>
      </c>
      <c r="N26" s="45">
        <f>SUM(D26:M26)</f>
        <v>83900309</v>
      </c>
      <c r="O26" s="46">
        <f t="shared" si="1"/>
        <v>151.87582974764086</v>
      </c>
      <c r="P26" s="10"/>
    </row>
    <row r="27" spans="1:16">
      <c r="A27" s="12"/>
      <c r="B27" s="25">
        <v>331.1</v>
      </c>
      <c r="C27" s="20" t="s">
        <v>30</v>
      </c>
      <c r="D27" s="47">
        <v>6138</v>
      </c>
      <c r="E27" s="47">
        <v>124468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130606</v>
      </c>
      <c r="O27" s="48">
        <f t="shared" si="1"/>
        <v>0.23642218790899069</v>
      </c>
      <c r="P27" s="9"/>
    </row>
    <row r="28" spans="1:16">
      <c r="A28" s="12"/>
      <c r="B28" s="25">
        <v>331.2</v>
      </c>
      <c r="C28" s="20" t="s">
        <v>31</v>
      </c>
      <c r="D28" s="47">
        <v>698342</v>
      </c>
      <c r="E28" s="47">
        <v>1927856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2626198</v>
      </c>
      <c r="O28" s="48">
        <f t="shared" si="1"/>
        <v>4.7539276682711016</v>
      </c>
      <c r="P28" s="9"/>
    </row>
    <row r="29" spans="1:16">
      <c r="A29" s="12"/>
      <c r="B29" s="25">
        <v>331.31</v>
      </c>
      <c r="C29" s="20" t="s">
        <v>225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76967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7" si="6">SUM(D29:M29)</f>
        <v>76967</v>
      </c>
      <c r="O29" s="48">
        <f t="shared" si="1"/>
        <v>0.13932519590823764</v>
      </c>
      <c r="P29" s="9"/>
    </row>
    <row r="30" spans="1:16">
      <c r="A30" s="12"/>
      <c r="B30" s="25">
        <v>331.39</v>
      </c>
      <c r="C30" s="20" t="s">
        <v>37</v>
      </c>
      <c r="D30" s="47">
        <v>0</v>
      </c>
      <c r="E30" s="47">
        <v>129820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129820</v>
      </c>
      <c r="O30" s="48">
        <f t="shared" si="1"/>
        <v>0.23499937548309549</v>
      </c>
      <c r="P30" s="9"/>
    </row>
    <row r="31" spans="1:16">
      <c r="A31" s="12"/>
      <c r="B31" s="25">
        <v>331.41</v>
      </c>
      <c r="C31" s="20" t="s">
        <v>145</v>
      </c>
      <c r="D31" s="47">
        <v>0</v>
      </c>
      <c r="E31" s="47">
        <v>2194104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2194104</v>
      </c>
      <c r="O31" s="48">
        <f t="shared" si="1"/>
        <v>3.9717537339775211</v>
      </c>
      <c r="P31" s="9"/>
    </row>
    <row r="32" spans="1:16">
      <c r="A32" s="12"/>
      <c r="B32" s="25">
        <v>331.42</v>
      </c>
      <c r="C32" s="20" t="s">
        <v>38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7039798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7039798</v>
      </c>
      <c r="O32" s="48">
        <f t="shared" si="1"/>
        <v>12.743399580397048</v>
      </c>
      <c r="P32" s="9"/>
    </row>
    <row r="33" spans="1:16">
      <c r="A33" s="12"/>
      <c r="B33" s="25">
        <v>331.5</v>
      </c>
      <c r="C33" s="20" t="s">
        <v>33</v>
      </c>
      <c r="D33" s="47">
        <v>63221</v>
      </c>
      <c r="E33" s="47">
        <v>5703980</v>
      </c>
      <c r="F33" s="47">
        <v>0</v>
      </c>
      <c r="G33" s="47">
        <v>0</v>
      </c>
      <c r="H33" s="47">
        <v>0</v>
      </c>
      <c r="I33" s="47">
        <v>-196424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5570777</v>
      </c>
      <c r="O33" s="48">
        <f t="shared" si="1"/>
        <v>10.084186688919983</v>
      </c>
      <c r="P33" s="9"/>
    </row>
    <row r="34" spans="1:16">
      <c r="A34" s="12"/>
      <c r="B34" s="25">
        <v>331.65</v>
      </c>
      <c r="C34" s="20" t="s">
        <v>166</v>
      </c>
      <c r="D34" s="47">
        <v>39113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39113</v>
      </c>
      <c r="O34" s="48">
        <f t="shared" si="1"/>
        <v>7.0802115030583229E-2</v>
      </c>
      <c r="P34" s="9"/>
    </row>
    <row r="35" spans="1:16">
      <c r="A35" s="12"/>
      <c r="B35" s="25">
        <v>331.69</v>
      </c>
      <c r="C35" s="20" t="s">
        <v>40</v>
      </c>
      <c r="D35" s="47">
        <v>454321</v>
      </c>
      <c r="E35" s="47">
        <v>3074863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3529184</v>
      </c>
      <c r="O35" s="48">
        <f t="shared" si="1"/>
        <v>6.3885074408021332</v>
      </c>
      <c r="P35" s="9"/>
    </row>
    <row r="36" spans="1:16">
      <c r="A36" s="12"/>
      <c r="B36" s="25">
        <v>333</v>
      </c>
      <c r="C36" s="20" t="s">
        <v>4</v>
      </c>
      <c r="D36" s="47">
        <v>288788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288788</v>
      </c>
      <c r="O36" s="48">
        <f t="shared" si="1"/>
        <v>0.5227622835234339</v>
      </c>
      <c r="P36" s="9"/>
    </row>
    <row r="37" spans="1:16">
      <c r="A37" s="12"/>
      <c r="B37" s="25">
        <v>334.2</v>
      </c>
      <c r="C37" s="20" t="s">
        <v>36</v>
      </c>
      <c r="D37" s="47">
        <v>0</v>
      </c>
      <c r="E37" s="47">
        <v>105410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105410</v>
      </c>
      <c r="O37" s="48">
        <f t="shared" ref="O37:O68" si="7">(N37/O$137)</f>
        <v>0.19081254174759743</v>
      </c>
      <c r="P37" s="9"/>
    </row>
    <row r="38" spans="1:16">
      <c r="A38" s="12"/>
      <c r="B38" s="25">
        <v>334.39</v>
      </c>
      <c r="C38" s="20" t="s">
        <v>41</v>
      </c>
      <c r="D38" s="47">
        <v>0</v>
      </c>
      <c r="E38" s="47">
        <v>2237353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7" si="8">SUM(D38:M38)</f>
        <v>2237353</v>
      </c>
      <c r="O38" s="48">
        <f t="shared" si="7"/>
        <v>4.0500428110863513</v>
      </c>
      <c r="P38" s="9"/>
    </row>
    <row r="39" spans="1:16">
      <c r="A39" s="12"/>
      <c r="B39" s="25">
        <v>334.41</v>
      </c>
      <c r="C39" s="20" t="s">
        <v>42</v>
      </c>
      <c r="D39" s="47">
        <v>0</v>
      </c>
      <c r="E39" s="47">
        <v>671840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671840</v>
      </c>
      <c r="O39" s="48">
        <f t="shared" si="7"/>
        <v>1.2161606872944299</v>
      </c>
      <c r="P39" s="9"/>
    </row>
    <row r="40" spans="1:16">
      <c r="A40" s="12"/>
      <c r="B40" s="25">
        <v>334.49</v>
      </c>
      <c r="C40" s="20" t="s">
        <v>43</v>
      </c>
      <c r="D40" s="47">
        <v>0</v>
      </c>
      <c r="E40" s="47">
        <v>3040158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3040158</v>
      </c>
      <c r="O40" s="48">
        <f t="shared" si="7"/>
        <v>5.5032755459092328</v>
      </c>
      <c r="P40" s="9"/>
    </row>
    <row r="41" spans="1:16">
      <c r="A41" s="12"/>
      <c r="B41" s="25">
        <v>334.5</v>
      </c>
      <c r="C41" s="20" t="s">
        <v>44</v>
      </c>
      <c r="D41" s="47">
        <v>10537</v>
      </c>
      <c r="E41" s="47">
        <v>28289</v>
      </c>
      <c r="F41" s="47">
        <v>0</v>
      </c>
      <c r="G41" s="47">
        <v>0</v>
      </c>
      <c r="H41" s="47">
        <v>0</v>
      </c>
      <c r="I41" s="47">
        <v>-10992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27834</v>
      </c>
      <c r="O41" s="48">
        <f t="shared" si="7"/>
        <v>5.038493773837991E-2</v>
      </c>
      <c r="P41" s="9"/>
    </row>
    <row r="42" spans="1:16">
      <c r="A42" s="12"/>
      <c r="B42" s="25">
        <v>334.69</v>
      </c>
      <c r="C42" s="20" t="s">
        <v>45</v>
      </c>
      <c r="D42" s="47">
        <v>600</v>
      </c>
      <c r="E42" s="47">
        <v>84043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84643</v>
      </c>
      <c r="O42" s="48">
        <f t="shared" si="7"/>
        <v>0.15322024448479166</v>
      </c>
      <c r="P42" s="9"/>
    </row>
    <row r="43" spans="1:16">
      <c r="A43" s="12"/>
      <c r="B43" s="25">
        <v>334.7</v>
      </c>
      <c r="C43" s="20" t="s">
        <v>46</v>
      </c>
      <c r="D43" s="47">
        <v>0</v>
      </c>
      <c r="E43" s="47">
        <v>833093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833093</v>
      </c>
      <c r="O43" s="48">
        <f t="shared" si="7"/>
        <v>1.5080598884558503</v>
      </c>
      <c r="P43" s="9"/>
    </row>
    <row r="44" spans="1:16">
      <c r="A44" s="12"/>
      <c r="B44" s="25">
        <v>334.82</v>
      </c>
      <c r="C44" s="20" t="s">
        <v>176</v>
      </c>
      <c r="D44" s="47">
        <v>5908898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5908898</v>
      </c>
      <c r="O44" s="48">
        <f t="shared" si="7"/>
        <v>10.696251269398491</v>
      </c>
      <c r="P44" s="9"/>
    </row>
    <row r="45" spans="1:16">
      <c r="A45" s="12"/>
      <c r="B45" s="25">
        <v>334.9</v>
      </c>
      <c r="C45" s="20" t="s">
        <v>48</v>
      </c>
      <c r="D45" s="47">
        <v>0</v>
      </c>
      <c r="E45" s="47">
        <v>133849</v>
      </c>
      <c r="F45" s="47">
        <v>0</v>
      </c>
      <c r="G45" s="47">
        <v>0</v>
      </c>
      <c r="H45" s="47">
        <v>0</v>
      </c>
      <c r="I45" s="47">
        <v>3880570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4014419</v>
      </c>
      <c r="O45" s="48">
        <f t="shared" si="7"/>
        <v>7.2668768905212815</v>
      </c>
      <c r="P45" s="9"/>
    </row>
    <row r="46" spans="1:16">
      <c r="A46" s="12"/>
      <c r="B46" s="25">
        <v>335.12</v>
      </c>
      <c r="C46" s="20" t="s">
        <v>177</v>
      </c>
      <c r="D46" s="47">
        <v>9601781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9601781</v>
      </c>
      <c r="O46" s="48">
        <f t="shared" si="7"/>
        <v>17.381085645705223</v>
      </c>
      <c r="P46" s="9"/>
    </row>
    <row r="47" spans="1:16">
      <c r="A47" s="12"/>
      <c r="B47" s="25">
        <v>335.13</v>
      </c>
      <c r="C47" s="20" t="s">
        <v>178</v>
      </c>
      <c r="D47" s="47">
        <v>104278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104278</v>
      </c>
      <c r="O47" s="48">
        <f t="shared" si="7"/>
        <v>0.18876340222328017</v>
      </c>
      <c r="P47" s="9"/>
    </row>
    <row r="48" spans="1:16">
      <c r="A48" s="12"/>
      <c r="B48" s="25">
        <v>335.14</v>
      </c>
      <c r="C48" s="20" t="s">
        <v>179</v>
      </c>
      <c r="D48" s="47">
        <v>64850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64850</v>
      </c>
      <c r="O48" s="48">
        <f t="shared" si="7"/>
        <v>0.11739107610598323</v>
      </c>
      <c r="P48" s="9"/>
    </row>
    <row r="49" spans="1:16">
      <c r="A49" s="12"/>
      <c r="B49" s="25">
        <v>335.15</v>
      </c>
      <c r="C49" s="20" t="s">
        <v>180</v>
      </c>
      <c r="D49" s="47">
        <v>213333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213333</v>
      </c>
      <c r="O49" s="48">
        <f t="shared" si="7"/>
        <v>0.38617410083142206</v>
      </c>
      <c r="P49" s="9"/>
    </row>
    <row r="50" spans="1:16">
      <c r="A50" s="12"/>
      <c r="B50" s="25">
        <v>335.16</v>
      </c>
      <c r="C50" s="20" t="s">
        <v>181</v>
      </c>
      <c r="D50" s="47">
        <v>223250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223250</v>
      </c>
      <c r="O50" s="48">
        <f t="shared" si="7"/>
        <v>0.40412579399631082</v>
      </c>
      <c r="P50" s="9"/>
    </row>
    <row r="51" spans="1:16">
      <c r="A51" s="12"/>
      <c r="B51" s="25">
        <v>335.17</v>
      </c>
      <c r="C51" s="20" t="s">
        <v>182</v>
      </c>
      <c r="D51" s="47">
        <v>53398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53398</v>
      </c>
      <c r="O51" s="48">
        <f t="shared" si="7"/>
        <v>9.6660735264568892E-2</v>
      </c>
      <c r="P51" s="9"/>
    </row>
    <row r="52" spans="1:16">
      <c r="A52" s="12"/>
      <c r="B52" s="25">
        <v>335.18</v>
      </c>
      <c r="C52" s="20" t="s">
        <v>183</v>
      </c>
      <c r="D52" s="47">
        <v>21717997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21717997</v>
      </c>
      <c r="O52" s="48">
        <f t="shared" si="7"/>
        <v>39.313786255921599</v>
      </c>
      <c r="P52" s="9"/>
    </row>
    <row r="53" spans="1:16">
      <c r="A53" s="12"/>
      <c r="B53" s="25">
        <v>335.21</v>
      </c>
      <c r="C53" s="20" t="s">
        <v>56</v>
      </c>
      <c r="D53" s="47">
        <v>0</v>
      </c>
      <c r="E53" s="47">
        <v>139401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139401</v>
      </c>
      <c r="O53" s="48">
        <f t="shared" si="7"/>
        <v>0.25234284348882297</v>
      </c>
      <c r="P53" s="9"/>
    </row>
    <row r="54" spans="1:16">
      <c r="A54" s="12"/>
      <c r="B54" s="25">
        <v>335.22</v>
      </c>
      <c r="C54" s="20" t="s">
        <v>57</v>
      </c>
      <c r="D54" s="47">
        <v>0</v>
      </c>
      <c r="E54" s="47">
        <v>2568664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2568664</v>
      </c>
      <c r="O54" s="48">
        <f t="shared" si="7"/>
        <v>4.6497799709282859</v>
      </c>
      <c r="P54" s="9"/>
    </row>
    <row r="55" spans="1:16">
      <c r="A55" s="12"/>
      <c r="B55" s="25">
        <v>335.49</v>
      </c>
      <c r="C55" s="20" t="s">
        <v>58</v>
      </c>
      <c r="D55" s="47">
        <v>0</v>
      </c>
      <c r="E55" s="47">
        <v>8922124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8922124</v>
      </c>
      <c r="O55" s="48">
        <f t="shared" si="7"/>
        <v>16.150774672490662</v>
      </c>
      <c r="P55" s="9"/>
    </row>
    <row r="56" spans="1:16">
      <c r="A56" s="12"/>
      <c r="B56" s="25">
        <v>335.5</v>
      </c>
      <c r="C56" s="20" t="s">
        <v>59</v>
      </c>
      <c r="D56" s="47">
        <v>0</v>
      </c>
      <c r="E56" s="47">
        <v>412664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412664</v>
      </c>
      <c r="O56" s="48">
        <f t="shared" si="7"/>
        <v>0.74700186630993781</v>
      </c>
      <c r="P56" s="9"/>
    </row>
    <row r="57" spans="1:16">
      <c r="A57" s="12"/>
      <c r="B57" s="25">
        <v>335.7</v>
      </c>
      <c r="C57" s="20" t="s">
        <v>61</v>
      </c>
      <c r="D57" s="47">
        <v>0</v>
      </c>
      <c r="E57" s="47">
        <v>0</v>
      </c>
      <c r="F57" s="47">
        <v>0</v>
      </c>
      <c r="G57" s="47">
        <v>181653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181653</v>
      </c>
      <c r="O57" s="48">
        <f t="shared" si="7"/>
        <v>0.32882715725335654</v>
      </c>
      <c r="P57" s="9"/>
    </row>
    <row r="58" spans="1:16">
      <c r="A58" s="12"/>
      <c r="B58" s="25">
        <v>337.2</v>
      </c>
      <c r="C58" s="20" t="s">
        <v>226</v>
      </c>
      <c r="D58" s="47">
        <v>8000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ref="N58:N64" si="9">SUM(D58:M58)</f>
        <v>8000</v>
      </c>
      <c r="O58" s="48">
        <f t="shared" si="7"/>
        <v>1.4481551408602404E-2</v>
      </c>
      <c r="P58" s="9"/>
    </row>
    <row r="59" spans="1:16">
      <c r="A59" s="12"/>
      <c r="B59" s="25">
        <v>337.3</v>
      </c>
      <c r="C59" s="20" t="s">
        <v>62</v>
      </c>
      <c r="D59" s="47">
        <v>360491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360491</v>
      </c>
      <c r="O59" s="48">
        <f t="shared" si="7"/>
        <v>0.65255861860481112</v>
      </c>
      <c r="P59" s="9"/>
    </row>
    <row r="60" spans="1:16">
      <c r="A60" s="12"/>
      <c r="B60" s="25">
        <v>337.4</v>
      </c>
      <c r="C60" s="20" t="s">
        <v>168</v>
      </c>
      <c r="D60" s="47">
        <v>152267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152267</v>
      </c>
      <c r="O60" s="48">
        <f t="shared" si="7"/>
        <v>0.27563279854170775</v>
      </c>
      <c r="P60" s="9"/>
    </row>
    <row r="61" spans="1:16">
      <c r="A61" s="12"/>
      <c r="B61" s="25">
        <v>337.9</v>
      </c>
      <c r="C61" s="20" t="s">
        <v>64</v>
      </c>
      <c r="D61" s="47">
        <v>31050</v>
      </c>
      <c r="E61" s="47">
        <v>58166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390410</v>
      </c>
      <c r="N61" s="47">
        <f t="shared" si="9"/>
        <v>479626</v>
      </c>
      <c r="O61" s="48">
        <f t="shared" si="7"/>
        <v>0.86821607198779205</v>
      </c>
      <c r="P61" s="9"/>
    </row>
    <row r="62" spans="1:16">
      <c r="A62" s="12"/>
      <c r="B62" s="25">
        <v>339</v>
      </c>
      <c r="C62" s="20" t="s">
        <v>65</v>
      </c>
      <c r="D62" s="47">
        <v>61179</v>
      </c>
      <c r="E62" s="47">
        <v>86350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147529</v>
      </c>
      <c r="O62" s="48">
        <f t="shared" si="7"/>
        <v>0.26705609971996302</v>
      </c>
      <c r="P62" s="9"/>
    </row>
    <row r="63" spans="1:16" ht="15.75">
      <c r="A63" s="29" t="s">
        <v>70</v>
      </c>
      <c r="B63" s="30"/>
      <c r="C63" s="31"/>
      <c r="D63" s="32">
        <f t="shared" ref="D63:M63" si="10">SUM(D64:D111)</f>
        <v>27480770</v>
      </c>
      <c r="E63" s="32">
        <f t="shared" si="10"/>
        <v>24362944</v>
      </c>
      <c r="F63" s="32">
        <f t="shared" si="10"/>
        <v>0</v>
      </c>
      <c r="G63" s="32">
        <f t="shared" si="10"/>
        <v>0</v>
      </c>
      <c r="H63" s="32">
        <f t="shared" si="10"/>
        <v>0</v>
      </c>
      <c r="I63" s="32">
        <f t="shared" si="10"/>
        <v>72081406</v>
      </c>
      <c r="J63" s="32">
        <f t="shared" si="10"/>
        <v>60168859</v>
      </c>
      <c r="K63" s="32">
        <f t="shared" si="10"/>
        <v>0</v>
      </c>
      <c r="L63" s="32">
        <f t="shared" si="10"/>
        <v>0</v>
      </c>
      <c r="M63" s="32">
        <f t="shared" si="10"/>
        <v>2263841</v>
      </c>
      <c r="N63" s="32">
        <f t="shared" si="9"/>
        <v>186357820</v>
      </c>
      <c r="O63" s="46">
        <f t="shared" si="7"/>
        <v>337.34379384063413</v>
      </c>
      <c r="P63" s="10"/>
    </row>
    <row r="64" spans="1:16">
      <c r="A64" s="12"/>
      <c r="B64" s="25">
        <v>341.1</v>
      </c>
      <c r="C64" s="20" t="s">
        <v>184</v>
      </c>
      <c r="D64" s="47">
        <v>1886077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1886077</v>
      </c>
      <c r="O64" s="48">
        <f t="shared" si="7"/>
        <v>3.4141651295103244</v>
      </c>
      <c r="P64" s="9"/>
    </row>
    <row r="65" spans="1:16">
      <c r="A65" s="12"/>
      <c r="B65" s="25">
        <v>341.15</v>
      </c>
      <c r="C65" s="20" t="s">
        <v>185</v>
      </c>
      <c r="D65" s="47">
        <v>0</v>
      </c>
      <c r="E65" s="47">
        <v>856467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ref="N65:N111" si="11">SUM(D65:M65)</f>
        <v>856467</v>
      </c>
      <c r="O65" s="48">
        <f t="shared" si="7"/>
        <v>1.5503713612839343</v>
      </c>
      <c r="P65" s="9"/>
    </row>
    <row r="66" spans="1:16">
      <c r="A66" s="12"/>
      <c r="B66" s="25">
        <v>341.2</v>
      </c>
      <c r="C66" s="20" t="s">
        <v>186</v>
      </c>
      <c r="D66" s="47">
        <v>4303338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60168411</v>
      </c>
      <c r="K66" s="47">
        <v>0</v>
      </c>
      <c r="L66" s="47">
        <v>0</v>
      </c>
      <c r="M66" s="47">
        <v>0</v>
      </c>
      <c r="N66" s="47">
        <f t="shared" si="11"/>
        <v>64471749</v>
      </c>
      <c r="O66" s="48">
        <f t="shared" si="7"/>
        <v>116.70636844325132</v>
      </c>
      <c r="P66" s="9"/>
    </row>
    <row r="67" spans="1:16">
      <c r="A67" s="12"/>
      <c r="B67" s="25">
        <v>341.55</v>
      </c>
      <c r="C67" s="20" t="s">
        <v>187</v>
      </c>
      <c r="D67" s="47">
        <v>37937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37937</v>
      </c>
      <c r="O67" s="48">
        <f t="shared" si="7"/>
        <v>6.8673326973518675E-2</v>
      </c>
      <c r="P67" s="9"/>
    </row>
    <row r="68" spans="1:16">
      <c r="A68" s="12"/>
      <c r="B68" s="25">
        <v>341.8</v>
      </c>
      <c r="C68" s="20" t="s">
        <v>188</v>
      </c>
      <c r="D68" s="47">
        <v>5584952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5584952</v>
      </c>
      <c r="O68" s="48">
        <f t="shared" si="7"/>
        <v>10.109846187822102</v>
      </c>
      <c r="P68" s="9"/>
    </row>
    <row r="69" spans="1:16">
      <c r="A69" s="12"/>
      <c r="B69" s="25">
        <v>341.9</v>
      </c>
      <c r="C69" s="20" t="s">
        <v>189</v>
      </c>
      <c r="D69" s="47">
        <v>621947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621947</v>
      </c>
      <c r="O69" s="48">
        <f t="shared" ref="O69:O100" si="12">(N69/O$137)</f>
        <v>1.1258446817407548</v>
      </c>
      <c r="P69" s="9"/>
    </row>
    <row r="70" spans="1:16">
      <c r="A70" s="12"/>
      <c r="B70" s="25">
        <v>342.1</v>
      </c>
      <c r="C70" s="20" t="s">
        <v>77</v>
      </c>
      <c r="D70" s="47">
        <v>208506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208506</v>
      </c>
      <c r="O70" s="48">
        <f t="shared" si="12"/>
        <v>0.37743629475025658</v>
      </c>
      <c r="P70" s="9"/>
    </row>
    <row r="71" spans="1:16">
      <c r="A71" s="12"/>
      <c r="B71" s="25">
        <v>342.2</v>
      </c>
      <c r="C71" s="20" t="s">
        <v>78</v>
      </c>
      <c r="D71" s="47">
        <v>0</v>
      </c>
      <c r="E71" s="47">
        <v>13935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13935</v>
      </c>
      <c r="O71" s="48">
        <f t="shared" si="12"/>
        <v>2.522505235985931E-2</v>
      </c>
      <c r="P71" s="9"/>
    </row>
    <row r="72" spans="1:16">
      <c r="A72" s="12"/>
      <c r="B72" s="25">
        <v>342.3</v>
      </c>
      <c r="C72" s="20" t="s">
        <v>170</v>
      </c>
      <c r="D72" s="47">
        <v>260803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260803</v>
      </c>
      <c r="O72" s="48">
        <f t="shared" si="12"/>
        <v>0.47210400650221657</v>
      </c>
      <c r="P72" s="9"/>
    </row>
    <row r="73" spans="1:16">
      <c r="A73" s="12"/>
      <c r="B73" s="25">
        <v>342.4</v>
      </c>
      <c r="C73" s="20" t="s">
        <v>79</v>
      </c>
      <c r="D73" s="47">
        <v>718915</v>
      </c>
      <c r="E73" s="47">
        <v>91525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810440</v>
      </c>
      <c r="O73" s="48">
        <f t="shared" si="12"/>
        <v>1.4670535654484664</v>
      </c>
      <c r="P73" s="9"/>
    </row>
    <row r="74" spans="1:16">
      <c r="A74" s="12"/>
      <c r="B74" s="25">
        <v>342.5</v>
      </c>
      <c r="C74" s="20" t="s">
        <v>80</v>
      </c>
      <c r="D74" s="47">
        <v>0</v>
      </c>
      <c r="E74" s="47">
        <v>391900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391900</v>
      </c>
      <c r="O74" s="48">
        <f t="shared" si="12"/>
        <v>0.70941499962891019</v>
      </c>
      <c r="P74" s="9"/>
    </row>
    <row r="75" spans="1:16">
      <c r="A75" s="12"/>
      <c r="B75" s="25">
        <v>342.6</v>
      </c>
      <c r="C75" s="20" t="s">
        <v>81</v>
      </c>
      <c r="D75" s="47">
        <v>0</v>
      </c>
      <c r="E75" s="47">
        <v>14805041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14805041</v>
      </c>
      <c r="O75" s="48">
        <f t="shared" si="12"/>
        <v>26.799995293495794</v>
      </c>
      <c r="P75" s="9"/>
    </row>
    <row r="76" spans="1:16">
      <c r="A76" s="12"/>
      <c r="B76" s="25">
        <v>342.9</v>
      </c>
      <c r="C76" s="20" t="s">
        <v>82</v>
      </c>
      <c r="D76" s="47">
        <v>138711</v>
      </c>
      <c r="E76" s="47">
        <v>13250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151961</v>
      </c>
      <c r="O76" s="48">
        <f t="shared" si="12"/>
        <v>0.27507887920032875</v>
      </c>
      <c r="P76" s="9"/>
    </row>
    <row r="77" spans="1:16">
      <c r="A77" s="12"/>
      <c r="B77" s="25">
        <v>343.4</v>
      </c>
      <c r="C77" s="20" t="s">
        <v>83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36333868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36333868</v>
      </c>
      <c r="O77" s="48">
        <f t="shared" si="12"/>
        <v>65.771347164421726</v>
      </c>
      <c r="P77" s="9"/>
    </row>
    <row r="78" spans="1:16">
      <c r="A78" s="12"/>
      <c r="B78" s="25">
        <v>343.6</v>
      </c>
      <c r="C78" s="20" t="s">
        <v>84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31527728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31527728</v>
      </c>
      <c r="O78" s="48">
        <f t="shared" si="12"/>
        <v>57.071301728554182</v>
      </c>
      <c r="P78" s="9"/>
    </row>
    <row r="79" spans="1:16">
      <c r="A79" s="12"/>
      <c r="B79" s="25">
        <v>343.7</v>
      </c>
      <c r="C79" s="20" t="s">
        <v>85</v>
      </c>
      <c r="D79" s="47">
        <v>355227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355227</v>
      </c>
      <c r="O79" s="48">
        <f t="shared" si="12"/>
        <v>0.64302975777795079</v>
      </c>
      <c r="P79" s="9"/>
    </row>
    <row r="80" spans="1:16">
      <c r="A80" s="12"/>
      <c r="B80" s="25">
        <v>344.1</v>
      </c>
      <c r="C80" s="20" t="s">
        <v>190</v>
      </c>
      <c r="D80" s="47">
        <v>472422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2100902</v>
      </c>
      <c r="N80" s="47">
        <f t="shared" si="11"/>
        <v>2573324</v>
      </c>
      <c r="O80" s="48">
        <f t="shared" si="12"/>
        <v>4.6582154746237965</v>
      </c>
      <c r="P80" s="9"/>
    </row>
    <row r="81" spans="1:16">
      <c r="A81" s="12"/>
      <c r="B81" s="25">
        <v>344.3</v>
      </c>
      <c r="C81" s="20" t="s">
        <v>191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1214539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1214539</v>
      </c>
      <c r="O81" s="48">
        <f t="shared" si="12"/>
        <v>2.1985511207815693</v>
      </c>
      <c r="P81" s="9"/>
    </row>
    <row r="82" spans="1:16">
      <c r="A82" s="12"/>
      <c r="B82" s="25">
        <v>344.9</v>
      </c>
      <c r="C82" s="20" t="s">
        <v>192</v>
      </c>
      <c r="D82" s="47">
        <v>255773</v>
      </c>
      <c r="E82" s="47">
        <v>3337179</v>
      </c>
      <c r="F82" s="47">
        <v>0</v>
      </c>
      <c r="G82" s="47">
        <v>0</v>
      </c>
      <c r="H82" s="47">
        <v>0</v>
      </c>
      <c r="I82" s="47">
        <v>464521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4057473</v>
      </c>
      <c r="O82" s="48">
        <f t="shared" si="12"/>
        <v>7.3448129798145274</v>
      </c>
      <c r="P82" s="9"/>
    </row>
    <row r="83" spans="1:16">
      <c r="A83" s="12"/>
      <c r="B83" s="25">
        <v>345.1</v>
      </c>
      <c r="C83" s="20" t="s">
        <v>227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160245</v>
      </c>
      <c r="N83" s="47">
        <f t="shared" si="11"/>
        <v>160245</v>
      </c>
      <c r="O83" s="48">
        <f t="shared" si="12"/>
        <v>0.29007452568393655</v>
      </c>
      <c r="P83" s="9"/>
    </row>
    <row r="84" spans="1:16">
      <c r="A84" s="12"/>
      <c r="B84" s="25">
        <v>346.4</v>
      </c>
      <c r="C84" s="20" t="s">
        <v>90</v>
      </c>
      <c r="D84" s="47">
        <v>88883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88883</v>
      </c>
      <c r="O84" s="48">
        <f t="shared" si="12"/>
        <v>0.16089546673135094</v>
      </c>
      <c r="P84" s="9"/>
    </row>
    <row r="85" spans="1:16">
      <c r="A85" s="12"/>
      <c r="B85" s="25">
        <v>346.9</v>
      </c>
      <c r="C85" s="20" t="s">
        <v>193</v>
      </c>
      <c r="D85" s="47">
        <v>0</v>
      </c>
      <c r="E85" s="47">
        <v>49449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49449</v>
      </c>
      <c r="O85" s="48">
        <f t="shared" si="12"/>
        <v>8.9512279450497528E-2</v>
      </c>
      <c r="P85" s="9"/>
    </row>
    <row r="86" spans="1:16">
      <c r="A86" s="12"/>
      <c r="B86" s="25">
        <v>347.1</v>
      </c>
      <c r="C86" s="20" t="s">
        <v>228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2694</v>
      </c>
      <c r="N86" s="47">
        <f t="shared" si="11"/>
        <v>2694</v>
      </c>
      <c r="O86" s="48">
        <f t="shared" si="12"/>
        <v>4.8766624368468594E-3</v>
      </c>
      <c r="P86" s="9"/>
    </row>
    <row r="87" spans="1:16">
      <c r="A87" s="12"/>
      <c r="B87" s="25">
        <v>347.2</v>
      </c>
      <c r="C87" s="20" t="s">
        <v>91</v>
      </c>
      <c r="D87" s="47">
        <v>3858121</v>
      </c>
      <c r="E87" s="47">
        <v>308044</v>
      </c>
      <c r="F87" s="47">
        <v>0</v>
      </c>
      <c r="G87" s="47">
        <v>0</v>
      </c>
      <c r="H87" s="47">
        <v>0</v>
      </c>
      <c r="I87" s="47">
        <v>2540750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6706915</v>
      </c>
      <c r="O87" s="48">
        <f t="shared" si="12"/>
        <v>12.140816795703323</v>
      </c>
      <c r="P87" s="9"/>
    </row>
    <row r="88" spans="1:16">
      <c r="A88" s="12"/>
      <c r="B88" s="25">
        <v>348.11</v>
      </c>
      <c r="C88" s="20" t="s">
        <v>194</v>
      </c>
      <c r="D88" s="47">
        <v>24190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24190</v>
      </c>
      <c r="O88" s="48">
        <f t="shared" si="12"/>
        <v>4.3788591071761515E-2</v>
      </c>
      <c r="P88" s="9"/>
    </row>
    <row r="89" spans="1:16">
      <c r="A89" s="12"/>
      <c r="B89" s="25">
        <v>348.12</v>
      </c>
      <c r="C89" s="20" t="s">
        <v>195</v>
      </c>
      <c r="D89" s="47">
        <v>66747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ref="N89:N102" si="13">SUM(D89:M89)</f>
        <v>66747</v>
      </c>
      <c r="O89" s="48">
        <f t="shared" si="12"/>
        <v>0.12082501398374808</v>
      </c>
      <c r="P89" s="9"/>
    </row>
    <row r="90" spans="1:16">
      <c r="A90" s="12"/>
      <c r="B90" s="25">
        <v>348.13</v>
      </c>
      <c r="C90" s="20" t="s">
        <v>196</v>
      </c>
      <c r="D90" s="47">
        <v>221023</v>
      </c>
      <c r="E90" s="47">
        <v>88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221111</v>
      </c>
      <c r="O90" s="48">
        <f t="shared" si="12"/>
        <v>0.40025378918843574</v>
      </c>
      <c r="P90" s="9"/>
    </row>
    <row r="91" spans="1:16">
      <c r="A91" s="12"/>
      <c r="B91" s="25">
        <v>348.22</v>
      </c>
      <c r="C91" s="20" t="s">
        <v>197</v>
      </c>
      <c r="D91" s="47">
        <v>56836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56836</v>
      </c>
      <c r="O91" s="48">
        <f t="shared" si="12"/>
        <v>0.10288418198241578</v>
      </c>
      <c r="P91" s="9"/>
    </row>
    <row r="92" spans="1:16">
      <c r="A92" s="12"/>
      <c r="B92" s="25">
        <v>348.23</v>
      </c>
      <c r="C92" s="20" t="s">
        <v>198</v>
      </c>
      <c r="D92" s="47">
        <v>352750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352750</v>
      </c>
      <c r="O92" s="48">
        <f t="shared" si="12"/>
        <v>0.63854590742306228</v>
      </c>
      <c r="P92" s="9"/>
    </row>
    <row r="93" spans="1:16">
      <c r="A93" s="12"/>
      <c r="B93" s="25">
        <v>348.31</v>
      </c>
      <c r="C93" s="20" t="s">
        <v>199</v>
      </c>
      <c r="D93" s="47">
        <v>1498569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1498569</v>
      </c>
      <c r="O93" s="48">
        <f t="shared" si="12"/>
        <v>2.7127005016047367</v>
      </c>
      <c r="P93" s="9"/>
    </row>
    <row r="94" spans="1:16">
      <c r="A94" s="12"/>
      <c r="B94" s="25">
        <v>348.32</v>
      </c>
      <c r="C94" s="20" t="s">
        <v>200</v>
      </c>
      <c r="D94" s="47">
        <v>62797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62797</v>
      </c>
      <c r="O94" s="48">
        <f t="shared" si="12"/>
        <v>0.11367474797575064</v>
      </c>
      <c r="P94" s="9"/>
    </row>
    <row r="95" spans="1:16">
      <c r="A95" s="12"/>
      <c r="B95" s="25">
        <v>348.41</v>
      </c>
      <c r="C95" s="20" t="s">
        <v>201</v>
      </c>
      <c r="D95" s="47">
        <v>1572848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1572848</v>
      </c>
      <c r="O95" s="48">
        <f t="shared" si="12"/>
        <v>2.8471598962396842</v>
      </c>
      <c r="P95" s="9"/>
    </row>
    <row r="96" spans="1:16">
      <c r="A96" s="12"/>
      <c r="B96" s="25">
        <v>348.42</v>
      </c>
      <c r="C96" s="20" t="s">
        <v>202</v>
      </c>
      <c r="D96" s="47">
        <v>467207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467207</v>
      </c>
      <c r="O96" s="48">
        <f t="shared" si="12"/>
        <v>0.84573527361986289</v>
      </c>
      <c r="P96" s="9"/>
    </row>
    <row r="97" spans="1:16">
      <c r="A97" s="12"/>
      <c r="B97" s="25">
        <v>348.48</v>
      </c>
      <c r="C97" s="20" t="s">
        <v>203</v>
      </c>
      <c r="D97" s="47">
        <v>215817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215817</v>
      </c>
      <c r="O97" s="48">
        <f t="shared" si="12"/>
        <v>0.39067062254379309</v>
      </c>
      <c r="P97" s="9"/>
    </row>
    <row r="98" spans="1:16">
      <c r="A98" s="12"/>
      <c r="B98" s="25">
        <v>348.52</v>
      </c>
      <c r="C98" s="20" t="s">
        <v>204</v>
      </c>
      <c r="D98" s="47">
        <v>298833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298833</v>
      </c>
      <c r="O98" s="48">
        <f t="shared" si="12"/>
        <v>0.54094568151086031</v>
      </c>
      <c r="P98" s="9"/>
    </row>
    <row r="99" spans="1:16">
      <c r="A99" s="12"/>
      <c r="B99" s="25">
        <v>348.53</v>
      </c>
      <c r="C99" s="20" t="s">
        <v>205</v>
      </c>
      <c r="D99" s="47">
        <v>1277366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1277366</v>
      </c>
      <c r="O99" s="48">
        <f t="shared" si="12"/>
        <v>2.3122801745751023</v>
      </c>
      <c r="P99" s="9"/>
    </row>
    <row r="100" spans="1:16">
      <c r="A100" s="12"/>
      <c r="B100" s="25">
        <v>348.62</v>
      </c>
      <c r="C100" s="20" t="s">
        <v>206</v>
      </c>
      <c r="D100" s="47">
        <v>863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863</v>
      </c>
      <c r="O100" s="48">
        <f t="shared" si="12"/>
        <v>1.5621973582029842E-3</v>
      </c>
      <c r="P100" s="9"/>
    </row>
    <row r="101" spans="1:16">
      <c r="A101" s="12"/>
      <c r="B101" s="25">
        <v>348.71</v>
      </c>
      <c r="C101" s="20" t="s">
        <v>207</v>
      </c>
      <c r="D101" s="47">
        <v>464285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464285</v>
      </c>
      <c r="O101" s="48">
        <f t="shared" ref="O101:O132" si="14">(N101/O$137)</f>
        <v>0.84044588696787081</v>
      </c>
      <c r="P101" s="9"/>
    </row>
    <row r="102" spans="1:16">
      <c r="A102" s="12"/>
      <c r="B102" s="25">
        <v>348.72</v>
      </c>
      <c r="C102" s="20" t="s">
        <v>229</v>
      </c>
      <c r="D102" s="47">
        <v>38873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38873</v>
      </c>
      <c r="O102" s="48">
        <f t="shared" si="14"/>
        <v>7.0367668488325152E-2</v>
      </c>
      <c r="P102" s="9"/>
    </row>
    <row r="103" spans="1:16">
      <c r="A103" s="12"/>
      <c r="B103" s="25">
        <v>348.88</v>
      </c>
      <c r="C103" s="20" t="s">
        <v>209</v>
      </c>
      <c r="D103" s="47">
        <v>26283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26283</v>
      </c>
      <c r="O103" s="48">
        <f t="shared" si="14"/>
        <v>4.7577326959037124E-2</v>
      </c>
      <c r="P103" s="9"/>
    </row>
    <row r="104" spans="1:16">
      <c r="A104" s="12"/>
      <c r="B104" s="25">
        <v>348.92099999999999</v>
      </c>
      <c r="C104" s="20" t="s">
        <v>210</v>
      </c>
      <c r="D104" s="47">
        <v>0</v>
      </c>
      <c r="E104" s="47">
        <v>150931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150931</v>
      </c>
      <c r="O104" s="48">
        <f t="shared" si="14"/>
        <v>0.27321437945647115</v>
      </c>
      <c r="P104" s="9"/>
    </row>
    <row r="105" spans="1:16">
      <c r="A105" s="12"/>
      <c r="B105" s="25">
        <v>348.92200000000003</v>
      </c>
      <c r="C105" s="20" t="s">
        <v>211</v>
      </c>
      <c r="D105" s="47">
        <v>0</v>
      </c>
      <c r="E105" s="47">
        <v>150958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150958</v>
      </c>
      <c r="O105" s="48">
        <f t="shared" si="14"/>
        <v>0.2732632546924752</v>
      </c>
      <c r="P105" s="9"/>
    </row>
    <row r="106" spans="1:16">
      <c r="A106" s="12"/>
      <c r="B106" s="25">
        <v>348.923</v>
      </c>
      <c r="C106" s="20" t="s">
        <v>212</v>
      </c>
      <c r="D106" s="47">
        <v>0</v>
      </c>
      <c r="E106" s="47">
        <v>150958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150958</v>
      </c>
      <c r="O106" s="48">
        <f t="shared" si="14"/>
        <v>0.2732632546924752</v>
      </c>
      <c r="P106" s="9"/>
    </row>
    <row r="107" spans="1:16">
      <c r="A107" s="12"/>
      <c r="B107" s="25">
        <v>348.92399999999998</v>
      </c>
      <c r="C107" s="20" t="s">
        <v>213</v>
      </c>
      <c r="D107" s="47">
        <v>0</v>
      </c>
      <c r="E107" s="47">
        <v>150978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150978</v>
      </c>
      <c r="O107" s="48">
        <f t="shared" si="14"/>
        <v>0.27329945857099669</v>
      </c>
      <c r="P107" s="9"/>
    </row>
    <row r="108" spans="1:16">
      <c r="A108" s="12"/>
      <c r="B108" s="25">
        <v>348.93099999999998</v>
      </c>
      <c r="C108" s="20" t="s">
        <v>214</v>
      </c>
      <c r="D108" s="47">
        <v>0</v>
      </c>
      <c r="E108" s="47">
        <v>1197952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1"/>
        <v>1197952</v>
      </c>
      <c r="O108" s="48">
        <f t="shared" si="14"/>
        <v>2.1685254341297582</v>
      </c>
      <c r="P108" s="9"/>
    </row>
    <row r="109" spans="1:16">
      <c r="A109" s="12"/>
      <c r="B109" s="25">
        <v>348.93200000000002</v>
      </c>
      <c r="C109" s="20" t="s">
        <v>215</v>
      </c>
      <c r="D109" s="47">
        <v>41437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1"/>
        <v>41437</v>
      </c>
      <c r="O109" s="48">
        <f t="shared" si="14"/>
        <v>7.5009005714782223E-2</v>
      </c>
      <c r="P109" s="9"/>
    </row>
    <row r="110" spans="1:16">
      <c r="A110" s="12"/>
      <c r="B110" s="25">
        <v>348.99</v>
      </c>
      <c r="C110" s="20" t="s">
        <v>216</v>
      </c>
      <c r="D110" s="47">
        <v>0</v>
      </c>
      <c r="E110" s="47">
        <v>343747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1"/>
        <v>343747</v>
      </c>
      <c r="O110" s="48">
        <f t="shared" si="14"/>
        <v>0.62224873150660631</v>
      </c>
      <c r="P110" s="9"/>
    </row>
    <row r="111" spans="1:16">
      <c r="A111" s="12"/>
      <c r="B111" s="25">
        <v>349</v>
      </c>
      <c r="C111" s="20" t="s">
        <v>1</v>
      </c>
      <c r="D111" s="47">
        <v>2002434</v>
      </c>
      <c r="E111" s="47">
        <v>2350542</v>
      </c>
      <c r="F111" s="47">
        <v>0</v>
      </c>
      <c r="G111" s="47">
        <v>0</v>
      </c>
      <c r="H111" s="47">
        <v>0</v>
      </c>
      <c r="I111" s="47">
        <v>0</v>
      </c>
      <c r="J111" s="47">
        <v>448</v>
      </c>
      <c r="K111" s="47">
        <v>0</v>
      </c>
      <c r="L111" s="47">
        <v>0</v>
      </c>
      <c r="M111" s="47">
        <v>0</v>
      </c>
      <c r="N111" s="47">
        <f t="shared" si="11"/>
        <v>4353424</v>
      </c>
      <c r="O111" s="48">
        <f t="shared" si="14"/>
        <v>7.8805416824304384</v>
      </c>
      <c r="P111" s="9"/>
    </row>
    <row r="112" spans="1:16" ht="15.75">
      <c r="A112" s="29" t="s">
        <v>71</v>
      </c>
      <c r="B112" s="30"/>
      <c r="C112" s="31"/>
      <c r="D112" s="32">
        <f t="shared" ref="D112:M112" si="15">SUM(D113:D120)</f>
        <v>1757173</v>
      </c>
      <c r="E112" s="32">
        <f t="shared" si="15"/>
        <v>2495269</v>
      </c>
      <c r="F112" s="32">
        <f t="shared" si="15"/>
        <v>0</v>
      </c>
      <c r="G112" s="32">
        <f t="shared" si="15"/>
        <v>0</v>
      </c>
      <c r="H112" s="32">
        <f t="shared" si="15"/>
        <v>0</v>
      </c>
      <c r="I112" s="32">
        <f t="shared" si="15"/>
        <v>0</v>
      </c>
      <c r="J112" s="32">
        <f t="shared" si="15"/>
        <v>0</v>
      </c>
      <c r="K112" s="32">
        <f t="shared" si="15"/>
        <v>0</v>
      </c>
      <c r="L112" s="32">
        <f t="shared" si="15"/>
        <v>0</v>
      </c>
      <c r="M112" s="32">
        <f t="shared" si="15"/>
        <v>0</v>
      </c>
      <c r="N112" s="32">
        <f>SUM(D112:M112)</f>
        <v>4252442</v>
      </c>
      <c r="O112" s="46">
        <f t="shared" si="14"/>
        <v>7.6977446793875028</v>
      </c>
      <c r="P112" s="10"/>
    </row>
    <row r="113" spans="1:16">
      <c r="A113" s="13"/>
      <c r="B113" s="40">
        <v>351.1</v>
      </c>
      <c r="C113" s="21" t="s">
        <v>112</v>
      </c>
      <c r="D113" s="47">
        <v>82377</v>
      </c>
      <c r="E113" s="47">
        <v>1947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>SUM(D113:M113)</f>
        <v>84324</v>
      </c>
      <c r="O113" s="48">
        <f t="shared" si="14"/>
        <v>0.15264279262237362</v>
      </c>
      <c r="P113" s="9"/>
    </row>
    <row r="114" spans="1:16">
      <c r="A114" s="13"/>
      <c r="B114" s="40">
        <v>351.2</v>
      </c>
      <c r="C114" s="21" t="s">
        <v>115</v>
      </c>
      <c r="D114" s="47">
        <v>76257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ref="N114:N120" si="16">SUM(D114:M114)</f>
        <v>76257</v>
      </c>
      <c r="O114" s="48">
        <f t="shared" si="14"/>
        <v>0.13803995822072418</v>
      </c>
      <c r="P114" s="9"/>
    </row>
    <row r="115" spans="1:16">
      <c r="A115" s="13"/>
      <c r="B115" s="40">
        <v>351.5</v>
      </c>
      <c r="C115" s="21" t="s">
        <v>116</v>
      </c>
      <c r="D115" s="47">
        <v>1007240</v>
      </c>
      <c r="E115" s="47">
        <v>199643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1206883</v>
      </c>
      <c r="O115" s="48">
        <f t="shared" si="14"/>
        <v>2.184692276083537</v>
      </c>
      <c r="P115" s="9"/>
    </row>
    <row r="116" spans="1:16">
      <c r="A116" s="13"/>
      <c r="B116" s="40">
        <v>351.7</v>
      </c>
      <c r="C116" s="21" t="s">
        <v>217</v>
      </c>
      <c r="D116" s="47">
        <v>0</v>
      </c>
      <c r="E116" s="47">
        <v>328065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328065</v>
      </c>
      <c r="O116" s="48">
        <f t="shared" si="14"/>
        <v>0.59386127035789349</v>
      </c>
      <c r="P116" s="9"/>
    </row>
    <row r="117" spans="1:16">
      <c r="A117" s="13"/>
      <c r="B117" s="40">
        <v>351.8</v>
      </c>
      <c r="C117" s="21" t="s">
        <v>218</v>
      </c>
      <c r="D117" s="47">
        <v>0</v>
      </c>
      <c r="E117" s="47">
        <v>432538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432538</v>
      </c>
      <c r="O117" s="48">
        <f t="shared" si="14"/>
        <v>0.78297766039675831</v>
      </c>
      <c r="P117" s="9"/>
    </row>
    <row r="118" spans="1:16">
      <c r="A118" s="13"/>
      <c r="B118" s="40">
        <v>352</v>
      </c>
      <c r="C118" s="21" t="s">
        <v>117</v>
      </c>
      <c r="D118" s="47">
        <v>0</v>
      </c>
      <c r="E118" s="47">
        <v>617714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617714</v>
      </c>
      <c r="O118" s="48">
        <f t="shared" si="14"/>
        <v>1.1181821308516782</v>
      </c>
      <c r="P118" s="9"/>
    </row>
    <row r="119" spans="1:16">
      <c r="A119" s="13"/>
      <c r="B119" s="40">
        <v>354</v>
      </c>
      <c r="C119" s="21" t="s">
        <v>118</v>
      </c>
      <c r="D119" s="47">
        <v>328054</v>
      </c>
      <c r="E119" s="47">
        <v>9764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6"/>
        <v>337818</v>
      </c>
      <c r="O119" s="48">
        <f t="shared" si="14"/>
        <v>0.61151609171890586</v>
      </c>
      <c r="P119" s="9"/>
    </row>
    <row r="120" spans="1:16">
      <c r="A120" s="13"/>
      <c r="B120" s="40">
        <v>359</v>
      </c>
      <c r="C120" s="21" t="s">
        <v>119</v>
      </c>
      <c r="D120" s="47">
        <v>263245</v>
      </c>
      <c r="E120" s="47">
        <v>905598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6"/>
        <v>1168843</v>
      </c>
      <c r="O120" s="48">
        <f t="shared" si="14"/>
        <v>2.1158324991356325</v>
      </c>
      <c r="P120" s="9"/>
    </row>
    <row r="121" spans="1:16" ht="15.75">
      <c r="A121" s="29" t="s">
        <v>5</v>
      </c>
      <c r="B121" s="30"/>
      <c r="C121" s="31"/>
      <c r="D121" s="32">
        <f t="shared" ref="D121:M121" si="17">SUM(D122:D129)</f>
        <v>6380723</v>
      </c>
      <c r="E121" s="32">
        <f t="shared" si="17"/>
        <v>4822918</v>
      </c>
      <c r="F121" s="32">
        <f t="shared" si="17"/>
        <v>48155</v>
      </c>
      <c r="G121" s="32">
        <f t="shared" si="17"/>
        <v>1455272</v>
      </c>
      <c r="H121" s="32">
        <f t="shared" si="17"/>
        <v>0</v>
      </c>
      <c r="I121" s="32">
        <f t="shared" si="17"/>
        <v>807834</v>
      </c>
      <c r="J121" s="32">
        <f t="shared" si="17"/>
        <v>1759523</v>
      </c>
      <c r="K121" s="32">
        <f t="shared" si="17"/>
        <v>0</v>
      </c>
      <c r="L121" s="32">
        <f t="shared" si="17"/>
        <v>0</v>
      </c>
      <c r="M121" s="32">
        <f t="shared" si="17"/>
        <v>73472</v>
      </c>
      <c r="N121" s="32">
        <f>SUM(D121:M121)</f>
        <v>15347897</v>
      </c>
      <c r="O121" s="46">
        <f t="shared" si="14"/>
        <v>27.782669927429325</v>
      </c>
      <c r="P121" s="10"/>
    </row>
    <row r="122" spans="1:16">
      <c r="A122" s="12"/>
      <c r="B122" s="25">
        <v>361.1</v>
      </c>
      <c r="C122" s="20" t="s">
        <v>120</v>
      </c>
      <c r="D122" s="47">
        <v>252829</v>
      </c>
      <c r="E122" s="47">
        <v>888723</v>
      </c>
      <c r="F122" s="47">
        <v>59695</v>
      </c>
      <c r="G122" s="47">
        <v>121823</v>
      </c>
      <c r="H122" s="47">
        <v>0</v>
      </c>
      <c r="I122" s="47">
        <v>654471</v>
      </c>
      <c r="J122" s="47">
        <v>229746</v>
      </c>
      <c r="K122" s="47">
        <v>0</v>
      </c>
      <c r="L122" s="47">
        <v>0</v>
      </c>
      <c r="M122" s="47">
        <v>73472</v>
      </c>
      <c r="N122" s="47">
        <f>SUM(D122:M122)</f>
        <v>2280759</v>
      </c>
      <c r="O122" s="48">
        <f t="shared" si="14"/>
        <v>4.1286160886415759</v>
      </c>
      <c r="P122" s="9"/>
    </row>
    <row r="123" spans="1:16">
      <c r="A123" s="12"/>
      <c r="B123" s="25">
        <v>361.3</v>
      </c>
      <c r="C123" s="20" t="s">
        <v>121</v>
      </c>
      <c r="D123" s="47">
        <v>-34940</v>
      </c>
      <c r="E123" s="47">
        <v>-365573</v>
      </c>
      <c r="F123" s="47">
        <v>-11540</v>
      </c>
      <c r="G123" s="47">
        <v>-75589</v>
      </c>
      <c r="H123" s="47">
        <v>0</v>
      </c>
      <c r="I123" s="47">
        <v>-248223</v>
      </c>
      <c r="J123" s="47">
        <v>-104888</v>
      </c>
      <c r="K123" s="47">
        <v>0</v>
      </c>
      <c r="L123" s="47">
        <v>0</v>
      </c>
      <c r="M123" s="47">
        <v>0</v>
      </c>
      <c r="N123" s="47">
        <f t="shared" ref="N123:N129" si="18">SUM(D123:M123)</f>
        <v>-840753</v>
      </c>
      <c r="O123" s="48">
        <f t="shared" si="14"/>
        <v>-1.5219259739295872</v>
      </c>
      <c r="P123" s="9"/>
    </row>
    <row r="124" spans="1:16">
      <c r="A124" s="12"/>
      <c r="B124" s="25">
        <v>362</v>
      </c>
      <c r="C124" s="20" t="s">
        <v>122</v>
      </c>
      <c r="D124" s="47">
        <v>1730412</v>
      </c>
      <c r="E124" s="47">
        <v>275581</v>
      </c>
      <c r="F124" s="47">
        <v>0</v>
      </c>
      <c r="G124" s="47">
        <v>0</v>
      </c>
      <c r="H124" s="47">
        <v>0</v>
      </c>
      <c r="I124" s="47">
        <v>114996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8"/>
        <v>2120989</v>
      </c>
      <c r="O124" s="48">
        <f t="shared" si="14"/>
        <v>3.8394014050725254</v>
      </c>
      <c r="P124" s="9"/>
    </row>
    <row r="125" spans="1:16">
      <c r="A125" s="12"/>
      <c r="B125" s="25">
        <v>364</v>
      </c>
      <c r="C125" s="20" t="s">
        <v>219</v>
      </c>
      <c r="D125" s="47">
        <v>149061</v>
      </c>
      <c r="E125" s="47">
        <v>140245</v>
      </c>
      <c r="F125" s="47">
        <v>0</v>
      </c>
      <c r="G125" s="47">
        <v>3592</v>
      </c>
      <c r="H125" s="47">
        <v>0</v>
      </c>
      <c r="I125" s="47">
        <v>-483721</v>
      </c>
      <c r="J125" s="47">
        <v>-3718</v>
      </c>
      <c r="K125" s="47">
        <v>0</v>
      </c>
      <c r="L125" s="47">
        <v>0</v>
      </c>
      <c r="M125" s="47">
        <v>0</v>
      </c>
      <c r="N125" s="47">
        <f t="shared" si="18"/>
        <v>-194541</v>
      </c>
      <c r="O125" s="48">
        <f t="shared" si="14"/>
        <v>-0.35215693657261504</v>
      </c>
      <c r="P125" s="9"/>
    </row>
    <row r="126" spans="1:16">
      <c r="A126" s="12"/>
      <c r="B126" s="25">
        <v>365</v>
      </c>
      <c r="C126" s="20" t="s">
        <v>220</v>
      </c>
      <c r="D126" s="47">
        <v>6711</v>
      </c>
      <c r="E126" s="47">
        <v>522494</v>
      </c>
      <c r="F126" s="47">
        <v>0</v>
      </c>
      <c r="G126" s="47">
        <v>0</v>
      </c>
      <c r="H126" s="47">
        <v>0</v>
      </c>
      <c r="I126" s="47">
        <v>621008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8"/>
        <v>1150213</v>
      </c>
      <c r="O126" s="48">
        <f t="shared" si="14"/>
        <v>2.0821085862928497</v>
      </c>
      <c r="P126" s="9"/>
    </row>
    <row r="127" spans="1:16">
      <c r="A127" s="12"/>
      <c r="B127" s="25">
        <v>366</v>
      </c>
      <c r="C127" s="20" t="s">
        <v>125</v>
      </c>
      <c r="D127" s="47">
        <v>971711</v>
      </c>
      <c r="E127" s="47">
        <v>279430</v>
      </c>
      <c r="F127" s="47">
        <v>0</v>
      </c>
      <c r="G127" s="47">
        <v>0</v>
      </c>
      <c r="H127" s="47">
        <v>0</v>
      </c>
      <c r="I127" s="47">
        <v>50000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8"/>
        <v>1301141</v>
      </c>
      <c r="O127" s="48">
        <f t="shared" si="14"/>
        <v>2.3553175351675426</v>
      </c>
      <c r="P127" s="9"/>
    </row>
    <row r="128" spans="1:16">
      <c r="A128" s="12"/>
      <c r="B128" s="25">
        <v>369.3</v>
      </c>
      <c r="C128" s="20" t="s">
        <v>127</v>
      </c>
      <c r="D128" s="47">
        <v>745281</v>
      </c>
      <c r="E128" s="47">
        <v>430114</v>
      </c>
      <c r="F128" s="47">
        <v>0</v>
      </c>
      <c r="G128" s="47">
        <v>0</v>
      </c>
      <c r="H128" s="47">
        <v>0</v>
      </c>
      <c r="I128" s="47">
        <v>0</v>
      </c>
      <c r="J128" s="47">
        <v>10051</v>
      </c>
      <c r="K128" s="47">
        <v>0</v>
      </c>
      <c r="L128" s="47">
        <v>0</v>
      </c>
      <c r="M128" s="47">
        <v>0</v>
      </c>
      <c r="N128" s="47">
        <f t="shared" si="18"/>
        <v>1185446</v>
      </c>
      <c r="O128" s="48">
        <f t="shared" si="14"/>
        <v>2.1458871488902607</v>
      </c>
      <c r="P128" s="9"/>
    </row>
    <row r="129" spans="1:119">
      <c r="A129" s="12"/>
      <c r="B129" s="25">
        <v>369.9</v>
      </c>
      <c r="C129" s="20" t="s">
        <v>128</v>
      </c>
      <c r="D129" s="47">
        <v>2559658</v>
      </c>
      <c r="E129" s="47">
        <v>2651904</v>
      </c>
      <c r="F129" s="47">
        <v>0</v>
      </c>
      <c r="G129" s="47">
        <v>1405446</v>
      </c>
      <c r="H129" s="47">
        <v>0</v>
      </c>
      <c r="I129" s="47">
        <v>99303</v>
      </c>
      <c r="J129" s="47">
        <v>1628332</v>
      </c>
      <c r="K129" s="47">
        <v>0</v>
      </c>
      <c r="L129" s="47">
        <v>0</v>
      </c>
      <c r="M129" s="47">
        <v>0</v>
      </c>
      <c r="N129" s="47">
        <f t="shared" si="18"/>
        <v>8344643</v>
      </c>
      <c r="O129" s="48">
        <f t="shared" si="14"/>
        <v>15.105422073866773</v>
      </c>
      <c r="P129" s="9"/>
    </row>
    <row r="130" spans="1:119" ht="15.75">
      <c r="A130" s="29" t="s">
        <v>72</v>
      </c>
      <c r="B130" s="30"/>
      <c r="C130" s="31"/>
      <c r="D130" s="32">
        <f t="shared" ref="D130:M130" si="19">SUM(D131:D134)</f>
        <v>12881865</v>
      </c>
      <c r="E130" s="32">
        <f t="shared" si="19"/>
        <v>55285838</v>
      </c>
      <c r="F130" s="32">
        <f t="shared" si="19"/>
        <v>8152212</v>
      </c>
      <c r="G130" s="32">
        <f t="shared" si="19"/>
        <v>25072480</v>
      </c>
      <c r="H130" s="32">
        <f t="shared" si="19"/>
        <v>0</v>
      </c>
      <c r="I130" s="32">
        <f t="shared" si="19"/>
        <v>3703071</v>
      </c>
      <c r="J130" s="32">
        <f t="shared" si="19"/>
        <v>1786576</v>
      </c>
      <c r="K130" s="32">
        <f t="shared" si="19"/>
        <v>0</v>
      </c>
      <c r="L130" s="32">
        <f t="shared" si="19"/>
        <v>0</v>
      </c>
      <c r="M130" s="32">
        <f t="shared" si="19"/>
        <v>7185954</v>
      </c>
      <c r="N130" s="32">
        <f t="shared" ref="N130:N135" si="20">SUM(D130:M130)</f>
        <v>114067996</v>
      </c>
      <c r="O130" s="46">
        <f t="shared" si="14"/>
        <v>206.48519351878167</v>
      </c>
      <c r="P130" s="9"/>
    </row>
    <row r="131" spans="1:119">
      <c r="A131" s="12"/>
      <c r="B131" s="25">
        <v>381</v>
      </c>
      <c r="C131" s="20" t="s">
        <v>129</v>
      </c>
      <c r="D131" s="47">
        <v>12705215</v>
      </c>
      <c r="E131" s="47">
        <v>21260838</v>
      </c>
      <c r="F131" s="47">
        <v>8074692</v>
      </c>
      <c r="G131" s="47">
        <v>0</v>
      </c>
      <c r="H131" s="47">
        <v>0</v>
      </c>
      <c r="I131" s="47">
        <v>2321478</v>
      </c>
      <c r="J131" s="47">
        <v>1783806</v>
      </c>
      <c r="K131" s="47">
        <v>0</v>
      </c>
      <c r="L131" s="47">
        <v>0</v>
      </c>
      <c r="M131" s="47">
        <v>0</v>
      </c>
      <c r="N131" s="47">
        <f t="shared" si="20"/>
        <v>46146029</v>
      </c>
      <c r="O131" s="48">
        <f t="shared" si="14"/>
        <v>83.533261408294678</v>
      </c>
      <c r="P131" s="9"/>
    </row>
    <row r="132" spans="1:119">
      <c r="A132" s="12"/>
      <c r="B132" s="25">
        <v>384</v>
      </c>
      <c r="C132" s="20" t="s">
        <v>148</v>
      </c>
      <c r="D132" s="47">
        <v>176650</v>
      </c>
      <c r="E132" s="47">
        <v>34025000</v>
      </c>
      <c r="F132" s="47">
        <v>77520</v>
      </c>
      <c r="G132" s="47">
        <v>25072480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20"/>
        <v>59351650</v>
      </c>
      <c r="O132" s="48">
        <f t="shared" si="14"/>
        <v>107.4379963325471</v>
      </c>
      <c r="P132" s="9"/>
    </row>
    <row r="133" spans="1:119">
      <c r="A133" s="12"/>
      <c r="B133" s="25">
        <v>389.7</v>
      </c>
      <c r="C133" s="20" t="s">
        <v>221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1486310</v>
      </c>
      <c r="J133" s="47">
        <v>2770</v>
      </c>
      <c r="K133" s="47">
        <v>0</v>
      </c>
      <c r="L133" s="47">
        <v>0</v>
      </c>
      <c r="M133" s="47">
        <v>7185954</v>
      </c>
      <c r="N133" s="47">
        <f t="shared" si="20"/>
        <v>8675034</v>
      </c>
      <c r="O133" s="48">
        <f>(N133/O$137)</f>
        <v>15.703493855296719</v>
      </c>
      <c r="P133" s="9"/>
    </row>
    <row r="134" spans="1:119" ht="15.75" thickBot="1">
      <c r="A134" s="12"/>
      <c r="B134" s="25">
        <v>389.9</v>
      </c>
      <c r="C134" s="20" t="s">
        <v>222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-104717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20"/>
        <v>-104717</v>
      </c>
      <c r="O134" s="48">
        <f>(N134/O$137)</f>
        <v>-0.18955807735682723</v>
      </c>
      <c r="P134" s="9"/>
    </row>
    <row r="135" spans="1:119" ht="16.5" thickBot="1">
      <c r="A135" s="14" t="s">
        <v>98</v>
      </c>
      <c r="B135" s="23"/>
      <c r="C135" s="22"/>
      <c r="D135" s="15">
        <f t="shared" ref="D135:M135" si="21">SUM(D5,D13,D26,D63,D112,D121,D130)</f>
        <v>234441028</v>
      </c>
      <c r="E135" s="15">
        <f t="shared" si="21"/>
        <v>225455406</v>
      </c>
      <c r="F135" s="15">
        <f t="shared" si="21"/>
        <v>21523072</v>
      </c>
      <c r="G135" s="15">
        <f t="shared" si="21"/>
        <v>26709405</v>
      </c>
      <c r="H135" s="15">
        <f t="shared" si="21"/>
        <v>0</v>
      </c>
      <c r="I135" s="15">
        <f t="shared" si="21"/>
        <v>89597285</v>
      </c>
      <c r="J135" s="15">
        <f t="shared" si="21"/>
        <v>63714958</v>
      </c>
      <c r="K135" s="15">
        <f t="shared" si="21"/>
        <v>0</v>
      </c>
      <c r="L135" s="15">
        <f t="shared" si="21"/>
        <v>0</v>
      </c>
      <c r="M135" s="15">
        <f t="shared" si="21"/>
        <v>10809134</v>
      </c>
      <c r="N135" s="15">
        <f t="shared" si="20"/>
        <v>672250288</v>
      </c>
      <c r="O135" s="38">
        <f>(N135/O$137)</f>
        <v>1216.9033881399714</v>
      </c>
      <c r="P135" s="6"/>
      <c r="Q135" s="2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</row>
    <row r="136" spans="1:119">
      <c r="A136" s="16"/>
      <c r="B136" s="18"/>
      <c r="C136" s="18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9"/>
    </row>
    <row r="137" spans="1:119">
      <c r="A137" s="41"/>
      <c r="B137" s="42"/>
      <c r="C137" s="42"/>
      <c r="D137" s="43"/>
      <c r="E137" s="43"/>
      <c r="F137" s="43"/>
      <c r="G137" s="43"/>
      <c r="H137" s="43"/>
      <c r="I137" s="43"/>
      <c r="J137" s="43"/>
      <c r="K137" s="43"/>
      <c r="L137" s="50" t="s">
        <v>230</v>
      </c>
      <c r="M137" s="50"/>
      <c r="N137" s="50"/>
      <c r="O137" s="44">
        <v>552427</v>
      </c>
    </row>
    <row r="138" spans="1:119">
      <c r="A138" s="51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3"/>
    </row>
    <row r="139" spans="1:119" ht="15.75" customHeight="1" thickBot="1">
      <c r="A139" s="54" t="s">
        <v>150</v>
      </c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6"/>
    </row>
  </sheetData>
  <mergeCells count="10">
    <mergeCell ref="L137:N137"/>
    <mergeCell ref="A138:O138"/>
    <mergeCell ref="A139:O1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173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134</v>
      </c>
      <c r="B3" s="64"/>
      <c r="C3" s="65"/>
      <c r="D3" s="69" t="s">
        <v>66</v>
      </c>
      <c r="E3" s="70"/>
      <c r="F3" s="70"/>
      <c r="G3" s="70"/>
      <c r="H3" s="71"/>
      <c r="I3" s="69" t="s">
        <v>67</v>
      </c>
      <c r="J3" s="71"/>
      <c r="K3" s="69" t="s">
        <v>69</v>
      </c>
      <c r="L3" s="71"/>
      <c r="M3" s="36"/>
      <c r="N3" s="37"/>
      <c r="O3" s="72" t="s">
        <v>139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126468872</v>
      </c>
      <c r="E5" s="27">
        <f t="shared" si="0"/>
        <v>70665118</v>
      </c>
      <c r="F5" s="27">
        <f t="shared" si="0"/>
        <v>14232273</v>
      </c>
      <c r="G5" s="27">
        <f t="shared" si="0"/>
        <v>0</v>
      </c>
      <c r="H5" s="27">
        <f t="shared" si="0"/>
        <v>0</v>
      </c>
      <c r="I5" s="27">
        <f t="shared" si="0"/>
        <v>328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845902</v>
      </c>
      <c r="N5" s="28">
        <f>SUM(D5:M5)</f>
        <v>212212493</v>
      </c>
      <c r="O5" s="33">
        <f t="shared" ref="O5:O36" si="1">(N5/O$143)</f>
        <v>386.94968309191427</v>
      </c>
      <c r="P5" s="6"/>
    </row>
    <row r="6" spans="1:133">
      <c r="A6" s="12"/>
      <c r="B6" s="25">
        <v>311</v>
      </c>
      <c r="C6" s="20" t="s">
        <v>3</v>
      </c>
      <c r="D6" s="47">
        <v>118355320</v>
      </c>
      <c r="E6" s="47">
        <v>51173582</v>
      </c>
      <c r="F6" s="47">
        <v>14232273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183761175</v>
      </c>
      <c r="O6" s="48">
        <f t="shared" si="1"/>
        <v>335.07135902148701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8843201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8843201</v>
      </c>
      <c r="O7" s="48">
        <f t="shared" si="1"/>
        <v>16.124752016687818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1161536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1161536</v>
      </c>
      <c r="O8" s="48">
        <f t="shared" si="1"/>
        <v>2.1179525330765978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8938827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8938827</v>
      </c>
      <c r="O9" s="48">
        <f t="shared" si="1"/>
        <v>16.299117106472366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372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372</v>
      </c>
      <c r="O10" s="48">
        <f t="shared" si="1"/>
        <v>6.7830729508555425E-4</v>
      </c>
      <c r="P10" s="9"/>
    </row>
    <row r="11" spans="1:133">
      <c r="A11" s="12"/>
      <c r="B11" s="25">
        <v>315</v>
      </c>
      <c r="C11" s="20" t="s">
        <v>174</v>
      </c>
      <c r="D11" s="47">
        <v>7584620</v>
      </c>
      <c r="E11" s="47">
        <v>526405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8111025</v>
      </c>
      <c r="O11" s="48">
        <f t="shared" si="1"/>
        <v>14.789697387422869</v>
      </c>
      <c r="P11" s="9"/>
    </row>
    <row r="12" spans="1:133">
      <c r="A12" s="12"/>
      <c r="B12" s="25">
        <v>316</v>
      </c>
      <c r="C12" s="20" t="s">
        <v>175</v>
      </c>
      <c r="D12" s="47">
        <v>528932</v>
      </c>
      <c r="E12" s="47">
        <v>21195</v>
      </c>
      <c r="F12" s="47">
        <v>0</v>
      </c>
      <c r="G12" s="47">
        <v>0</v>
      </c>
      <c r="H12" s="47">
        <v>0</v>
      </c>
      <c r="I12" s="47">
        <v>328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550455</v>
      </c>
      <c r="O12" s="48">
        <f t="shared" si="1"/>
        <v>1.0037033390223622</v>
      </c>
      <c r="P12" s="9"/>
    </row>
    <row r="13" spans="1:133">
      <c r="A13" s="12"/>
      <c r="B13" s="25">
        <v>319</v>
      </c>
      <c r="C13" s="20" t="s">
        <v>18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845902</v>
      </c>
      <c r="N13" s="47">
        <f t="shared" si="2"/>
        <v>845902</v>
      </c>
      <c r="O13" s="48">
        <f t="shared" si="1"/>
        <v>1.5424233804501626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SUM(D15:D28)</f>
        <v>15523939</v>
      </c>
      <c r="E14" s="32">
        <f t="shared" si="3"/>
        <v>33457836</v>
      </c>
      <c r="F14" s="32">
        <f t="shared" si="3"/>
        <v>18102</v>
      </c>
      <c r="G14" s="32">
        <f t="shared" si="3"/>
        <v>0</v>
      </c>
      <c r="H14" s="32">
        <f t="shared" si="3"/>
        <v>0</v>
      </c>
      <c r="I14" s="32">
        <f t="shared" si="3"/>
        <v>2073726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51073603</v>
      </c>
      <c r="O14" s="46">
        <f t="shared" si="1"/>
        <v>93.127950272052274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2254432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2254432</v>
      </c>
      <c r="O15" s="48">
        <f t="shared" si="1"/>
        <v>4.1107464297696676</v>
      </c>
      <c r="P15" s="9"/>
    </row>
    <row r="16" spans="1:133">
      <c r="A16" s="12"/>
      <c r="B16" s="25">
        <v>323.10000000000002</v>
      </c>
      <c r="C16" s="20" t="s">
        <v>20</v>
      </c>
      <c r="D16" s="47">
        <v>12601382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6" si="4">SUM(D16:M16)</f>
        <v>12601382</v>
      </c>
      <c r="O16" s="48">
        <f t="shared" si="1"/>
        <v>22.977444459031698</v>
      </c>
      <c r="P16" s="9"/>
    </row>
    <row r="17" spans="1:16">
      <c r="A17" s="12"/>
      <c r="B17" s="25">
        <v>324.11</v>
      </c>
      <c r="C17" s="20" t="s">
        <v>21</v>
      </c>
      <c r="D17" s="47">
        <v>0</v>
      </c>
      <c r="E17" s="47">
        <v>179869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179869</v>
      </c>
      <c r="O17" s="48">
        <f t="shared" si="1"/>
        <v>0.32797434102081602</v>
      </c>
      <c r="P17" s="9"/>
    </row>
    <row r="18" spans="1:16">
      <c r="A18" s="12"/>
      <c r="B18" s="25">
        <v>324.12</v>
      </c>
      <c r="C18" s="20" t="s">
        <v>22</v>
      </c>
      <c r="D18" s="47">
        <v>0</v>
      </c>
      <c r="E18" s="47">
        <v>87641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87641</v>
      </c>
      <c r="O18" s="48">
        <f t="shared" si="1"/>
        <v>0.1598051872274007</v>
      </c>
      <c r="P18" s="9"/>
    </row>
    <row r="19" spans="1:16">
      <c r="A19" s="12"/>
      <c r="B19" s="25">
        <v>324.20999999999998</v>
      </c>
      <c r="C19" s="20" t="s">
        <v>143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1511582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1511582</v>
      </c>
      <c r="O19" s="48">
        <f t="shared" si="1"/>
        <v>2.7562287573118609</v>
      </c>
      <c r="P19" s="9"/>
    </row>
    <row r="20" spans="1:16">
      <c r="A20" s="12"/>
      <c r="B20" s="25">
        <v>324.22000000000003</v>
      </c>
      <c r="C20" s="20" t="s">
        <v>144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414188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414188</v>
      </c>
      <c r="O20" s="48">
        <f t="shared" si="1"/>
        <v>0.75523317724971917</v>
      </c>
      <c r="P20" s="9"/>
    </row>
    <row r="21" spans="1:16">
      <c r="A21" s="12"/>
      <c r="B21" s="25">
        <v>324.31</v>
      </c>
      <c r="C21" s="20" t="s">
        <v>23</v>
      </c>
      <c r="D21" s="47">
        <v>0</v>
      </c>
      <c r="E21" s="47">
        <v>176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176</v>
      </c>
      <c r="O21" s="48">
        <f t="shared" si="1"/>
        <v>3.2091958047058482E-4</v>
      </c>
      <c r="P21" s="9"/>
    </row>
    <row r="22" spans="1:16">
      <c r="A22" s="12"/>
      <c r="B22" s="25">
        <v>324.32</v>
      </c>
      <c r="C22" s="20" t="s">
        <v>24</v>
      </c>
      <c r="D22" s="47">
        <v>0</v>
      </c>
      <c r="E22" s="47">
        <v>1654093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1654093</v>
      </c>
      <c r="O22" s="48">
        <f t="shared" si="1"/>
        <v>3.0160842705643809</v>
      </c>
      <c r="P22" s="9"/>
    </row>
    <row r="23" spans="1:16">
      <c r="A23" s="12"/>
      <c r="B23" s="25">
        <v>324.51</v>
      </c>
      <c r="C23" s="20" t="s">
        <v>25</v>
      </c>
      <c r="D23" s="47">
        <v>0</v>
      </c>
      <c r="E23" s="47">
        <v>5124023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5124023</v>
      </c>
      <c r="O23" s="48">
        <f t="shared" si="1"/>
        <v>9.3431779061456108</v>
      </c>
      <c r="P23" s="9"/>
    </row>
    <row r="24" spans="1:16">
      <c r="A24" s="12"/>
      <c r="B24" s="25">
        <v>324.61</v>
      </c>
      <c r="C24" s="20" t="s">
        <v>26</v>
      </c>
      <c r="D24" s="47">
        <v>0</v>
      </c>
      <c r="E24" s="47">
        <v>82575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82575</v>
      </c>
      <c r="O24" s="48">
        <f t="shared" si="1"/>
        <v>0.15056780884862808</v>
      </c>
      <c r="P24" s="9"/>
    </row>
    <row r="25" spans="1:16">
      <c r="A25" s="12"/>
      <c r="B25" s="25">
        <v>325.10000000000002</v>
      </c>
      <c r="C25" s="20" t="s">
        <v>27</v>
      </c>
      <c r="D25" s="47">
        <v>26712</v>
      </c>
      <c r="E25" s="47">
        <v>20754063</v>
      </c>
      <c r="F25" s="47">
        <v>18102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20798877</v>
      </c>
      <c r="O25" s="48">
        <f t="shared" si="1"/>
        <v>37.924811824427813</v>
      </c>
      <c r="P25" s="9"/>
    </row>
    <row r="26" spans="1:16">
      <c r="A26" s="12"/>
      <c r="B26" s="25">
        <v>325.2</v>
      </c>
      <c r="C26" s="20" t="s">
        <v>28</v>
      </c>
      <c r="D26" s="47">
        <v>0</v>
      </c>
      <c r="E26" s="47">
        <v>3287749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3287749</v>
      </c>
      <c r="O26" s="48">
        <f t="shared" si="1"/>
        <v>5.9949035782533224</v>
      </c>
      <c r="P26" s="9"/>
    </row>
    <row r="27" spans="1:16">
      <c r="A27" s="12"/>
      <c r="B27" s="25">
        <v>329</v>
      </c>
      <c r="C27" s="20" t="s">
        <v>29</v>
      </c>
      <c r="D27" s="47">
        <v>1908979</v>
      </c>
      <c r="E27" s="47">
        <v>33215</v>
      </c>
      <c r="F27" s="47">
        <v>0</v>
      </c>
      <c r="G27" s="47">
        <v>0</v>
      </c>
      <c r="H27" s="47">
        <v>0</v>
      </c>
      <c r="I27" s="47">
        <v>145556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2087750</v>
      </c>
      <c r="O27" s="48">
        <f t="shared" si="1"/>
        <v>3.8068173529969513</v>
      </c>
      <c r="P27" s="9"/>
    </row>
    <row r="28" spans="1:16">
      <c r="A28" s="12"/>
      <c r="B28" s="25">
        <v>367</v>
      </c>
      <c r="C28" s="20" t="s">
        <v>126</v>
      </c>
      <c r="D28" s="47">
        <v>986866</v>
      </c>
      <c r="E28" s="47">
        <v>0</v>
      </c>
      <c r="F28" s="47">
        <v>0</v>
      </c>
      <c r="G28" s="47">
        <v>0</v>
      </c>
      <c r="H28" s="47">
        <v>0</v>
      </c>
      <c r="I28" s="47">
        <v>2400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989266</v>
      </c>
      <c r="O28" s="48">
        <f t="shared" si="1"/>
        <v>1.8038342596239405</v>
      </c>
      <c r="P28" s="9"/>
    </row>
    <row r="29" spans="1:16" ht="15.75">
      <c r="A29" s="29" t="s">
        <v>32</v>
      </c>
      <c r="B29" s="30"/>
      <c r="C29" s="31"/>
      <c r="D29" s="32">
        <f t="shared" ref="D29:M29" si="5">SUM(D30:D67)</f>
        <v>44043634</v>
      </c>
      <c r="E29" s="32">
        <f t="shared" si="5"/>
        <v>38033257</v>
      </c>
      <c r="F29" s="32">
        <f t="shared" si="5"/>
        <v>0</v>
      </c>
      <c r="G29" s="32">
        <f t="shared" si="5"/>
        <v>1011245</v>
      </c>
      <c r="H29" s="32">
        <f t="shared" si="5"/>
        <v>0</v>
      </c>
      <c r="I29" s="32">
        <f t="shared" si="5"/>
        <v>8719837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5">
        <f>SUM(D29:M29)</f>
        <v>91807973</v>
      </c>
      <c r="O29" s="46">
        <f t="shared" si="1"/>
        <v>167.40327374440213</v>
      </c>
      <c r="P29" s="10"/>
    </row>
    <row r="30" spans="1:16">
      <c r="A30" s="12"/>
      <c r="B30" s="25">
        <v>331.1</v>
      </c>
      <c r="C30" s="20" t="s">
        <v>30</v>
      </c>
      <c r="D30" s="47">
        <v>7357</v>
      </c>
      <c r="E30" s="47">
        <v>63797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71154</v>
      </c>
      <c r="O30" s="48">
        <f t="shared" si="1"/>
        <v>0.12974268084547722</v>
      </c>
      <c r="P30" s="9"/>
    </row>
    <row r="31" spans="1:16">
      <c r="A31" s="12"/>
      <c r="B31" s="25">
        <v>331.2</v>
      </c>
      <c r="C31" s="20" t="s">
        <v>31</v>
      </c>
      <c r="D31" s="47">
        <v>649074</v>
      </c>
      <c r="E31" s="47">
        <v>1453439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2102513</v>
      </c>
      <c r="O31" s="48">
        <f t="shared" si="1"/>
        <v>3.8337363062156289</v>
      </c>
      <c r="P31" s="9"/>
    </row>
    <row r="32" spans="1:16">
      <c r="A32" s="12"/>
      <c r="B32" s="25">
        <v>331.39</v>
      </c>
      <c r="C32" s="20" t="s">
        <v>37</v>
      </c>
      <c r="D32" s="47">
        <v>0</v>
      </c>
      <c r="E32" s="47">
        <v>4411723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2" si="6">SUM(D32:M32)</f>
        <v>4411723</v>
      </c>
      <c r="O32" s="48">
        <f t="shared" si="1"/>
        <v>8.0443653085933509</v>
      </c>
      <c r="P32" s="9"/>
    </row>
    <row r="33" spans="1:16">
      <c r="A33" s="12"/>
      <c r="B33" s="25">
        <v>331.41</v>
      </c>
      <c r="C33" s="20" t="s">
        <v>145</v>
      </c>
      <c r="D33" s="47">
        <v>0</v>
      </c>
      <c r="E33" s="47">
        <v>2703954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2703954</v>
      </c>
      <c r="O33" s="48">
        <f t="shared" si="1"/>
        <v>4.9304078596122709</v>
      </c>
      <c r="P33" s="9"/>
    </row>
    <row r="34" spans="1:16">
      <c r="A34" s="12"/>
      <c r="B34" s="25">
        <v>331.42</v>
      </c>
      <c r="C34" s="20" t="s">
        <v>38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5343393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5343393</v>
      </c>
      <c r="O34" s="48">
        <f t="shared" si="1"/>
        <v>9.7431786355082934</v>
      </c>
      <c r="P34" s="9"/>
    </row>
    <row r="35" spans="1:16">
      <c r="A35" s="12"/>
      <c r="B35" s="25">
        <v>331.49</v>
      </c>
      <c r="C35" s="20" t="s">
        <v>39</v>
      </c>
      <c r="D35" s="47">
        <v>0</v>
      </c>
      <c r="E35" s="47">
        <v>685481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685481</v>
      </c>
      <c r="O35" s="48">
        <f t="shared" si="1"/>
        <v>1.2499106530713462</v>
      </c>
      <c r="P35" s="9"/>
    </row>
    <row r="36" spans="1:16">
      <c r="A36" s="12"/>
      <c r="B36" s="25">
        <v>331.5</v>
      </c>
      <c r="C36" s="20" t="s">
        <v>33</v>
      </c>
      <c r="D36" s="47">
        <v>0</v>
      </c>
      <c r="E36" s="47">
        <v>10680585</v>
      </c>
      <c r="F36" s="47">
        <v>0</v>
      </c>
      <c r="G36" s="47">
        <v>0</v>
      </c>
      <c r="H36" s="47">
        <v>0</v>
      </c>
      <c r="I36" s="47">
        <v>23774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10704359</v>
      </c>
      <c r="O36" s="48">
        <f t="shared" si="1"/>
        <v>19.51839999708255</v>
      </c>
      <c r="P36" s="9"/>
    </row>
    <row r="37" spans="1:16">
      <c r="A37" s="12"/>
      <c r="B37" s="25">
        <v>331.65</v>
      </c>
      <c r="C37" s="20" t="s">
        <v>166</v>
      </c>
      <c r="D37" s="47">
        <v>37283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37283</v>
      </c>
      <c r="O37" s="48">
        <f t="shared" ref="O37:O68" si="7">(N37/O$143)</f>
        <v>6.7982072265254614E-2</v>
      </c>
      <c r="P37" s="9"/>
    </row>
    <row r="38" spans="1:16">
      <c r="A38" s="12"/>
      <c r="B38" s="25">
        <v>331.69</v>
      </c>
      <c r="C38" s="20" t="s">
        <v>40</v>
      </c>
      <c r="D38" s="47">
        <v>482798</v>
      </c>
      <c r="E38" s="47">
        <v>2328074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2810872</v>
      </c>
      <c r="O38" s="48">
        <f t="shared" si="7"/>
        <v>5.1253628579347366</v>
      </c>
      <c r="P38" s="9"/>
    </row>
    <row r="39" spans="1:16">
      <c r="A39" s="12"/>
      <c r="B39" s="25">
        <v>331.7</v>
      </c>
      <c r="C39" s="20" t="s">
        <v>34</v>
      </c>
      <c r="D39" s="47">
        <v>0</v>
      </c>
      <c r="E39" s="47">
        <v>109664</v>
      </c>
      <c r="F39" s="47">
        <v>0</v>
      </c>
      <c r="G39" s="47">
        <v>19365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129029</v>
      </c>
      <c r="O39" s="48">
        <f t="shared" si="7"/>
        <v>0.23527234402579025</v>
      </c>
      <c r="P39" s="9"/>
    </row>
    <row r="40" spans="1:16">
      <c r="A40" s="12"/>
      <c r="B40" s="25">
        <v>331.9</v>
      </c>
      <c r="C40" s="20" t="s">
        <v>35</v>
      </c>
      <c r="D40" s="47">
        <v>341334</v>
      </c>
      <c r="E40" s="47">
        <v>100642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441976</v>
      </c>
      <c r="O40" s="48">
        <f t="shared" si="7"/>
        <v>0.80590200282992719</v>
      </c>
      <c r="P40" s="9"/>
    </row>
    <row r="41" spans="1:16">
      <c r="A41" s="12"/>
      <c r="B41" s="25">
        <v>333</v>
      </c>
      <c r="C41" s="20" t="s">
        <v>4</v>
      </c>
      <c r="D41" s="47">
        <v>110503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110503</v>
      </c>
      <c r="O41" s="48">
        <f t="shared" si="7"/>
        <v>0.20149191136784678</v>
      </c>
      <c r="P41" s="9"/>
    </row>
    <row r="42" spans="1:16">
      <c r="A42" s="12"/>
      <c r="B42" s="25">
        <v>334.2</v>
      </c>
      <c r="C42" s="20" t="s">
        <v>36</v>
      </c>
      <c r="D42" s="47">
        <v>0</v>
      </c>
      <c r="E42" s="47">
        <v>21051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21051</v>
      </c>
      <c r="O42" s="48">
        <f t="shared" si="7"/>
        <v>3.8384534593672047E-2</v>
      </c>
      <c r="P42" s="9"/>
    </row>
    <row r="43" spans="1:16">
      <c r="A43" s="12"/>
      <c r="B43" s="25">
        <v>334.39</v>
      </c>
      <c r="C43" s="20" t="s">
        <v>41</v>
      </c>
      <c r="D43" s="47">
        <v>0</v>
      </c>
      <c r="E43" s="47">
        <v>497019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63" si="8">SUM(D43:M43)</f>
        <v>497019</v>
      </c>
      <c r="O43" s="48">
        <f t="shared" si="7"/>
        <v>0.90626777821539539</v>
      </c>
      <c r="P43" s="9"/>
    </row>
    <row r="44" spans="1:16">
      <c r="A44" s="12"/>
      <c r="B44" s="25">
        <v>334.41</v>
      </c>
      <c r="C44" s="20" t="s">
        <v>42</v>
      </c>
      <c r="D44" s="47">
        <v>0</v>
      </c>
      <c r="E44" s="47">
        <v>870299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870299</v>
      </c>
      <c r="O44" s="48">
        <f t="shared" si="7"/>
        <v>1.5869090338861902</v>
      </c>
      <c r="P44" s="9"/>
    </row>
    <row r="45" spans="1:16">
      <c r="A45" s="12"/>
      <c r="B45" s="25">
        <v>334.49</v>
      </c>
      <c r="C45" s="20" t="s">
        <v>43</v>
      </c>
      <c r="D45" s="47">
        <v>0</v>
      </c>
      <c r="E45" s="47">
        <v>862205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862205</v>
      </c>
      <c r="O45" s="48">
        <f t="shared" si="7"/>
        <v>1.5721503799979577</v>
      </c>
      <c r="P45" s="9"/>
    </row>
    <row r="46" spans="1:16">
      <c r="A46" s="12"/>
      <c r="B46" s="25">
        <v>334.5</v>
      </c>
      <c r="C46" s="20" t="s">
        <v>44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1890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1890</v>
      </c>
      <c r="O46" s="48">
        <f t="shared" si="7"/>
        <v>3.4462386766443481E-3</v>
      </c>
      <c r="P46" s="9"/>
    </row>
    <row r="47" spans="1:16">
      <c r="A47" s="12"/>
      <c r="B47" s="25">
        <v>334.69</v>
      </c>
      <c r="C47" s="20" t="s">
        <v>45</v>
      </c>
      <c r="D47" s="47">
        <v>0</v>
      </c>
      <c r="E47" s="47">
        <v>50000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50000</v>
      </c>
      <c r="O47" s="48">
        <f t="shared" si="7"/>
        <v>9.1170335360961585E-2</v>
      </c>
      <c r="P47" s="9"/>
    </row>
    <row r="48" spans="1:16">
      <c r="A48" s="12"/>
      <c r="B48" s="25">
        <v>334.7</v>
      </c>
      <c r="C48" s="20" t="s">
        <v>46</v>
      </c>
      <c r="D48" s="47">
        <v>0</v>
      </c>
      <c r="E48" s="47">
        <v>517687</v>
      </c>
      <c r="F48" s="47">
        <v>0</v>
      </c>
      <c r="G48" s="47">
        <v>797750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1315437</v>
      </c>
      <c r="O48" s="48">
        <f t="shared" si="7"/>
        <v>2.3985766487243447</v>
      </c>
      <c r="P48" s="9"/>
    </row>
    <row r="49" spans="1:16">
      <c r="A49" s="12"/>
      <c r="B49" s="25">
        <v>334.82</v>
      </c>
      <c r="C49" s="20" t="s">
        <v>176</v>
      </c>
      <c r="D49" s="47">
        <v>723668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723668</v>
      </c>
      <c r="O49" s="48">
        <f t="shared" si="7"/>
        <v>1.3195410849999272</v>
      </c>
      <c r="P49" s="9"/>
    </row>
    <row r="50" spans="1:16">
      <c r="A50" s="12"/>
      <c r="B50" s="25">
        <v>334.9</v>
      </c>
      <c r="C50" s="20" t="s">
        <v>48</v>
      </c>
      <c r="D50" s="47">
        <v>0</v>
      </c>
      <c r="E50" s="47">
        <v>9746</v>
      </c>
      <c r="F50" s="47">
        <v>0</v>
      </c>
      <c r="G50" s="47">
        <v>0</v>
      </c>
      <c r="H50" s="47">
        <v>0</v>
      </c>
      <c r="I50" s="47">
        <v>3350780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3360526</v>
      </c>
      <c r="O50" s="48">
        <f t="shared" si="7"/>
        <v>6.1276056481846162</v>
      </c>
      <c r="P50" s="9"/>
    </row>
    <row r="51" spans="1:16">
      <c r="A51" s="12"/>
      <c r="B51" s="25">
        <v>335.12</v>
      </c>
      <c r="C51" s="20" t="s">
        <v>177</v>
      </c>
      <c r="D51" s="47">
        <v>9064989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9064989</v>
      </c>
      <c r="O51" s="48">
        <f t="shared" si="7"/>
        <v>16.529161743468556</v>
      </c>
      <c r="P51" s="9"/>
    </row>
    <row r="52" spans="1:16">
      <c r="A52" s="12"/>
      <c r="B52" s="25">
        <v>335.13</v>
      </c>
      <c r="C52" s="20" t="s">
        <v>178</v>
      </c>
      <c r="D52" s="47">
        <v>93222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93222</v>
      </c>
      <c r="O52" s="48">
        <f t="shared" si="7"/>
        <v>0.16998162006039122</v>
      </c>
      <c r="P52" s="9"/>
    </row>
    <row r="53" spans="1:16">
      <c r="A53" s="12"/>
      <c r="B53" s="25">
        <v>335.14</v>
      </c>
      <c r="C53" s="20" t="s">
        <v>179</v>
      </c>
      <c r="D53" s="47">
        <v>59597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59597</v>
      </c>
      <c r="O53" s="48">
        <f t="shared" si="7"/>
        <v>0.10866956953014456</v>
      </c>
      <c r="P53" s="9"/>
    </row>
    <row r="54" spans="1:16">
      <c r="A54" s="12"/>
      <c r="B54" s="25">
        <v>335.15</v>
      </c>
      <c r="C54" s="20" t="s">
        <v>180</v>
      </c>
      <c r="D54" s="47">
        <v>202534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202534</v>
      </c>
      <c r="O54" s="48">
        <f t="shared" si="7"/>
        <v>0.36930185403993993</v>
      </c>
      <c r="P54" s="9"/>
    </row>
    <row r="55" spans="1:16">
      <c r="A55" s="12"/>
      <c r="B55" s="25">
        <v>335.16</v>
      </c>
      <c r="C55" s="20" t="s">
        <v>181</v>
      </c>
      <c r="D55" s="47">
        <v>223250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223250</v>
      </c>
      <c r="O55" s="48">
        <f t="shared" si="7"/>
        <v>0.40707554738669349</v>
      </c>
      <c r="P55" s="9"/>
    </row>
    <row r="56" spans="1:16">
      <c r="A56" s="12"/>
      <c r="B56" s="25">
        <v>335.17</v>
      </c>
      <c r="C56" s="20" t="s">
        <v>182</v>
      </c>
      <c r="D56" s="47">
        <v>50704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50704</v>
      </c>
      <c r="O56" s="48">
        <f t="shared" si="7"/>
        <v>9.2454013682843936E-2</v>
      </c>
      <c r="P56" s="9"/>
    </row>
    <row r="57" spans="1:16">
      <c r="A57" s="12"/>
      <c r="B57" s="25">
        <v>335.18</v>
      </c>
      <c r="C57" s="20" t="s">
        <v>183</v>
      </c>
      <c r="D57" s="47">
        <v>20830775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20830775</v>
      </c>
      <c r="O57" s="48">
        <f t="shared" si="7"/>
        <v>37.982974851574696</v>
      </c>
      <c r="P57" s="9"/>
    </row>
    <row r="58" spans="1:16">
      <c r="A58" s="12"/>
      <c r="B58" s="25">
        <v>335.21</v>
      </c>
      <c r="C58" s="20" t="s">
        <v>56</v>
      </c>
      <c r="D58" s="47">
        <v>0</v>
      </c>
      <c r="E58" s="47">
        <v>127421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127421</v>
      </c>
      <c r="O58" s="48">
        <f t="shared" si="7"/>
        <v>0.23234030604058173</v>
      </c>
      <c r="P58" s="9"/>
    </row>
    <row r="59" spans="1:16">
      <c r="A59" s="12"/>
      <c r="B59" s="25">
        <v>335.22</v>
      </c>
      <c r="C59" s="20" t="s">
        <v>57</v>
      </c>
      <c r="D59" s="47">
        <v>0</v>
      </c>
      <c r="E59" s="47">
        <v>2802763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2802763</v>
      </c>
      <c r="O59" s="48">
        <f t="shared" si="7"/>
        <v>5.1105768529458961</v>
      </c>
      <c r="P59" s="9"/>
    </row>
    <row r="60" spans="1:16">
      <c r="A60" s="12"/>
      <c r="B60" s="25">
        <v>335.49</v>
      </c>
      <c r="C60" s="20" t="s">
        <v>58</v>
      </c>
      <c r="D60" s="47">
        <v>0</v>
      </c>
      <c r="E60" s="47">
        <v>8662379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8662379</v>
      </c>
      <c r="O60" s="48">
        <f t="shared" si="7"/>
        <v>15.795039969075022</v>
      </c>
      <c r="P60" s="9"/>
    </row>
    <row r="61" spans="1:16">
      <c r="A61" s="12"/>
      <c r="B61" s="25">
        <v>335.5</v>
      </c>
      <c r="C61" s="20" t="s">
        <v>59</v>
      </c>
      <c r="D61" s="47">
        <v>0</v>
      </c>
      <c r="E61" s="47">
        <v>595080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595080</v>
      </c>
      <c r="O61" s="48">
        <f t="shared" si="7"/>
        <v>1.0850728633320206</v>
      </c>
      <c r="P61" s="9"/>
    </row>
    <row r="62" spans="1:16">
      <c r="A62" s="12"/>
      <c r="B62" s="25">
        <v>335.7</v>
      </c>
      <c r="C62" s="20" t="s">
        <v>61</v>
      </c>
      <c r="D62" s="47">
        <v>0</v>
      </c>
      <c r="E62" s="47">
        <v>0</v>
      </c>
      <c r="F62" s="47">
        <v>0</v>
      </c>
      <c r="G62" s="47">
        <v>194130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194130</v>
      </c>
      <c r="O62" s="48">
        <f t="shared" si="7"/>
        <v>0.35397794407246946</v>
      </c>
      <c r="P62" s="9"/>
    </row>
    <row r="63" spans="1:16">
      <c r="A63" s="12"/>
      <c r="B63" s="25">
        <v>335.8</v>
      </c>
      <c r="C63" s="20" t="s">
        <v>167</v>
      </c>
      <c r="D63" s="47">
        <v>10819138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10819138</v>
      </c>
      <c r="O63" s="48">
        <f t="shared" si="7"/>
        <v>19.727688795530465</v>
      </c>
      <c r="P63" s="9"/>
    </row>
    <row r="64" spans="1:16">
      <c r="A64" s="12"/>
      <c r="B64" s="25">
        <v>337.3</v>
      </c>
      <c r="C64" s="20" t="s">
        <v>62</v>
      </c>
      <c r="D64" s="47">
        <v>22850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ref="N64:N69" si="9">SUM(D64:M64)</f>
        <v>22850</v>
      </c>
      <c r="O64" s="48">
        <f t="shared" si="7"/>
        <v>4.166484325995945E-2</v>
      </c>
      <c r="P64" s="9"/>
    </row>
    <row r="65" spans="1:16">
      <c r="A65" s="12"/>
      <c r="B65" s="25">
        <v>337.4</v>
      </c>
      <c r="C65" s="20" t="s">
        <v>168</v>
      </c>
      <c r="D65" s="47">
        <v>214944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214944</v>
      </c>
      <c r="O65" s="48">
        <f t="shared" si="7"/>
        <v>0.39193033127653054</v>
      </c>
      <c r="P65" s="9"/>
    </row>
    <row r="66" spans="1:16">
      <c r="A66" s="12"/>
      <c r="B66" s="25">
        <v>337.9</v>
      </c>
      <c r="C66" s="20" t="s">
        <v>64</v>
      </c>
      <c r="D66" s="47">
        <v>54124</v>
      </c>
      <c r="E66" s="47">
        <v>67795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121919</v>
      </c>
      <c r="O66" s="48">
        <f t="shared" si="7"/>
        <v>0.22230792233746152</v>
      </c>
      <c r="P66" s="9"/>
    </row>
    <row r="67" spans="1:16">
      <c r="A67" s="12"/>
      <c r="B67" s="25">
        <v>339</v>
      </c>
      <c r="C67" s="20" t="s">
        <v>65</v>
      </c>
      <c r="D67" s="47">
        <v>55490</v>
      </c>
      <c r="E67" s="47">
        <v>412453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467943</v>
      </c>
      <c r="O67" s="48">
        <f t="shared" si="7"/>
        <v>0.853250404796289</v>
      </c>
      <c r="P67" s="9"/>
    </row>
    <row r="68" spans="1:16" ht="15.75">
      <c r="A68" s="29" t="s">
        <v>70</v>
      </c>
      <c r="B68" s="30"/>
      <c r="C68" s="31"/>
      <c r="D68" s="32">
        <f t="shared" ref="D68:M68" si="10">SUM(D69:D114)</f>
        <v>24093892</v>
      </c>
      <c r="E68" s="32">
        <f t="shared" si="10"/>
        <v>26102619</v>
      </c>
      <c r="F68" s="32">
        <f t="shared" si="10"/>
        <v>0</v>
      </c>
      <c r="G68" s="32">
        <f t="shared" si="10"/>
        <v>15701</v>
      </c>
      <c r="H68" s="32">
        <f t="shared" si="10"/>
        <v>0</v>
      </c>
      <c r="I68" s="32">
        <f t="shared" si="10"/>
        <v>69919966</v>
      </c>
      <c r="J68" s="32">
        <f t="shared" si="10"/>
        <v>55587128</v>
      </c>
      <c r="K68" s="32">
        <f t="shared" si="10"/>
        <v>0</v>
      </c>
      <c r="L68" s="32">
        <f t="shared" si="10"/>
        <v>0</v>
      </c>
      <c r="M68" s="32">
        <f t="shared" si="10"/>
        <v>2124476</v>
      </c>
      <c r="N68" s="32">
        <f t="shared" si="9"/>
        <v>177843782</v>
      </c>
      <c r="O68" s="46">
        <f t="shared" si="7"/>
        <v>324.28154493603489</v>
      </c>
      <c r="P68" s="10"/>
    </row>
    <row r="69" spans="1:16">
      <c r="A69" s="12"/>
      <c r="B69" s="25">
        <v>341.1</v>
      </c>
      <c r="C69" s="20" t="s">
        <v>184</v>
      </c>
      <c r="D69" s="47">
        <v>2433077</v>
      </c>
      <c r="E69" s="47">
        <v>361589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2794666</v>
      </c>
      <c r="O69" s="48">
        <f t="shared" ref="O69:O100" si="11">(N69/O$143)</f>
        <v>5.0958127288375419</v>
      </c>
      <c r="P69" s="9"/>
    </row>
    <row r="70" spans="1:16">
      <c r="A70" s="12"/>
      <c r="B70" s="25">
        <v>341.15</v>
      </c>
      <c r="C70" s="20" t="s">
        <v>185</v>
      </c>
      <c r="D70" s="47">
        <v>0</v>
      </c>
      <c r="E70" s="47">
        <v>2189957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ref="N70:N114" si="12">SUM(D70:M70)</f>
        <v>2189957</v>
      </c>
      <c r="O70" s="48">
        <f t="shared" si="11"/>
        <v>3.9931822823217074</v>
      </c>
      <c r="P70" s="9"/>
    </row>
    <row r="71" spans="1:16">
      <c r="A71" s="12"/>
      <c r="B71" s="25">
        <v>341.2</v>
      </c>
      <c r="C71" s="20" t="s">
        <v>186</v>
      </c>
      <c r="D71" s="47">
        <v>4661749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55586509</v>
      </c>
      <c r="K71" s="47">
        <v>0</v>
      </c>
      <c r="L71" s="47">
        <v>0</v>
      </c>
      <c r="M71" s="47">
        <v>0</v>
      </c>
      <c r="N71" s="47">
        <f t="shared" si="12"/>
        <v>60248258</v>
      </c>
      <c r="O71" s="48">
        <f t="shared" si="11"/>
        <v>109.85707773547475</v>
      </c>
      <c r="P71" s="9"/>
    </row>
    <row r="72" spans="1:16">
      <c r="A72" s="12"/>
      <c r="B72" s="25">
        <v>341.55</v>
      </c>
      <c r="C72" s="20" t="s">
        <v>187</v>
      </c>
      <c r="D72" s="47">
        <v>41809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41809</v>
      </c>
      <c r="O72" s="48">
        <f t="shared" si="11"/>
        <v>7.6234811022128868E-2</v>
      </c>
      <c r="P72" s="9"/>
    </row>
    <row r="73" spans="1:16">
      <c r="A73" s="12"/>
      <c r="B73" s="25">
        <v>341.8</v>
      </c>
      <c r="C73" s="20" t="s">
        <v>188</v>
      </c>
      <c r="D73" s="47">
        <v>303219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303219</v>
      </c>
      <c r="O73" s="48">
        <f t="shared" si="11"/>
        <v>0.55289155835630821</v>
      </c>
      <c r="P73" s="9"/>
    </row>
    <row r="74" spans="1:16">
      <c r="A74" s="12"/>
      <c r="B74" s="25">
        <v>341.9</v>
      </c>
      <c r="C74" s="20" t="s">
        <v>189</v>
      </c>
      <c r="D74" s="47">
        <v>5906693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5906693</v>
      </c>
      <c r="O74" s="48">
        <f t="shared" si="11"/>
        <v>10.770303633684886</v>
      </c>
      <c r="P74" s="9"/>
    </row>
    <row r="75" spans="1:16">
      <c r="A75" s="12"/>
      <c r="B75" s="25">
        <v>342.1</v>
      </c>
      <c r="C75" s="20" t="s">
        <v>77</v>
      </c>
      <c r="D75" s="47">
        <v>204517</v>
      </c>
      <c r="E75" s="47">
        <v>2662705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2867222</v>
      </c>
      <c r="O75" s="48">
        <f t="shared" si="11"/>
        <v>5.2281118258865407</v>
      </c>
      <c r="P75" s="9"/>
    </row>
    <row r="76" spans="1:16">
      <c r="A76" s="12"/>
      <c r="B76" s="25">
        <v>342.2</v>
      </c>
      <c r="C76" s="20" t="s">
        <v>78</v>
      </c>
      <c r="D76" s="47">
        <v>0</v>
      </c>
      <c r="E76" s="47">
        <v>13935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13935</v>
      </c>
      <c r="O76" s="48">
        <f t="shared" si="11"/>
        <v>2.5409172465099994E-2</v>
      </c>
      <c r="P76" s="9"/>
    </row>
    <row r="77" spans="1:16">
      <c r="A77" s="12"/>
      <c r="B77" s="25">
        <v>342.3</v>
      </c>
      <c r="C77" s="20" t="s">
        <v>170</v>
      </c>
      <c r="D77" s="47">
        <v>277847</v>
      </c>
      <c r="E77" s="47">
        <v>30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277877</v>
      </c>
      <c r="O77" s="48">
        <f t="shared" si="11"/>
        <v>0.50668278558195845</v>
      </c>
      <c r="P77" s="9"/>
    </row>
    <row r="78" spans="1:16">
      <c r="A78" s="12"/>
      <c r="B78" s="25">
        <v>342.4</v>
      </c>
      <c r="C78" s="20" t="s">
        <v>79</v>
      </c>
      <c r="D78" s="47">
        <v>0</v>
      </c>
      <c r="E78" s="47">
        <v>91500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91500</v>
      </c>
      <c r="O78" s="48">
        <f t="shared" si="11"/>
        <v>0.16684171371055972</v>
      </c>
      <c r="P78" s="9"/>
    </row>
    <row r="79" spans="1:16">
      <c r="A79" s="12"/>
      <c r="B79" s="25">
        <v>342.5</v>
      </c>
      <c r="C79" s="20" t="s">
        <v>80</v>
      </c>
      <c r="D79" s="47">
        <v>0</v>
      </c>
      <c r="E79" s="47">
        <v>463955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463955</v>
      </c>
      <c r="O79" s="48">
        <f t="shared" si="11"/>
        <v>0.84597865884789869</v>
      </c>
      <c r="P79" s="9"/>
    </row>
    <row r="80" spans="1:16">
      <c r="A80" s="12"/>
      <c r="B80" s="25">
        <v>342.6</v>
      </c>
      <c r="C80" s="20" t="s">
        <v>81</v>
      </c>
      <c r="D80" s="47">
        <v>0</v>
      </c>
      <c r="E80" s="47">
        <v>14769029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14769029</v>
      </c>
      <c r="O80" s="48">
        <f t="shared" si="11"/>
        <v>26.929946537715345</v>
      </c>
      <c r="P80" s="9"/>
    </row>
    <row r="81" spans="1:16">
      <c r="A81" s="12"/>
      <c r="B81" s="25">
        <v>342.9</v>
      </c>
      <c r="C81" s="20" t="s">
        <v>82</v>
      </c>
      <c r="D81" s="47">
        <v>154652</v>
      </c>
      <c r="E81" s="47">
        <v>21876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176528</v>
      </c>
      <c r="O81" s="48">
        <f t="shared" si="11"/>
        <v>0.32188233921199655</v>
      </c>
      <c r="P81" s="9"/>
    </row>
    <row r="82" spans="1:16">
      <c r="A82" s="12"/>
      <c r="B82" s="25">
        <v>343.4</v>
      </c>
      <c r="C82" s="20" t="s">
        <v>83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35942282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35942282</v>
      </c>
      <c r="O82" s="48">
        <f t="shared" si="11"/>
        <v>65.537398071565065</v>
      </c>
      <c r="P82" s="9"/>
    </row>
    <row r="83" spans="1:16">
      <c r="A83" s="12"/>
      <c r="B83" s="25">
        <v>343.6</v>
      </c>
      <c r="C83" s="20" t="s">
        <v>84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29646790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29646790</v>
      </c>
      <c r="O83" s="48">
        <f t="shared" si="11"/>
        <v>54.058155733520053</v>
      </c>
      <c r="P83" s="9"/>
    </row>
    <row r="84" spans="1:16">
      <c r="A84" s="12"/>
      <c r="B84" s="25">
        <v>343.7</v>
      </c>
      <c r="C84" s="20" t="s">
        <v>85</v>
      </c>
      <c r="D84" s="47">
        <v>396157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396157</v>
      </c>
      <c r="O84" s="48">
        <f t="shared" si="11"/>
        <v>0.72235533091184922</v>
      </c>
      <c r="P84" s="9"/>
    </row>
    <row r="85" spans="1:16">
      <c r="A85" s="12"/>
      <c r="B85" s="25">
        <v>344.1</v>
      </c>
      <c r="C85" s="20" t="s">
        <v>190</v>
      </c>
      <c r="D85" s="47">
        <v>384101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2124476</v>
      </c>
      <c r="N85" s="47">
        <f t="shared" si="12"/>
        <v>2508577</v>
      </c>
      <c r="O85" s="48">
        <f t="shared" si="11"/>
        <v>4.5741561273758986</v>
      </c>
      <c r="P85" s="9"/>
    </row>
    <row r="86" spans="1:16">
      <c r="A86" s="12"/>
      <c r="B86" s="25">
        <v>344.3</v>
      </c>
      <c r="C86" s="20" t="s">
        <v>191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1088842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1088842</v>
      </c>
      <c r="O86" s="48">
        <f t="shared" si="11"/>
        <v>1.9854018059020029</v>
      </c>
      <c r="P86" s="9"/>
    </row>
    <row r="87" spans="1:16">
      <c r="A87" s="12"/>
      <c r="B87" s="25">
        <v>344.9</v>
      </c>
      <c r="C87" s="20" t="s">
        <v>192</v>
      </c>
      <c r="D87" s="47">
        <v>262852</v>
      </c>
      <c r="E87" s="47">
        <v>2746196</v>
      </c>
      <c r="F87" s="47">
        <v>0</v>
      </c>
      <c r="G87" s="47">
        <v>0</v>
      </c>
      <c r="H87" s="47">
        <v>0</v>
      </c>
      <c r="I87" s="47">
        <v>461942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3470990</v>
      </c>
      <c r="O87" s="48">
        <f t="shared" si="11"/>
        <v>6.3290264466908814</v>
      </c>
      <c r="P87" s="9"/>
    </row>
    <row r="88" spans="1:16">
      <c r="A88" s="12"/>
      <c r="B88" s="25">
        <v>346.4</v>
      </c>
      <c r="C88" s="20" t="s">
        <v>90</v>
      </c>
      <c r="D88" s="47">
        <v>116124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116124</v>
      </c>
      <c r="O88" s="48">
        <f t="shared" si="11"/>
        <v>0.21174128046912608</v>
      </c>
      <c r="P88" s="9"/>
    </row>
    <row r="89" spans="1:16">
      <c r="A89" s="12"/>
      <c r="B89" s="25">
        <v>346.9</v>
      </c>
      <c r="C89" s="20" t="s">
        <v>193</v>
      </c>
      <c r="D89" s="47">
        <v>0</v>
      </c>
      <c r="E89" s="47">
        <v>31542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31542</v>
      </c>
      <c r="O89" s="48">
        <f t="shared" si="11"/>
        <v>5.7513894359109009E-2</v>
      </c>
      <c r="P89" s="9"/>
    </row>
    <row r="90" spans="1:16">
      <c r="A90" s="12"/>
      <c r="B90" s="25">
        <v>347.2</v>
      </c>
      <c r="C90" s="20" t="s">
        <v>91</v>
      </c>
      <c r="D90" s="47">
        <v>3736982</v>
      </c>
      <c r="E90" s="47">
        <v>313613</v>
      </c>
      <c r="F90" s="47">
        <v>0</v>
      </c>
      <c r="G90" s="47">
        <v>0</v>
      </c>
      <c r="H90" s="47">
        <v>0</v>
      </c>
      <c r="I90" s="47">
        <v>2780110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6830705</v>
      </c>
      <c r="O90" s="48">
        <f t="shared" si="11"/>
        <v>12.455153312035943</v>
      </c>
      <c r="P90" s="9"/>
    </row>
    <row r="91" spans="1:16">
      <c r="A91" s="12"/>
      <c r="B91" s="25">
        <v>348.11</v>
      </c>
      <c r="C91" s="20" t="s">
        <v>194</v>
      </c>
      <c r="D91" s="47">
        <v>9210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9210</v>
      </c>
      <c r="O91" s="48">
        <f t="shared" si="11"/>
        <v>1.6793575773489125E-2</v>
      </c>
      <c r="P91" s="9"/>
    </row>
    <row r="92" spans="1:16">
      <c r="A92" s="12"/>
      <c r="B92" s="25">
        <v>348.12</v>
      </c>
      <c r="C92" s="20" t="s">
        <v>195</v>
      </c>
      <c r="D92" s="47">
        <v>30985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ref="N92:N104" si="13">SUM(D92:M92)</f>
        <v>30985</v>
      </c>
      <c r="O92" s="48">
        <f t="shared" si="11"/>
        <v>5.6498256823187896E-2</v>
      </c>
      <c r="P92" s="9"/>
    </row>
    <row r="93" spans="1:16">
      <c r="A93" s="12"/>
      <c r="B93" s="25">
        <v>348.13</v>
      </c>
      <c r="C93" s="20" t="s">
        <v>196</v>
      </c>
      <c r="D93" s="47">
        <v>72961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72961</v>
      </c>
      <c r="O93" s="48">
        <f t="shared" si="11"/>
        <v>0.13303757676542238</v>
      </c>
      <c r="P93" s="9"/>
    </row>
    <row r="94" spans="1:16">
      <c r="A94" s="12"/>
      <c r="B94" s="25">
        <v>348.22</v>
      </c>
      <c r="C94" s="20" t="s">
        <v>197</v>
      </c>
      <c r="D94" s="47">
        <v>17794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17794</v>
      </c>
      <c r="O94" s="48">
        <f t="shared" si="11"/>
        <v>3.2445698948259008E-2</v>
      </c>
      <c r="P94" s="9"/>
    </row>
    <row r="95" spans="1:16">
      <c r="A95" s="12"/>
      <c r="B95" s="25">
        <v>348.23</v>
      </c>
      <c r="C95" s="20" t="s">
        <v>198</v>
      </c>
      <c r="D95" s="47">
        <v>103073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103073</v>
      </c>
      <c r="O95" s="48">
        <f t="shared" si="11"/>
        <v>0.18794399953320789</v>
      </c>
      <c r="P95" s="9"/>
    </row>
    <row r="96" spans="1:16">
      <c r="A96" s="12"/>
      <c r="B96" s="25">
        <v>348.31</v>
      </c>
      <c r="C96" s="20" t="s">
        <v>199</v>
      </c>
      <c r="D96" s="47">
        <v>512578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512578</v>
      </c>
      <c r="O96" s="48">
        <f t="shared" si="11"/>
        <v>0.9346381631730194</v>
      </c>
      <c r="P96" s="9"/>
    </row>
    <row r="97" spans="1:16">
      <c r="A97" s="12"/>
      <c r="B97" s="25">
        <v>348.32</v>
      </c>
      <c r="C97" s="20" t="s">
        <v>200</v>
      </c>
      <c r="D97" s="47">
        <v>16752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16752</v>
      </c>
      <c r="O97" s="48">
        <f t="shared" si="11"/>
        <v>3.0545709159336572E-2</v>
      </c>
      <c r="P97" s="9"/>
    </row>
    <row r="98" spans="1:16">
      <c r="A98" s="12"/>
      <c r="B98" s="25">
        <v>348.41</v>
      </c>
      <c r="C98" s="20" t="s">
        <v>201</v>
      </c>
      <c r="D98" s="47">
        <v>508636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508636</v>
      </c>
      <c r="O98" s="48">
        <f t="shared" si="11"/>
        <v>0.92745029393316125</v>
      </c>
      <c r="P98" s="9"/>
    </row>
    <row r="99" spans="1:16">
      <c r="A99" s="12"/>
      <c r="B99" s="25">
        <v>348.42</v>
      </c>
      <c r="C99" s="20" t="s">
        <v>202</v>
      </c>
      <c r="D99" s="47">
        <v>157580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157580</v>
      </c>
      <c r="O99" s="48">
        <f t="shared" si="11"/>
        <v>0.28733242892360655</v>
      </c>
      <c r="P99" s="9"/>
    </row>
    <row r="100" spans="1:16">
      <c r="A100" s="12"/>
      <c r="B100" s="25">
        <v>348.48</v>
      </c>
      <c r="C100" s="20" t="s">
        <v>203</v>
      </c>
      <c r="D100" s="47">
        <v>95749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95749</v>
      </c>
      <c r="O100" s="48">
        <f t="shared" si="11"/>
        <v>0.17458936880953424</v>
      </c>
      <c r="P100" s="9"/>
    </row>
    <row r="101" spans="1:16">
      <c r="A101" s="12"/>
      <c r="B101" s="25">
        <v>348.52</v>
      </c>
      <c r="C101" s="20" t="s">
        <v>204</v>
      </c>
      <c r="D101" s="47">
        <v>95432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95432</v>
      </c>
      <c r="O101" s="48">
        <f t="shared" ref="O101:O132" si="14">(N101/O$143)</f>
        <v>0.17401134888334574</v>
      </c>
      <c r="P101" s="9"/>
    </row>
    <row r="102" spans="1:16">
      <c r="A102" s="12"/>
      <c r="B102" s="25">
        <v>348.53</v>
      </c>
      <c r="C102" s="20" t="s">
        <v>205</v>
      </c>
      <c r="D102" s="47">
        <v>436690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436690</v>
      </c>
      <c r="O102" s="48">
        <f t="shared" si="14"/>
        <v>0.79626347497556638</v>
      </c>
      <c r="P102" s="9"/>
    </row>
    <row r="103" spans="1:16">
      <c r="A103" s="12"/>
      <c r="B103" s="25">
        <v>348.62</v>
      </c>
      <c r="C103" s="20" t="s">
        <v>206</v>
      </c>
      <c r="D103" s="47">
        <v>717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717</v>
      </c>
      <c r="O103" s="48">
        <f t="shared" si="14"/>
        <v>1.3073826090761892E-3</v>
      </c>
      <c r="P103" s="9"/>
    </row>
    <row r="104" spans="1:16">
      <c r="A104" s="12"/>
      <c r="B104" s="25">
        <v>348.71</v>
      </c>
      <c r="C104" s="20" t="s">
        <v>207</v>
      </c>
      <c r="D104" s="47">
        <v>172875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172875</v>
      </c>
      <c r="O104" s="48">
        <f t="shared" si="14"/>
        <v>0.3152214345105247</v>
      </c>
      <c r="P104" s="9"/>
    </row>
    <row r="105" spans="1:16">
      <c r="A105" s="12"/>
      <c r="B105" s="25">
        <v>348.86</v>
      </c>
      <c r="C105" s="20" t="s">
        <v>208</v>
      </c>
      <c r="D105" s="47">
        <v>60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2"/>
        <v>60</v>
      </c>
      <c r="O105" s="48">
        <f t="shared" si="14"/>
        <v>1.0940440243315391E-4</v>
      </c>
      <c r="P105" s="9"/>
    </row>
    <row r="106" spans="1:16">
      <c r="A106" s="12"/>
      <c r="B106" s="25">
        <v>348.88</v>
      </c>
      <c r="C106" s="20" t="s">
        <v>209</v>
      </c>
      <c r="D106" s="47">
        <v>29094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2"/>
        <v>29094</v>
      </c>
      <c r="O106" s="48">
        <f t="shared" si="14"/>
        <v>5.3050194739836333E-2</v>
      </c>
      <c r="P106" s="9"/>
    </row>
    <row r="107" spans="1:16">
      <c r="A107" s="12"/>
      <c r="B107" s="25">
        <v>348.92099999999999</v>
      </c>
      <c r="C107" s="20" t="s">
        <v>210</v>
      </c>
      <c r="D107" s="47">
        <v>0</v>
      </c>
      <c r="E107" s="47">
        <v>158592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2"/>
        <v>158592</v>
      </c>
      <c r="O107" s="48">
        <f t="shared" si="14"/>
        <v>0.28917771651131241</v>
      </c>
      <c r="P107" s="9"/>
    </row>
    <row r="108" spans="1:16">
      <c r="A108" s="12"/>
      <c r="B108" s="25">
        <v>348.92200000000003</v>
      </c>
      <c r="C108" s="20" t="s">
        <v>211</v>
      </c>
      <c r="D108" s="47">
        <v>0</v>
      </c>
      <c r="E108" s="47">
        <v>158622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2"/>
        <v>158622</v>
      </c>
      <c r="O108" s="48">
        <f t="shared" si="14"/>
        <v>0.28923241871252897</v>
      </c>
      <c r="P108" s="9"/>
    </row>
    <row r="109" spans="1:16">
      <c r="A109" s="12"/>
      <c r="B109" s="25">
        <v>348.923</v>
      </c>
      <c r="C109" s="20" t="s">
        <v>212</v>
      </c>
      <c r="D109" s="47">
        <v>0</v>
      </c>
      <c r="E109" s="47">
        <v>158622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2"/>
        <v>158622</v>
      </c>
      <c r="O109" s="48">
        <f t="shared" si="14"/>
        <v>0.28923241871252897</v>
      </c>
      <c r="P109" s="9"/>
    </row>
    <row r="110" spans="1:16">
      <c r="A110" s="12"/>
      <c r="B110" s="25">
        <v>348.92399999999998</v>
      </c>
      <c r="C110" s="20" t="s">
        <v>213</v>
      </c>
      <c r="D110" s="47">
        <v>0</v>
      </c>
      <c r="E110" s="47">
        <v>158644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2"/>
        <v>158644</v>
      </c>
      <c r="O110" s="48">
        <f t="shared" si="14"/>
        <v>0.28927253366008782</v>
      </c>
      <c r="P110" s="9"/>
    </row>
    <row r="111" spans="1:16">
      <c r="A111" s="12"/>
      <c r="B111" s="25">
        <v>348.93099999999998</v>
      </c>
      <c r="C111" s="20" t="s">
        <v>214</v>
      </c>
      <c r="D111" s="47">
        <v>0</v>
      </c>
      <c r="E111" s="47">
        <v>1263164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2"/>
        <v>1263164</v>
      </c>
      <c r="O111" s="48">
        <f t="shared" si="14"/>
        <v>2.3032617099178738</v>
      </c>
      <c r="P111" s="9"/>
    </row>
    <row r="112" spans="1:16">
      <c r="A112" s="12"/>
      <c r="B112" s="25">
        <v>348.93200000000002</v>
      </c>
      <c r="C112" s="20" t="s">
        <v>215</v>
      </c>
      <c r="D112" s="47">
        <v>44404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2"/>
        <v>44404</v>
      </c>
      <c r="O112" s="48">
        <f t="shared" si="14"/>
        <v>8.0966551427362768E-2</v>
      </c>
      <c r="P112" s="9"/>
    </row>
    <row r="113" spans="1:16">
      <c r="A113" s="12"/>
      <c r="B113" s="25">
        <v>348.99</v>
      </c>
      <c r="C113" s="20" t="s">
        <v>216</v>
      </c>
      <c r="D113" s="47">
        <v>0</v>
      </c>
      <c r="E113" s="47">
        <v>365327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2"/>
        <v>365327</v>
      </c>
      <c r="O113" s="48">
        <f t="shared" si="14"/>
        <v>0.66613970212828033</v>
      </c>
      <c r="P113" s="9"/>
    </row>
    <row r="114" spans="1:16">
      <c r="A114" s="12"/>
      <c r="B114" s="25">
        <v>349</v>
      </c>
      <c r="C114" s="20" t="s">
        <v>1</v>
      </c>
      <c r="D114" s="47">
        <v>2909523</v>
      </c>
      <c r="E114" s="47">
        <v>173721</v>
      </c>
      <c r="F114" s="47">
        <v>0</v>
      </c>
      <c r="G114" s="47">
        <v>15701</v>
      </c>
      <c r="H114" s="47">
        <v>0</v>
      </c>
      <c r="I114" s="47">
        <v>0</v>
      </c>
      <c r="J114" s="47">
        <v>619</v>
      </c>
      <c r="K114" s="47">
        <v>0</v>
      </c>
      <c r="L114" s="47">
        <v>0</v>
      </c>
      <c r="M114" s="47">
        <v>0</v>
      </c>
      <c r="N114" s="47">
        <f t="shared" si="12"/>
        <v>3099564</v>
      </c>
      <c r="O114" s="48">
        <f t="shared" si="14"/>
        <v>5.6517657870552709</v>
      </c>
      <c r="P114" s="9"/>
    </row>
    <row r="115" spans="1:16" ht="15.75">
      <c r="A115" s="29" t="s">
        <v>71</v>
      </c>
      <c r="B115" s="30"/>
      <c r="C115" s="31"/>
      <c r="D115" s="32">
        <f t="shared" ref="D115:M115" si="15">SUM(D116:D124)</f>
        <v>694130</v>
      </c>
      <c r="E115" s="32">
        <f t="shared" si="15"/>
        <v>1997794</v>
      </c>
      <c r="F115" s="32">
        <f t="shared" si="15"/>
        <v>0</v>
      </c>
      <c r="G115" s="32">
        <f t="shared" si="15"/>
        <v>0</v>
      </c>
      <c r="H115" s="32">
        <f t="shared" si="15"/>
        <v>0</v>
      </c>
      <c r="I115" s="32">
        <f t="shared" si="15"/>
        <v>0</v>
      </c>
      <c r="J115" s="32">
        <f t="shared" si="15"/>
        <v>0</v>
      </c>
      <c r="K115" s="32">
        <f t="shared" si="15"/>
        <v>0</v>
      </c>
      <c r="L115" s="32">
        <f t="shared" si="15"/>
        <v>0</v>
      </c>
      <c r="M115" s="32">
        <f t="shared" si="15"/>
        <v>0</v>
      </c>
      <c r="N115" s="32">
        <f>SUM(D115:M115)</f>
        <v>2691924</v>
      </c>
      <c r="O115" s="46">
        <f t="shared" si="14"/>
        <v>4.9084722769244236</v>
      </c>
      <c r="P115" s="10"/>
    </row>
    <row r="116" spans="1:16">
      <c r="A116" s="13"/>
      <c r="B116" s="40">
        <v>351.1</v>
      </c>
      <c r="C116" s="21" t="s">
        <v>112</v>
      </c>
      <c r="D116" s="47">
        <v>30175</v>
      </c>
      <c r="E116" s="47">
        <v>5434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>SUM(D116:M116)</f>
        <v>35609</v>
      </c>
      <c r="O116" s="48">
        <f t="shared" si="14"/>
        <v>6.4929689437369625E-2</v>
      </c>
      <c r="P116" s="9"/>
    </row>
    <row r="117" spans="1:16">
      <c r="A117" s="13"/>
      <c r="B117" s="40">
        <v>351.2</v>
      </c>
      <c r="C117" s="21" t="s">
        <v>115</v>
      </c>
      <c r="D117" s="47">
        <v>30882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ref="N117:N124" si="16">SUM(D117:M117)</f>
        <v>30882</v>
      </c>
      <c r="O117" s="48">
        <f t="shared" si="14"/>
        <v>5.631044593234432E-2</v>
      </c>
      <c r="P117" s="9"/>
    </row>
    <row r="118" spans="1:16">
      <c r="A118" s="13"/>
      <c r="B118" s="40">
        <v>351.5</v>
      </c>
      <c r="C118" s="21" t="s">
        <v>116</v>
      </c>
      <c r="D118" s="47">
        <v>334842</v>
      </c>
      <c r="E118" s="47">
        <v>209453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544295</v>
      </c>
      <c r="O118" s="48">
        <f t="shared" si="14"/>
        <v>0.99247115370589178</v>
      </c>
      <c r="P118" s="9"/>
    </row>
    <row r="119" spans="1:16">
      <c r="A119" s="13"/>
      <c r="B119" s="40">
        <v>351.7</v>
      </c>
      <c r="C119" s="21" t="s">
        <v>217</v>
      </c>
      <c r="D119" s="47">
        <v>0</v>
      </c>
      <c r="E119" s="47">
        <v>331717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6"/>
        <v>331717</v>
      </c>
      <c r="O119" s="48">
        <f t="shared" si="14"/>
        <v>0.6048550026986419</v>
      </c>
      <c r="P119" s="9"/>
    </row>
    <row r="120" spans="1:16">
      <c r="A120" s="13"/>
      <c r="B120" s="40">
        <v>351.8</v>
      </c>
      <c r="C120" s="21" t="s">
        <v>218</v>
      </c>
      <c r="D120" s="47">
        <v>0</v>
      </c>
      <c r="E120" s="47">
        <v>459690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6"/>
        <v>459690</v>
      </c>
      <c r="O120" s="48">
        <f t="shared" si="14"/>
        <v>0.83820182924160869</v>
      </c>
      <c r="P120" s="9"/>
    </row>
    <row r="121" spans="1:16">
      <c r="A121" s="13"/>
      <c r="B121" s="40">
        <v>352</v>
      </c>
      <c r="C121" s="21" t="s">
        <v>117</v>
      </c>
      <c r="D121" s="47">
        <v>0</v>
      </c>
      <c r="E121" s="47">
        <v>613250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6"/>
        <v>613250</v>
      </c>
      <c r="O121" s="48">
        <f t="shared" si="14"/>
        <v>1.118204163202194</v>
      </c>
      <c r="P121" s="9"/>
    </row>
    <row r="122" spans="1:16">
      <c r="A122" s="13"/>
      <c r="B122" s="40">
        <v>354</v>
      </c>
      <c r="C122" s="21" t="s">
        <v>118</v>
      </c>
      <c r="D122" s="47">
        <v>192111</v>
      </c>
      <c r="E122" s="47">
        <v>12486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6"/>
        <v>204597</v>
      </c>
      <c r="O122" s="48">
        <f t="shared" si="14"/>
        <v>0.37306354207693315</v>
      </c>
      <c r="P122" s="9"/>
    </row>
    <row r="123" spans="1:16">
      <c r="A123" s="13"/>
      <c r="B123" s="40">
        <v>355</v>
      </c>
      <c r="C123" s="21" t="s">
        <v>171</v>
      </c>
      <c r="D123" s="47">
        <v>0</v>
      </c>
      <c r="E123" s="47">
        <v>53169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6"/>
        <v>53169</v>
      </c>
      <c r="O123" s="48">
        <f t="shared" si="14"/>
        <v>9.6948711216139336E-2</v>
      </c>
      <c r="P123" s="9"/>
    </row>
    <row r="124" spans="1:16">
      <c r="A124" s="13"/>
      <c r="B124" s="40">
        <v>359</v>
      </c>
      <c r="C124" s="21" t="s">
        <v>119</v>
      </c>
      <c r="D124" s="47">
        <v>106120</v>
      </c>
      <c r="E124" s="47">
        <v>312595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6"/>
        <v>418715</v>
      </c>
      <c r="O124" s="48">
        <f t="shared" si="14"/>
        <v>0.76348773941330061</v>
      </c>
      <c r="P124" s="9"/>
    </row>
    <row r="125" spans="1:16" ht="15.75">
      <c r="A125" s="29" t="s">
        <v>5</v>
      </c>
      <c r="B125" s="30"/>
      <c r="C125" s="31"/>
      <c r="D125" s="32">
        <f t="shared" ref="D125:M125" si="17">SUM(D126:D133)</f>
        <v>4925097</v>
      </c>
      <c r="E125" s="32">
        <f t="shared" si="17"/>
        <v>3834899</v>
      </c>
      <c r="F125" s="32">
        <f t="shared" si="17"/>
        <v>43794</v>
      </c>
      <c r="G125" s="32">
        <f t="shared" si="17"/>
        <v>77427</v>
      </c>
      <c r="H125" s="32">
        <f t="shared" si="17"/>
        <v>0</v>
      </c>
      <c r="I125" s="32">
        <f t="shared" si="17"/>
        <v>696039</v>
      </c>
      <c r="J125" s="32">
        <f t="shared" si="17"/>
        <v>2226360</v>
      </c>
      <c r="K125" s="32">
        <f t="shared" si="17"/>
        <v>0</v>
      </c>
      <c r="L125" s="32">
        <f t="shared" si="17"/>
        <v>0</v>
      </c>
      <c r="M125" s="32">
        <f t="shared" si="17"/>
        <v>1478266</v>
      </c>
      <c r="N125" s="32">
        <f>SUM(D125:M125)</f>
        <v>13281882</v>
      </c>
      <c r="O125" s="46">
        <f t="shared" si="14"/>
        <v>24.218272723294387</v>
      </c>
      <c r="P125" s="10"/>
    </row>
    <row r="126" spans="1:16">
      <c r="A126" s="12"/>
      <c r="B126" s="25">
        <v>361.1</v>
      </c>
      <c r="C126" s="20" t="s">
        <v>120</v>
      </c>
      <c r="D126" s="47">
        <v>241654</v>
      </c>
      <c r="E126" s="47">
        <v>918371</v>
      </c>
      <c r="F126" s="47">
        <v>52603</v>
      </c>
      <c r="G126" s="47">
        <v>121045</v>
      </c>
      <c r="H126" s="47">
        <v>0</v>
      </c>
      <c r="I126" s="47">
        <v>607678</v>
      </c>
      <c r="J126" s="47">
        <v>265538</v>
      </c>
      <c r="K126" s="47">
        <v>0</v>
      </c>
      <c r="L126" s="47">
        <v>0</v>
      </c>
      <c r="M126" s="47">
        <v>-7321</v>
      </c>
      <c r="N126" s="47">
        <f>SUM(D126:M126)</f>
        <v>2199568</v>
      </c>
      <c r="O126" s="48">
        <f t="shared" si="14"/>
        <v>4.010707044184791</v>
      </c>
      <c r="P126" s="9"/>
    </row>
    <row r="127" spans="1:16">
      <c r="A127" s="12"/>
      <c r="B127" s="25">
        <v>361.3</v>
      </c>
      <c r="C127" s="20" t="s">
        <v>121</v>
      </c>
      <c r="D127" s="47">
        <v>-27920</v>
      </c>
      <c r="E127" s="47">
        <v>-265077</v>
      </c>
      <c r="F127" s="47">
        <v>-8809</v>
      </c>
      <c r="G127" s="47">
        <v>-44911</v>
      </c>
      <c r="H127" s="47">
        <v>0</v>
      </c>
      <c r="I127" s="47">
        <v>-151901</v>
      </c>
      <c r="J127" s="47">
        <v>-80310</v>
      </c>
      <c r="K127" s="47">
        <v>0</v>
      </c>
      <c r="L127" s="47">
        <v>0</v>
      </c>
      <c r="M127" s="47">
        <v>0</v>
      </c>
      <c r="N127" s="47">
        <f t="shared" ref="N127:N133" si="18">SUM(D127:M127)</f>
        <v>-578928</v>
      </c>
      <c r="O127" s="48">
        <f t="shared" si="14"/>
        <v>-1.0556211981970154</v>
      </c>
      <c r="P127" s="9"/>
    </row>
    <row r="128" spans="1:16">
      <c r="A128" s="12"/>
      <c r="B128" s="25">
        <v>362</v>
      </c>
      <c r="C128" s="20" t="s">
        <v>122</v>
      </c>
      <c r="D128" s="47">
        <v>1684489</v>
      </c>
      <c r="E128" s="47">
        <v>294297</v>
      </c>
      <c r="F128" s="47">
        <v>0</v>
      </c>
      <c r="G128" s="47">
        <v>0</v>
      </c>
      <c r="H128" s="47">
        <v>0</v>
      </c>
      <c r="I128" s="47">
        <v>112886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8"/>
        <v>2091672</v>
      </c>
      <c r="O128" s="48">
        <f t="shared" si="14"/>
        <v>3.8139687541026652</v>
      </c>
      <c r="P128" s="9"/>
    </row>
    <row r="129" spans="1:119">
      <c r="A129" s="12"/>
      <c r="B129" s="25">
        <v>364</v>
      </c>
      <c r="C129" s="20" t="s">
        <v>219</v>
      </c>
      <c r="D129" s="47">
        <v>109219</v>
      </c>
      <c r="E129" s="47">
        <v>1184</v>
      </c>
      <c r="F129" s="47">
        <v>0</v>
      </c>
      <c r="G129" s="47">
        <v>25</v>
      </c>
      <c r="H129" s="47">
        <v>0</v>
      </c>
      <c r="I129" s="47">
        <v>-416150</v>
      </c>
      <c r="J129" s="47">
        <v>-4256</v>
      </c>
      <c r="K129" s="47">
        <v>0</v>
      </c>
      <c r="L129" s="47">
        <v>0</v>
      </c>
      <c r="M129" s="47">
        <v>0</v>
      </c>
      <c r="N129" s="47">
        <f t="shared" si="18"/>
        <v>-309978</v>
      </c>
      <c r="O129" s="48">
        <f t="shared" si="14"/>
        <v>-0.56521596429040299</v>
      </c>
      <c r="P129" s="9"/>
    </row>
    <row r="130" spans="1:119">
      <c r="A130" s="12"/>
      <c r="B130" s="25">
        <v>365</v>
      </c>
      <c r="C130" s="20" t="s">
        <v>220</v>
      </c>
      <c r="D130" s="47">
        <v>25928</v>
      </c>
      <c r="E130" s="47">
        <v>373124</v>
      </c>
      <c r="F130" s="47">
        <v>0</v>
      </c>
      <c r="G130" s="47">
        <v>0</v>
      </c>
      <c r="H130" s="47">
        <v>0</v>
      </c>
      <c r="I130" s="47">
        <v>425078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8"/>
        <v>824130</v>
      </c>
      <c r="O130" s="48">
        <f t="shared" si="14"/>
        <v>1.5027241696205855</v>
      </c>
      <c r="P130" s="9"/>
    </row>
    <row r="131" spans="1:119">
      <c r="A131" s="12"/>
      <c r="B131" s="25">
        <v>366</v>
      </c>
      <c r="C131" s="20" t="s">
        <v>125</v>
      </c>
      <c r="D131" s="47">
        <v>580271</v>
      </c>
      <c r="E131" s="47">
        <v>97920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8"/>
        <v>678191</v>
      </c>
      <c r="O131" s="48">
        <f t="shared" si="14"/>
        <v>1.236618018175718</v>
      </c>
      <c r="P131" s="9"/>
    </row>
    <row r="132" spans="1:119">
      <c r="A132" s="12"/>
      <c r="B132" s="25">
        <v>369.3</v>
      </c>
      <c r="C132" s="20" t="s">
        <v>127</v>
      </c>
      <c r="D132" s="47">
        <v>42470</v>
      </c>
      <c r="E132" s="47">
        <v>370790</v>
      </c>
      <c r="F132" s="47">
        <v>0</v>
      </c>
      <c r="G132" s="47">
        <v>868</v>
      </c>
      <c r="H132" s="47">
        <v>0</v>
      </c>
      <c r="I132" s="47">
        <v>0</v>
      </c>
      <c r="J132" s="47">
        <v>40700</v>
      </c>
      <c r="K132" s="47">
        <v>0</v>
      </c>
      <c r="L132" s="47">
        <v>0</v>
      </c>
      <c r="M132" s="47">
        <v>0</v>
      </c>
      <c r="N132" s="47">
        <f t="shared" si="18"/>
        <v>454828</v>
      </c>
      <c r="O132" s="48">
        <f t="shared" si="14"/>
        <v>0.82933642583110878</v>
      </c>
      <c r="P132" s="9"/>
    </row>
    <row r="133" spans="1:119">
      <c r="A133" s="12"/>
      <c r="B133" s="25">
        <v>369.9</v>
      </c>
      <c r="C133" s="20" t="s">
        <v>128</v>
      </c>
      <c r="D133" s="47">
        <v>2268986</v>
      </c>
      <c r="E133" s="47">
        <v>2044290</v>
      </c>
      <c r="F133" s="47">
        <v>0</v>
      </c>
      <c r="G133" s="47">
        <v>400</v>
      </c>
      <c r="H133" s="47">
        <v>0</v>
      </c>
      <c r="I133" s="47">
        <v>118448</v>
      </c>
      <c r="J133" s="47">
        <v>2004688</v>
      </c>
      <c r="K133" s="47">
        <v>0</v>
      </c>
      <c r="L133" s="47">
        <v>0</v>
      </c>
      <c r="M133" s="47">
        <v>1485587</v>
      </c>
      <c r="N133" s="47">
        <f t="shared" si="18"/>
        <v>7922399</v>
      </c>
      <c r="O133" s="48">
        <f t="shared" ref="O133:O141" si="19">(N133/O$143)</f>
        <v>14.445755473866935</v>
      </c>
      <c r="P133" s="9"/>
    </row>
    <row r="134" spans="1:119" ht="15.75">
      <c r="A134" s="29" t="s">
        <v>72</v>
      </c>
      <c r="B134" s="30"/>
      <c r="C134" s="31"/>
      <c r="D134" s="32">
        <f t="shared" ref="D134:M134" si="20">SUM(D135:D140)</f>
        <v>12283378</v>
      </c>
      <c r="E134" s="32">
        <f t="shared" si="20"/>
        <v>24717322</v>
      </c>
      <c r="F134" s="32">
        <f t="shared" si="20"/>
        <v>48452167</v>
      </c>
      <c r="G134" s="32">
        <f t="shared" si="20"/>
        <v>6161905</v>
      </c>
      <c r="H134" s="32">
        <f t="shared" si="20"/>
        <v>0</v>
      </c>
      <c r="I134" s="32">
        <f t="shared" si="20"/>
        <v>2039633</v>
      </c>
      <c r="J134" s="32">
        <f t="shared" si="20"/>
        <v>2095938</v>
      </c>
      <c r="K134" s="32">
        <f t="shared" si="20"/>
        <v>0</v>
      </c>
      <c r="L134" s="32">
        <f t="shared" si="20"/>
        <v>0</v>
      </c>
      <c r="M134" s="32">
        <f t="shared" si="20"/>
        <v>4076022</v>
      </c>
      <c r="N134" s="32">
        <f t="shared" ref="N134:N141" si="21">SUM(D134:M134)</f>
        <v>99826365</v>
      </c>
      <c r="O134" s="46">
        <f t="shared" si="19"/>
        <v>182.02406349831517</v>
      </c>
      <c r="P134" s="9"/>
    </row>
    <row r="135" spans="1:119">
      <c r="A135" s="12"/>
      <c r="B135" s="25">
        <v>381</v>
      </c>
      <c r="C135" s="20" t="s">
        <v>129</v>
      </c>
      <c r="D135" s="47">
        <v>7586848</v>
      </c>
      <c r="E135" s="47">
        <v>22925813</v>
      </c>
      <c r="F135" s="47">
        <v>8647116</v>
      </c>
      <c r="G135" s="47">
        <v>0</v>
      </c>
      <c r="H135" s="47">
        <v>0</v>
      </c>
      <c r="I135" s="47">
        <v>2102712</v>
      </c>
      <c r="J135" s="47">
        <v>2094685</v>
      </c>
      <c r="K135" s="47">
        <v>0</v>
      </c>
      <c r="L135" s="47">
        <v>0</v>
      </c>
      <c r="M135" s="47">
        <v>0</v>
      </c>
      <c r="N135" s="47">
        <f t="shared" si="21"/>
        <v>43357174</v>
      </c>
      <c r="O135" s="48">
        <f t="shared" si="19"/>
        <v>79.057761877671297</v>
      </c>
      <c r="P135" s="9"/>
    </row>
    <row r="136" spans="1:119">
      <c r="A136" s="12"/>
      <c r="B136" s="25">
        <v>384</v>
      </c>
      <c r="C136" s="20" t="s">
        <v>148</v>
      </c>
      <c r="D136" s="47">
        <v>4585044</v>
      </c>
      <c r="E136" s="47">
        <v>0</v>
      </c>
      <c r="F136" s="47">
        <v>39805051</v>
      </c>
      <c r="G136" s="47">
        <v>6161905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f t="shared" si="21"/>
        <v>50552000</v>
      </c>
      <c r="O136" s="48">
        <f t="shared" si="19"/>
        <v>92.176855863346603</v>
      </c>
      <c r="P136" s="9"/>
    </row>
    <row r="137" spans="1:119">
      <c r="A137" s="12"/>
      <c r="B137" s="25">
        <v>388.1</v>
      </c>
      <c r="C137" s="20" t="s">
        <v>130</v>
      </c>
      <c r="D137" s="47">
        <v>111486</v>
      </c>
      <c r="E137" s="47">
        <v>1752584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f t="shared" si="21"/>
        <v>1864070</v>
      </c>
      <c r="O137" s="48">
        <f t="shared" si="19"/>
        <v>3.3989577407261535</v>
      </c>
      <c r="P137" s="9"/>
    </row>
    <row r="138" spans="1:119">
      <c r="A138" s="12"/>
      <c r="B138" s="25">
        <v>388.2</v>
      </c>
      <c r="C138" s="20" t="s">
        <v>131</v>
      </c>
      <c r="D138" s="47">
        <v>0</v>
      </c>
      <c r="E138" s="47">
        <v>38925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f t="shared" si="21"/>
        <v>38925</v>
      </c>
      <c r="O138" s="48">
        <f t="shared" si="19"/>
        <v>7.09761060785086E-2</v>
      </c>
      <c r="P138" s="9"/>
    </row>
    <row r="139" spans="1:119">
      <c r="A139" s="12"/>
      <c r="B139" s="25">
        <v>389.7</v>
      </c>
      <c r="C139" s="20" t="s">
        <v>221</v>
      </c>
      <c r="D139" s="47">
        <v>0</v>
      </c>
      <c r="E139" s="47">
        <v>0</v>
      </c>
      <c r="F139" s="47">
        <v>0</v>
      </c>
      <c r="G139" s="47">
        <v>0</v>
      </c>
      <c r="H139" s="47">
        <v>0</v>
      </c>
      <c r="I139" s="47">
        <v>36138</v>
      </c>
      <c r="J139" s="47">
        <v>1253</v>
      </c>
      <c r="K139" s="47">
        <v>0</v>
      </c>
      <c r="L139" s="47">
        <v>0</v>
      </c>
      <c r="M139" s="47">
        <v>4076022</v>
      </c>
      <c r="N139" s="47">
        <f t="shared" si="21"/>
        <v>4113413</v>
      </c>
      <c r="O139" s="48">
        <f t="shared" si="19"/>
        <v>7.500424853762782</v>
      </c>
      <c r="P139" s="9"/>
    </row>
    <row r="140" spans="1:119" ht="15.75" thickBot="1">
      <c r="A140" s="12"/>
      <c r="B140" s="25">
        <v>389.9</v>
      </c>
      <c r="C140" s="20" t="s">
        <v>222</v>
      </c>
      <c r="D140" s="47">
        <v>0</v>
      </c>
      <c r="E140" s="47">
        <v>0</v>
      </c>
      <c r="F140" s="47">
        <v>0</v>
      </c>
      <c r="G140" s="47">
        <v>0</v>
      </c>
      <c r="H140" s="47">
        <v>0</v>
      </c>
      <c r="I140" s="47">
        <v>-99217</v>
      </c>
      <c r="J140" s="47">
        <v>0</v>
      </c>
      <c r="K140" s="47">
        <v>0</v>
      </c>
      <c r="L140" s="47">
        <v>0</v>
      </c>
      <c r="M140" s="47">
        <v>0</v>
      </c>
      <c r="N140" s="47">
        <f t="shared" si="21"/>
        <v>-99217</v>
      </c>
      <c r="O140" s="48">
        <f t="shared" si="19"/>
        <v>-0.18091294327017052</v>
      </c>
      <c r="P140" s="9"/>
    </row>
    <row r="141" spans="1:119" ht="16.5" thickBot="1">
      <c r="A141" s="14" t="s">
        <v>98</v>
      </c>
      <c r="B141" s="23"/>
      <c r="C141" s="22"/>
      <c r="D141" s="15">
        <f t="shared" ref="D141:M141" si="22">SUM(D5,D14,D29,D68,D115,D125,D134)</f>
        <v>228032942</v>
      </c>
      <c r="E141" s="15">
        <f t="shared" si="22"/>
        <v>198808845</v>
      </c>
      <c r="F141" s="15">
        <f t="shared" si="22"/>
        <v>62746336</v>
      </c>
      <c r="G141" s="15">
        <f t="shared" si="22"/>
        <v>7266278</v>
      </c>
      <c r="H141" s="15">
        <f t="shared" si="22"/>
        <v>0</v>
      </c>
      <c r="I141" s="15">
        <f t="shared" si="22"/>
        <v>83449529</v>
      </c>
      <c r="J141" s="15">
        <f t="shared" si="22"/>
        <v>59909426</v>
      </c>
      <c r="K141" s="15">
        <f t="shared" si="22"/>
        <v>0</v>
      </c>
      <c r="L141" s="15">
        <f t="shared" si="22"/>
        <v>0</v>
      </c>
      <c r="M141" s="15">
        <f t="shared" si="22"/>
        <v>8524666</v>
      </c>
      <c r="N141" s="15">
        <f t="shared" si="21"/>
        <v>648738022</v>
      </c>
      <c r="O141" s="38">
        <f t="shared" si="19"/>
        <v>1182.9132605429377</v>
      </c>
      <c r="P141" s="6"/>
      <c r="Q141" s="2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</row>
    <row r="142" spans="1:119">
      <c r="A142" s="16"/>
      <c r="B142" s="18"/>
      <c r="C142" s="18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9"/>
    </row>
    <row r="143" spans="1:119">
      <c r="A143" s="41"/>
      <c r="B143" s="42"/>
      <c r="C143" s="42"/>
      <c r="D143" s="43"/>
      <c r="E143" s="43"/>
      <c r="F143" s="43"/>
      <c r="G143" s="43"/>
      <c r="H143" s="43"/>
      <c r="I143" s="43"/>
      <c r="J143" s="43"/>
      <c r="K143" s="43"/>
      <c r="L143" s="50" t="s">
        <v>223</v>
      </c>
      <c r="M143" s="50"/>
      <c r="N143" s="50"/>
      <c r="O143" s="44">
        <v>548424</v>
      </c>
    </row>
    <row r="144" spans="1:119">
      <c r="A144" s="51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3"/>
    </row>
    <row r="145" spans="1:15" ht="15.75" customHeight="1" thickBot="1">
      <c r="A145" s="54" t="s">
        <v>150</v>
      </c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6"/>
    </row>
  </sheetData>
  <mergeCells count="10">
    <mergeCell ref="L143:N143"/>
    <mergeCell ref="A144:O144"/>
    <mergeCell ref="A145:O1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165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134</v>
      </c>
      <c r="B3" s="64"/>
      <c r="C3" s="65"/>
      <c r="D3" s="69" t="s">
        <v>66</v>
      </c>
      <c r="E3" s="70"/>
      <c r="F3" s="70"/>
      <c r="G3" s="70"/>
      <c r="H3" s="71"/>
      <c r="I3" s="69" t="s">
        <v>67</v>
      </c>
      <c r="J3" s="71"/>
      <c r="K3" s="69" t="s">
        <v>69</v>
      </c>
      <c r="L3" s="71"/>
      <c r="M3" s="36"/>
      <c r="N3" s="37"/>
      <c r="O3" s="72" t="s">
        <v>139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127444345</v>
      </c>
      <c r="E5" s="27">
        <f t="shared" si="0"/>
        <v>71264088</v>
      </c>
      <c r="F5" s="27">
        <f t="shared" si="0"/>
        <v>14431488</v>
      </c>
      <c r="G5" s="27">
        <f t="shared" si="0"/>
        <v>0</v>
      </c>
      <c r="H5" s="27">
        <f t="shared" si="0"/>
        <v>0</v>
      </c>
      <c r="I5" s="27">
        <f t="shared" si="0"/>
        <v>960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877911</v>
      </c>
      <c r="N5" s="28">
        <f>SUM(D5:M5)</f>
        <v>214018792</v>
      </c>
      <c r="O5" s="33">
        <f t="shared" ref="O5:O36" si="1">(N5/O$121)</f>
        <v>392.24520870561281</v>
      </c>
      <c r="P5" s="6"/>
    </row>
    <row r="6" spans="1:133">
      <c r="A6" s="12"/>
      <c r="B6" s="25">
        <v>311</v>
      </c>
      <c r="C6" s="20" t="s">
        <v>3</v>
      </c>
      <c r="D6" s="47">
        <v>119618831</v>
      </c>
      <c r="E6" s="47">
        <v>52005882</v>
      </c>
      <c r="F6" s="47">
        <v>14421624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186046337</v>
      </c>
      <c r="O6" s="48">
        <f t="shared" si="1"/>
        <v>340.9783954180985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8632905</v>
      </c>
      <c r="F7" s="47">
        <v>9864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8642769</v>
      </c>
      <c r="O7" s="48">
        <f t="shared" si="1"/>
        <v>15.8401264604811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1086746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1086746</v>
      </c>
      <c r="O8" s="48">
        <f t="shared" si="1"/>
        <v>1.991745246277205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8999413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8999413</v>
      </c>
      <c r="O9" s="48">
        <f t="shared" si="1"/>
        <v>16.493769530355099</v>
      </c>
      <c r="P9" s="9"/>
    </row>
    <row r="10" spans="1:133">
      <c r="A10" s="12"/>
      <c r="B10" s="25">
        <v>315</v>
      </c>
      <c r="C10" s="20" t="s">
        <v>16</v>
      </c>
      <c r="D10" s="47">
        <v>7451081</v>
      </c>
      <c r="E10" s="47">
        <v>517137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7968218</v>
      </c>
      <c r="O10" s="48">
        <f t="shared" si="1"/>
        <v>14.60383596792669</v>
      </c>
      <c r="P10" s="9"/>
    </row>
    <row r="11" spans="1:133">
      <c r="A11" s="12"/>
      <c r="B11" s="25">
        <v>316</v>
      </c>
      <c r="C11" s="20" t="s">
        <v>17</v>
      </c>
      <c r="D11" s="47">
        <v>374433</v>
      </c>
      <c r="E11" s="47">
        <v>22005</v>
      </c>
      <c r="F11" s="47">
        <v>0</v>
      </c>
      <c r="G11" s="47">
        <v>0</v>
      </c>
      <c r="H11" s="47">
        <v>0</v>
      </c>
      <c r="I11" s="47">
        <v>960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397398</v>
      </c>
      <c r="O11" s="48">
        <f t="shared" si="1"/>
        <v>0.72833539518900348</v>
      </c>
      <c r="P11" s="9"/>
    </row>
    <row r="12" spans="1:133">
      <c r="A12" s="12"/>
      <c r="B12" s="25">
        <v>319</v>
      </c>
      <c r="C12" s="20" t="s">
        <v>18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877911</v>
      </c>
      <c r="N12" s="47">
        <f t="shared" si="2"/>
        <v>877911</v>
      </c>
      <c r="O12" s="48">
        <f t="shared" si="1"/>
        <v>1.6090006872852234</v>
      </c>
      <c r="P12" s="9"/>
    </row>
    <row r="13" spans="1:133" ht="15.75">
      <c r="A13" s="29" t="s">
        <v>19</v>
      </c>
      <c r="B13" s="30"/>
      <c r="C13" s="31"/>
      <c r="D13" s="32">
        <f t="shared" ref="D13:M13" si="3">SUM(D14:D25)</f>
        <v>15211625</v>
      </c>
      <c r="E13" s="32">
        <f t="shared" si="3"/>
        <v>29529483</v>
      </c>
      <c r="F13" s="32">
        <f t="shared" si="3"/>
        <v>19340</v>
      </c>
      <c r="G13" s="32">
        <f t="shared" si="3"/>
        <v>0</v>
      </c>
      <c r="H13" s="32">
        <f t="shared" si="3"/>
        <v>0</v>
      </c>
      <c r="I13" s="32">
        <f t="shared" si="3"/>
        <v>1485260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46245708</v>
      </c>
      <c r="O13" s="46">
        <f t="shared" si="1"/>
        <v>84.757311340206186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1916435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1916435</v>
      </c>
      <c r="O14" s="48">
        <f t="shared" si="1"/>
        <v>3.5123665521191296</v>
      </c>
      <c r="P14" s="9"/>
    </row>
    <row r="15" spans="1:133">
      <c r="A15" s="12"/>
      <c r="B15" s="25">
        <v>323.10000000000002</v>
      </c>
      <c r="C15" s="20" t="s">
        <v>20</v>
      </c>
      <c r="D15" s="47">
        <v>12713490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5" si="4">SUM(D15:M15)</f>
        <v>12713490</v>
      </c>
      <c r="O15" s="48">
        <f t="shared" si="1"/>
        <v>23.300783505154641</v>
      </c>
      <c r="P15" s="9"/>
    </row>
    <row r="16" spans="1:133">
      <c r="A16" s="12"/>
      <c r="B16" s="25">
        <v>324.11</v>
      </c>
      <c r="C16" s="20" t="s">
        <v>21</v>
      </c>
      <c r="D16" s="47">
        <v>0</v>
      </c>
      <c r="E16" s="47">
        <v>123873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123873</v>
      </c>
      <c r="O16" s="48">
        <f t="shared" si="1"/>
        <v>0.22702955326460481</v>
      </c>
      <c r="P16" s="9"/>
    </row>
    <row r="17" spans="1:16">
      <c r="A17" s="12"/>
      <c r="B17" s="25">
        <v>324.12</v>
      </c>
      <c r="C17" s="20" t="s">
        <v>22</v>
      </c>
      <c r="D17" s="47">
        <v>0</v>
      </c>
      <c r="E17" s="47">
        <v>89779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89779</v>
      </c>
      <c r="O17" s="48">
        <f t="shared" si="1"/>
        <v>0.16454341351660939</v>
      </c>
      <c r="P17" s="9"/>
    </row>
    <row r="18" spans="1:16">
      <c r="A18" s="12"/>
      <c r="B18" s="25">
        <v>324.20999999999998</v>
      </c>
      <c r="C18" s="20" t="s">
        <v>143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1186173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1186173</v>
      </c>
      <c r="O18" s="48">
        <f t="shared" si="1"/>
        <v>2.1739711340206185</v>
      </c>
      <c r="P18" s="9"/>
    </row>
    <row r="19" spans="1:16">
      <c r="A19" s="12"/>
      <c r="B19" s="25">
        <v>324.22000000000003</v>
      </c>
      <c r="C19" s="20" t="s">
        <v>144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210759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210759</v>
      </c>
      <c r="O19" s="48">
        <f t="shared" si="1"/>
        <v>0.38627079037800688</v>
      </c>
      <c r="P19" s="9"/>
    </row>
    <row r="20" spans="1:16">
      <c r="A20" s="12"/>
      <c r="B20" s="25">
        <v>324.51</v>
      </c>
      <c r="C20" s="20" t="s">
        <v>25</v>
      </c>
      <c r="D20" s="47">
        <v>0</v>
      </c>
      <c r="E20" s="47">
        <v>3376743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3376743</v>
      </c>
      <c r="O20" s="48">
        <f t="shared" si="1"/>
        <v>6.188761512027491</v>
      </c>
      <c r="P20" s="9"/>
    </row>
    <row r="21" spans="1:16">
      <c r="A21" s="12"/>
      <c r="B21" s="25">
        <v>324.61</v>
      </c>
      <c r="C21" s="20" t="s">
        <v>26</v>
      </c>
      <c r="D21" s="47">
        <v>0</v>
      </c>
      <c r="E21" s="47">
        <v>55501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55501</v>
      </c>
      <c r="O21" s="48">
        <f t="shared" si="1"/>
        <v>0.10172004581901489</v>
      </c>
      <c r="P21" s="9"/>
    </row>
    <row r="22" spans="1:16">
      <c r="A22" s="12"/>
      <c r="B22" s="25">
        <v>325.10000000000002</v>
      </c>
      <c r="C22" s="20" t="s">
        <v>27</v>
      </c>
      <c r="D22" s="47">
        <v>12951</v>
      </c>
      <c r="E22" s="47">
        <v>20617054</v>
      </c>
      <c r="F22" s="47">
        <v>19340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20649345</v>
      </c>
      <c r="O22" s="48">
        <f t="shared" si="1"/>
        <v>37.8453058419244</v>
      </c>
      <c r="P22" s="9"/>
    </row>
    <row r="23" spans="1:16">
      <c r="A23" s="12"/>
      <c r="B23" s="25">
        <v>325.2</v>
      </c>
      <c r="C23" s="20" t="s">
        <v>28</v>
      </c>
      <c r="D23" s="47">
        <v>0</v>
      </c>
      <c r="E23" s="47">
        <v>3281728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3281728</v>
      </c>
      <c r="O23" s="48">
        <f t="shared" si="1"/>
        <v>6.0146217640320732</v>
      </c>
      <c r="P23" s="9"/>
    </row>
    <row r="24" spans="1:16">
      <c r="A24" s="12"/>
      <c r="B24" s="25">
        <v>329</v>
      </c>
      <c r="C24" s="20" t="s">
        <v>29</v>
      </c>
      <c r="D24" s="47">
        <v>1425885</v>
      </c>
      <c r="E24" s="47">
        <v>68370</v>
      </c>
      <c r="F24" s="47">
        <v>0</v>
      </c>
      <c r="G24" s="47">
        <v>0</v>
      </c>
      <c r="H24" s="47">
        <v>0</v>
      </c>
      <c r="I24" s="47">
        <v>84128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1578383</v>
      </c>
      <c r="O24" s="48">
        <f t="shared" si="1"/>
        <v>2.8927981672394045</v>
      </c>
      <c r="P24" s="9"/>
    </row>
    <row r="25" spans="1:16">
      <c r="A25" s="12"/>
      <c r="B25" s="25">
        <v>367</v>
      </c>
      <c r="C25" s="20" t="s">
        <v>126</v>
      </c>
      <c r="D25" s="47">
        <v>1059299</v>
      </c>
      <c r="E25" s="47">
        <v>0</v>
      </c>
      <c r="F25" s="47">
        <v>0</v>
      </c>
      <c r="G25" s="47">
        <v>0</v>
      </c>
      <c r="H25" s="47">
        <v>0</v>
      </c>
      <c r="I25" s="47">
        <v>4200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1063499</v>
      </c>
      <c r="O25" s="48">
        <f t="shared" si="1"/>
        <v>1.9491390607101948</v>
      </c>
      <c r="P25" s="9"/>
    </row>
    <row r="26" spans="1:16" ht="15.75">
      <c r="A26" s="29" t="s">
        <v>32</v>
      </c>
      <c r="B26" s="30"/>
      <c r="C26" s="31"/>
      <c r="D26" s="32">
        <f t="shared" ref="D26:M26" si="5">SUM(D27:D61)</f>
        <v>44940875</v>
      </c>
      <c r="E26" s="32">
        <f t="shared" si="5"/>
        <v>30409231</v>
      </c>
      <c r="F26" s="32">
        <f t="shared" si="5"/>
        <v>0</v>
      </c>
      <c r="G26" s="32">
        <f t="shared" si="5"/>
        <v>2573483</v>
      </c>
      <c r="H26" s="32">
        <f t="shared" si="5"/>
        <v>0</v>
      </c>
      <c r="I26" s="32">
        <f t="shared" si="5"/>
        <v>12067621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5">
        <f>SUM(D26:M26)</f>
        <v>89991210</v>
      </c>
      <c r="O26" s="46">
        <f t="shared" si="1"/>
        <v>164.93234364261167</v>
      </c>
      <c r="P26" s="10"/>
    </row>
    <row r="27" spans="1:16">
      <c r="A27" s="12"/>
      <c r="B27" s="25">
        <v>331.1</v>
      </c>
      <c r="C27" s="20" t="s">
        <v>30</v>
      </c>
      <c r="D27" s="47">
        <v>18906</v>
      </c>
      <c r="E27" s="47">
        <v>173318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192224</v>
      </c>
      <c r="O27" s="48">
        <f t="shared" si="1"/>
        <v>0.35230057273768611</v>
      </c>
      <c r="P27" s="9"/>
    </row>
    <row r="28" spans="1:16">
      <c r="A28" s="12"/>
      <c r="B28" s="25">
        <v>331.2</v>
      </c>
      <c r="C28" s="20" t="s">
        <v>31</v>
      </c>
      <c r="D28" s="47">
        <v>635589</v>
      </c>
      <c r="E28" s="47">
        <v>1820608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2456197</v>
      </c>
      <c r="O28" s="48">
        <f t="shared" si="1"/>
        <v>4.5016210767468499</v>
      </c>
      <c r="P28" s="9"/>
    </row>
    <row r="29" spans="1:16">
      <c r="A29" s="12"/>
      <c r="B29" s="25">
        <v>331.39</v>
      </c>
      <c r="C29" s="20" t="s">
        <v>37</v>
      </c>
      <c r="D29" s="47">
        <v>0</v>
      </c>
      <c r="E29" s="47">
        <v>184317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8" si="6">SUM(D29:M29)</f>
        <v>184317</v>
      </c>
      <c r="O29" s="48">
        <f t="shared" si="1"/>
        <v>0.3378089347079038</v>
      </c>
      <c r="P29" s="9"/>
    </row>
    <row r="30" spans="1:16">
      <c r="A30" s="12"/>
      <c r="B30" s="25">
        <v>331.41</v>
      </c>
      <c r="C30" s="20" t="s">
        <v>145</v>
      </c>
      <c r="D30" s="47">
        <v>0</v>
      </c>
      <c r="E30" s="47">
        <v>2126686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2126686</v>
      </c>
      <c r="O30" s="48">
        <f t="shared" si="1"/>
        <v>3.8977063001145473</v>
      </c>
      <c r="P30" s="9"/>
    </row>
    <row r="31" spans="1:16">
      <c r="A31" s="12"/>
      <c r="B31" s="25">
        <v>331.42</v>
      </c>
      <c r="C31" s="20" t="s">
        <v>38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8568272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8568272</v>
      </c>
      <c r="O31" s="48">
        <f t="shared" si="1"/>
        <v>15.70359129438717</v>
      </c>
      <c r="P31" s="9"/>
    </row>
    <row r="32" spans="1:16">
      <c r="A32" s="12"/>
      <c r="B32" s="25">
        <v>331.5</v>
      </c>
      <c r="C32" s="20" t="s">
        <v>33</v>
      </c>
      <c r="D32" s="47">
        <v>109341</v>
      </c>
      <c r="E32" s="47">
        <v>5599646</v>
      </c>
      <c r="F32" s="47">
        <v>0</v>
      </c>
      <c r="G32" s="47">
        <v>2257044</v>
      </c>
      <c r="H32" s="47">
        <v>0</v>
      </c>
      <c r="I32" s="47">
        <v>8307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7974338</v>
      </c>
      <c r="O32" s="48">
        <f t="shared" si="1"/>
        <v>14.61505246277205</v>
      </c>
      <c r="P32" s="9"/>
    </row>
    <row r="33" spans="1:16">
      <c r="A33" s="12"/>
      <c r="B33" s="25">
        <v>331.65</v>
      </c>
      <c r="C33" s="20" t="s">
        <v>166</v>
      </c>
      <c r="D33" s="47">
        <v>29014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29014</v>
      </c>
      <c r="O33" s="48">
        <f t="shared" si="1"/>
        <v>5.3175715922107673E-2</v>
      </c>
      <c r="P33" s="9"/>
    </row>
    <row r="34" spans="1:16">
      <c r="A34" s="12"/>
      <c r="B34" s="25">
        <v>331.69</v>
      </c>
      <c r="C34" s="20" t="s">
        <v>40</v>
      </c>
      <c r="D34" s="47">
        <v>623816</v>
      </c>
      <c r="E34" s="47">
        <v>4415362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5039178</v>
      </c>
      <c r="O34" s="48">
        <f t="shared" si="1"/>
        <v>9.2356068728522338</v>
      </c>
      <c r="P34" s="9"/>
    </row>
    <row r="35" spans="1:16">
      <c r="A35" s="12"/>
      <c r="B35" s="25">
        <v>331.7</v>
      </c>
      <c r="C35" s="20" t="s">
        <v>34</v>
      </c>
      <c r="D35" s="47">
        <v>0</v>
      </c>
      <c r="E35" s="47">
        <v>300037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300037</v>
      </c>
      <c r="O35" s="48">
        <f t="shared" si="1"/>
        <v>0.549895990836197</v>
      </c>
      <c r="P35" s="9"/>
    </row>
    <row r="36" spans="1:16">
      <c r="A36" s="12"/>
      <c r="B36" s="25">
        <v>331.9</v>
      </c>
      <c r="C36" s="20" t="s">
        <v>35</v>
      </c>
      <c r="D36" s="47">
        <v>0</v>
      </c>
      <c r="E36" s="47">
        <v>654236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654236</v>
      </c>
      <c r="O36" s="48">
        <f t="shared" si="1"/>
        <v>1.1990579610538374</v>
      </c>
      <c r="P36" s="9"/>
    </row>
    <row r="37" spans="1:16">
      <c r="A37" s="12"/>
      <c r="B37" s="25">
        <v>333</v>
      </c>
      <c r="C37" s="20" t="s">
        <v>4</v>
      </c>
      <c r="D37" s="47">
        <v>115093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115093</v>
      </c>
      <c r="O37" s="48">
        <f t="shared" ref="O37:O68" si="7">(N37/O$121)</f>
        <v>0.21093791523482244</v>
      </c>
      <c r="P37" s="9"/>
    </row>
    <row r="38" spans="1:16">
      <c r="A38" s="12"/>
      <c r="B38" s="25">
        <v>334.2</v>
      </c>
      <c r="C38" s="20" t="s">
        <v>36</v>
      </c>
      <c r="D38" s="47">
        <v>1285</v>
      </c>
      <c r="E38" s="47">
        <v>119551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120836</v>
      </c>
      <c r="O38" s="48">
        <f t="shared" si="7"/>
        <v>0.22146345933562428</v>
      </c>
      <c r="P38" s="9"/>
    </row>
    <row r="39" spans="1:16">
      <c r="A39" s="12"/>
      <c r="B39" s="25">
        <v>334.39</v>
      </c>
      <c r="C39" s="20" t="s">
        <v>41</v>
      </c>
      <c r="D39" s="47">
        <v>0</v>
      </c>
      <c r="E39" s="47">
        <v>708756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57" si="8">SUM(D39:M39)</f>
        <v>708756</v>
      </c>
      <c r="O39" s="48">
        <f t="shared" si="7"/>
        <v>1.2989800687285222</v>
      </c>
      <c r="P39" s="9"/>
    </row>
    <row r="40" spans="1:16">
      <c r="A40" s="12"/>
      <c r="B40" s="25">
        <v>334.41</v>
      </c>
      <c r="C40" s="20" t="s">
        <v>42</v>
      </c>
      <c r="D40" s="47">
        <v>0</v>
      </c>
      <c r="E40" s="47">
        <v>127195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127195</v>
      </c>
      <c r="O40" s="48">
        <f t="shared" si="7"/>
        <v>0.23311798396334479</v>
      </c>
      <c r="P40" s="9"/>
    </row>
    <row r="41" spans="1:16">
      <c r="A41" s="12"/>
      <c r="B41" s="25">
        <v>334.49</v>
      </c>
      <c r="C41" s="20" t="s">
        <v>43</v>
      </c>
      <c r="D41" s="47">
        <v>0</v>
      </c>
      <c r="E41" s="47">
        <v>1375752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1375752</v>
      </c>
      <c r="O41" s="48">
        <f t="shared" si="7"/>
        <v>2.521424054982818</v>
      </c>
      <c r="P41" s="9"/>
    </row>
    <row r="42" spans="1:16">
      <c r="A42" s="12"/>
      <c r="B42" s="25">
        <v>334.5</v>
      </c>
      <c r="C42" s="20" t="s">
        <v>44</v>
      </c>
      <c r="D42" s="47">
        <v>5482</v>
      </c>
      <c r="E42" s="47">
        <v>0</v>
      </c>
      <c r="F42" s="47">
        <v>0</v>
      </c>
      <c r="G42" s="47">
        <v>20982</v>
      </c>
      <c r="H42" s="47">
        <v>0</v>
      </c>
      <c r="I42" s="47">
        <v>459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26923</v>
      </c>
      <c r="O42" s="48">
        <f t="shared" si="7"/>
        <v>4.934341351660939E-2</v>
      </c>
      <c r="P42" s="9"/>
    </row>
    <row r="43" spans="1:16">
      <c r="A43" s="12"/>
      <c r="B43" s="25">
        <v>334.69</v>
      </c>
      <c r="C43" s="20" t="s">
        <v>45</v>
      </c>
      <c r="D43" s="47">
        <v>0</v>
      </c>
      <c r="E43" s="47">
        <v>120048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120048</v>
      </c>
      <c r="O43" s="48">
        <f t="shared" si="7"/>
        <v>0.2200192439862543</v>
      </c>
      <c r="P43" s="9"/>
    </row>
    <row r="44" spans="1:16">
      <c r="A44" s="12"/>
      <c r="B44" s="25">
        <v>334.7</v>
      </c>
      <c r="C44" s="20" t="s">
        <v>46</v>
      </c>
      <c r="D44" s="47">
        <v>0</v>
      </c>
      <c r="E44" s="47">
        <v>1091075</v>
      </c>
      <c r="F44" s="47">
        <v>0</v>
      </c>
      <c r="G44" s="47">
        <v>98017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1189092</v>
      </c>
      <c r="O44" s="48">
        <f t="shared" si="7"/>
        <v>2.1793209621993128</v>
      </c>
      <c r="P44" s="9"/>
    </row>
    <row r="45" spans="1:16">
      <c r="A45" s="12"/>
      <c r="B45" s="25">
        <v>334.9</v>
      </c>
      <c r="C45" s="20" t="s">
        <v>48</v>
      </c>
      <c r="D45" s="47">
        <v>0</v>
      </c>
      <c r="E45" s="47">
        <v>121767</v>
      </c>
      <c r="F45" s="47">
        <v>0</v>
      </c>
      <c r="G45" s="47">
        <v>0</v>
      </c>
      <c r="H45" s="47">
        <v>0</v>
      </c>
      <c r="I45" s="47">
        <v>3490583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3612350</v>
      </c>
      <c r="O45" s="48">
        <f t="shared" si="7"/>
        <v>6.6205727376861399</v>
      </c>
      <c r="P45" s="9"/>
    </row>
    <row r="46" spans="1:16">
      <c r="A46" s="12"/>
      <c r="B46" s="25">
        <v>335.12</v>
      </c>
      <c r="C46" s="20" t="s">
        <v>49</v>
      </c>
      <c r="D46" s="47">
        <v>8607460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8607460</v>
      </c>
      <c r="O46" s="48">
        <f t="shared" si="7"/>
        <v>15.775413516609392</v>
      </c>
      <c r="P46" s="9"/>
    </row>
    <row r="47" spans="1:16">
      <c r="A47" s="12"/>
      <c r="B47" s="25">
        <v>335.13</v>
      </c>
      <c r="C47" s="20" t="s">
        <v>50</v>
      </c>
      <c r="D47" s="47">
        <v>84648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84648</v>
      </c>
      <c r="O47" s="48">
        <f t="shared" si="7"/>
        <v>0.15513951890034364</v>
      </c>
      <c r="P47" s="9"/>
    </row>
    <row r="48" spans="1:16">
      <c r="A48" s="12"/>
      <c r="B48" s="25">
        <v>335.14</v>
      </c>
      <c r="C48" s="20" t="s">
        <v>51</v>
      </c>
      <c r="D48" s="47">
        <v>61217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61217</v>
      </c>
      <c r="O48" s="48">
        <f t="shared" si="7"/>
        <v>0.11219610538373424</v>
      </c>
      <c r="P48" s="9"/>
    </row>
    <row r="49" spans="1:16">
      <c r="A49" s="12"/>
      <c r="B49" s="25">
        <v>335.15</v>
      </c>
      <c r="C49" s="20" t="s">
        <v>52</v>
      </c>
      <c r="D49" s="47">
        <v>206258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206258</v>
      </c>
      <c r="O49" s="48">
        <f t="shared" si="7"/>
        <v>0.37802153493699886</v>
      </c>
      <c r="P49" s="9"/>
    </row>
    <row r="50" spans="1:16">
      <c r="A50" s="12"/>
      <c r="B50" s="25">
        <v>335.16</v>
      </c>
      <c r="C50" s="20" t="s">
        <v>53</v>
      </c>
      <c r="D50" s="47">
        <v>223250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223250</v>
      </c>
      <c r="O50" s="48">
        <f t="shared" si="7"/>
        <v>0.40916380297823596</v>
      </c>
      <c r="P50" s="9"/>
    </row>
    <row r="51" spans="1:16">
      <c r="A51" s="12"/>
      <c r="B51" s="25">
        <v>335.17</v>
      </c>
      <c r="C51" s="20" t="s">
        <v>54</v>
      </c>
      <c r="D51" s="47">
        <v>51858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51858</v>
      </c>
      <c r="O51" s="48">
        <f t="shared" si="7"/>
        <v>9.5043298969072168E-2</v>
      </c>
      <c r="P51" s="9"/>
    </row>
    <row r="52" spans="1:16">
      <c r="A52" s="12"/>
      <c r="B52" s="25">
        <v>335.18</v>
      </c>
      <c r="C52" s="20" t="s">
        <v>55</v>
      </c>
      <c r="D52" s="47">
        <v>19896750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19896750</v>
      </c>
      <c r="O52" s="48">
        <f t="shared" si="7"/>
        <v>36.465979381443297</v>
      </c>
      <c r="P52" s="9"/>
    </row>
    <row r="53" spans="1:16">
      <c r="A53" s="12"/>
      <c r="B53" s="25">
        <v>335.21</v>
      </c>
      <c r="C53" s="20" t="s">
        <v>56</v>
      </c>
      <c r="D53" s="47">
        <v>0</v>
      </c>
      <c r="E53" s="47">
        <v>118226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118226</v>
      </c>
      <c r="O53" s="48">
        <f t="shared" si="7"/>
        <v>0.2166799541809851</v>
      </c>
      <c r="P53" s="9"/>
    </row>
    <row r="54" spans="1:16">
      <c r="A54" s="12"/>
      <c r="B54" s="25">
        <v>335.22</v>
      </c>
      <c r="C54" s="20" t="s">
        <v>57</v>
      </c>
      <c r="D54" s="47">
        <v>0</v>
      </c>
      <c r="E54" s="47">
        <v>2897579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2897579</v>
      </c>
      <c r="O54" s="48">
        <f t="shared" si="7"/>
        <v>5.3105686139747998</v>
      </c>
      <c r="P54" s="9"/>
    </row>
    <row r="55" spans="1:16">
      <c r="A55" s="12"/>
      <c r="B55" s="25">
        <v>335.49</v>
      </c>
      <c r="C55" s="20" t="s">
        <v>58</v>
      </c>
      <c r="D55" s="47">
        <v>0</v>
      </c>
      <c r="E55" s="47">
        <v>7918177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7918177</v>
      </c>
      <c r="O55" s="48">
        <f t="shared" si="7"/>
        <v>14.512122794959909</v>
      </c>
      <c r="P55" s="9"/>
    </row>
    <row r="56" spans="1:16">
      <c r="A56" s="12"/>
      <c r="B56" s="25">
        <v>335.7</v>
      </c>
      <c r="C56" s="20" t="s">
        <v>61</v>
      </c>
      <c r="D56" s="47">
        <v>0</v>
      </c>
      <c r="E56" s="47">
        <v>0</v>
      </c>
      <c r="F56" s="47">
        <v>0</v>
      </c>
      <c r="G56" s="47">
        <v>197440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197440</v>
      </c>
      <c r="O56" s="48">
        <f t="shared" si="7"/>
        <v>0.36186025200458188</v>
      </c>
      <c r="P56" s="9"/>
    </row>
    <row r="57" spans="1:16">
      <c r="A57" s="12"/>
      <c r="B57" s="25">
        <v>335.8</v>
      </c>
      <c r="C57" s="20" t="s">
        <v>167</v>
      </c>
      <c r="D57" s="47">
        <v>14089533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14089533</v>
      </c>
      <c r="O57" s="48">
        <f t="shared" si="7"/>
        <v>25.82274089347079</v>
      </c>
      <c r="P57" s="9"/>
    </row>
    <row r="58" spans="1:16">
      <c r="A58" s="12"/>
      <c r="B58" s="25">
        <v>337.3</v>
      </c>
      <c r="C58" s="20" t="s">
        <v>62</v>
      </c>
      <c r="D58" s="47">
        <v>40000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ref="N58:N63" si="9">SUM(D58:M58)</f>
        <v>40000</v>
      </c>
      <c r="O58" s="48">
        <f t="shared" si="7"/>
        <v>7.3310423825887747E-2</v>
      </c>
      <c r="P58" s="9"/>
    </row>
    <row r="59" spans="1:16">
      <c r="A59" s="12"/>
      <c r="B59" s="25">
        <v>337.4</v>
      </c>
      <c r="C59" s="20" t="s">
        <v>168</v>
      </c>
      <c r="D59" s="47">
        <v>86712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86712</v>
      </c>
      <c r="O59" s="48">
        <f t="shared" si="7"/>
        <v>0.15892233676975945</v>
      </c>
      <c r="P59" s="9"/>
    </row>
    <row r="60" spans="1:16">
      <c r="A60" s="12"/>
      <c r="B60" s="25">
        <v>337.9</v>
      </c>
      <c r="C60" s="20" t="s">
        <v>64</v>
      </c>
      <c r="D60" s="47">
        <v>7476</v>
      </c>
      <c r="E60" s="47">
        <v>536895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544371</v>
      </c>
      <c r="O60" s="48">
        <f t="shared" si="7"/>
        <v>0.99770171821305842</v>
      </c>
      <c r="P60" s="9"/>
    </row>
    <row r="61" spans="1:16">
      <c r="A61" s="12"/>
      <c r="B61" s="25">
        <v>339</v>
      </c>
      <c r="C61" s="20" t="s">
        <v>65</v>
      </c>
      <c r="D61" s="47">
        <v>47187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47187</v>
      </c>
      <c r="O61" s="48">
        <f t="shared" si="7"/>
        <v>8.6482474226804121E-2</v>
      </c>
      <c r="P61" s="9"/>
    </row>
    <row r="62" spans="1:16" ht="15.75">
      <c r="A62" s="29" t="s">
        <v>70</v>
      </c>
      <c r="B62" s="30"/>
      <c r="C62" s="31"/>
      <c r="D62" s="32">
        <f t="shared" ref="D62:M62" si="10">SUM(D63:D93)</f>
        <v>21112138</v>
      </c>
      <c r="E62" s="32">
        <f t="shared" si="10"/>
        <v>27720543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69600885</v>
      </c>
      <c r="J62" s="32">
        <f t="shared" si="10"/>
        <v>57062213</v>
      </c>
      <c r="K62" s="32">
        <f t="shared" si="10"/>
        <v>0</v>
      </c>
      <c r="L62" s="32">
        <f t="shared" si="10"/>
        <v>0</v>
      </c>
      <c r="M62" s="32">
        <f t="shared" si="10"/>
        <v>3767896</v>
      </c>
      <c r="N62" s="32">
        <f t="shared" si="9"/>
        <v>179263675</v>
      </c>
      <c r="O62" s="46">
        <f t="shared" si="7"/>
        <v>328.54739977090492</v>
      </c>
      <c r="P62" s="10"/>
    </row>
    <row r="63" spans="1:16">
      <c r="A63" s="12"/>
      <c r="B63" s="25">
        <v>341.1</v>
      </c>
      <c r="C63" s="20" t="s">
        <v>146</v>
      </c>
      <c r="D63" s="47">
        <v>1970845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1970845</v>
      </c>
      <c r="O63" s="48">
        <f t="shared" si="7"/>
        <v>3.6120870561282934</v>
      </c>
      <c r="P63" s="9"/>
    </row>
    <row r="64" spans="1:16">
      <c r="A64" s="12"/>
      <c r="B64" s="25">
        <v>341.15</v>
      </c>
      <c r="C64" s="20" t="s">
        <v>73</v>
      </c>
      <c r="D64" s="47">
        <v>0</v>
      </c>
      <c r="E64" s="47">
        <v>2051048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ref="N64:N93" si="11">SUM(D64:M64)</f>
        <v>2051048</v>
      </c>
      <c r="O64" s="48">
        <f t="shared" si="7"/>
        <v>3.7590799541809852</v>
      </c>
      <c r="P64" s="9"/>
    </row>
    <row r="65" spans="1:16">
      <c r="A65" s="12"/>
      <c r="B65" s="25">
        <v>341.2</v>
      </c>
      <c r="C65" s="20" t="s">
        <v>74</v>
      </c>
      <c r="D65" s="47">
        <v>4773605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57062213</v>
      </c>
      <c r="K65" s="47">
        <v>0</v>
      </c>
      <c r="L65" s="47">
        <v>0</v>
      </c>
      <c r="M65" s="47">
        <v>0</v>
      </c>
      <c r="N65" s="47">
        <f t="shared" si="11"/>
        <v>61835818</v>
      </c>
      <c r="O65" s="48">
        <f t="shared" si="7"/>
        <v>113.33025063001145</v>
      </c>
      <c r="P65" s="9"/>
    </row>
    <row r="66" spans="1:16">
      <c r="A66" s="12"/>
      <c r="B66" s="25">
        <v>341.55</v>
      </c>
      <c r="C66" s="20" t="s">
        <v>75</v>
      </c>
      <c r="D66" s="47">
        <v>86559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86559</v>
      </c>
      <c r="O66" s="48">
        <f t="shared" si="7"/>
        <v>0.15864192439862543</v>
      </c>
      <c r="P66" s="9"/>
    </row>
    <row r="67" spans="1:16">
      <c r="A67" s="12"/>
      <c r="B67" s="25">
        <v>341.8</v>
      </c>
      <c r="C67" s="20" t="s">
        <v>169</v>
      </c>
      <c r="D67" s="47">
        <v>5807249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5807249</v>
      </c>
      <c r="O67" s="48">
        <f t="shared" si="7"/>
        <v>10.643297136311569</v>
      </c>
      <c r="P67" s="9"/>
    </row>
    <row r="68" spans="1:16">
      <c r="A68" s="12"/>
      <c r="B68" s="25">
        <v>341.9</v>
      </c>
      <c r="C68" s="20" t="s">
        <v>76</v>
      </c>
      <c r="D68" s="47">
        <v>605909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605909</v>
      </c>
      <c r="O68" s="48">
        <f t="shared" si="7"/>
        <v>1.1104861397479955</v>
      </c>
      <c r="P68" s="9"/>
    </row>
    <row r="69" spans="1:16">
      <c r="A69" s="12"/>
      <c r="B69" s="25">
        <v>342.1</v>
      </c>
      <c r="C69" s="20" t="s">
        <v>77</v>
      </c>
      <c r="D69" s="47">
        <v>539747</v>
      </c>
      <c r="E69" s="47">
        <v>2636284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3176031</v>
      </c>
      <c r="O69" s="48">
        <f t="shared" ref="O69:O100" si="12">(N69/O$121)</f>
        <v>5.8209044673539516</v>
      </c>
      <c r="P69" s="9"/>
    </row>
    <row r="70" spans="1:16">
      <c r="A70" s="12"/>
      <c r="B70" s="25">
        <v>342.2</v>
      </c>
      <c r="C70" s="20" t="s">
        <v>78</v>
      </c>
      <c r="D70" s="47">
        <v>0</v>
      </c>
      <c r="E70" s="47">
        <v>13935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13935</v>
      </c>
      <c r="O70" s="48">
        <f t="shared" si="12"/>
        <v>2.5539518900343644E-2</v>
      </c>
      <c r="P70" s="9"/>
    </row>
    <row r="71" spans="1:16">
      <c r="A71" s="12"/>
      <c r="B71" s="25">
        <v>342.3</v>
      </c>
      <c r="C71" s="20" t="s">
        <v>170</v>
      </c>
      <c r="D71" s="47">
        <v>0</v>
      </c>
      <c r="E71" s="47">
        <v>38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38</v>
      </c>
      <c r="O71" s="48">
        <f t="shared" si="12"/>
        <v>6.9644902634593357E-5</v>
      </c>
      <c r="P71" s="9"/>
    </row>
    <row r="72" spans="1:16">
      <c r="A72" s="12"/>
      <c r="B72" s="25">
        <v>342.4</v>
      </c>
      <c r="C72" s="20" t="s">
        <v>79</v>
      </c>
      <c r="D72" s="47">
        <v>0</v>
      </c>
      <c r="E72" s="47">
        <v>92361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92361</v>
      </c>
      <c r="O72" s="48">
        <f t="shared" si="12"/>
        <v>0.16927560137457046</v>
      </c>
      <c r="P72" s="9"/>
    </row>
    <row r="73" spans="1:16">
      <c r="A73" s="12"/>
      <c r="B73" s="25">
        <v>342.5</v>
      </c>
      <c r="C73" s="20" t="s">
        <v>80</v>
      </c>
      <c r="D73" s="47">
        <v>0</v>
      </c>
      <c r="E73" s="47">
        <v>416283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416283</v>
      </c>
      <c r="O73" s="48">
        <f t="shared" si="12"/>
        <v>0.76294707903780068</v>
      </c>
      <c r="P73" s="9"/>
    </row>
    <row r="74" spans="1:16">
      <c r="A74" s="12"/>
      <c r="B74" s="25">
        <v>342.6</v>
      </c>
      <c r="C74" s="20" t="s">
        <v>81</v>
      </c>
      <c r="D74" s="47">
        <v>0</v>
      </c>
      <c r="E74" s="47">
        <v>14634564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14634564</v>
      </c>
      <c r="O74" s="48">
        <f t="shared" si="12"/>
        <v>26.821652233676975</v>
      </c>
      <c r="P74" s="9"/>
    </row>
    <row r="75" spans="1:16">
      <c r="A75" s="12"/>
      <c r="B75" s="25">
        <v>342.9</v>
      </c>
      <c r="C75" s="20" t="s">
        <v>82</v>
      </c>
      <c r="D75" s="47">
        <v>3735</v>
      </c>
      <c r="E75" s="47">
        <v>6450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10185</v>
      </c>
      <c r="O75" s="48">
        <f t="shared" si="12"/>
        <v>1.8666666666666668E-2</v>
      </c>
      <c r="P75" s="9"/>
    </row>
    <row r="76" spans="1:16">
      <c r="A76" s="12"/>
      <c r="B76" s="25">
        <v>343.4</v>
      </c>
      <c r="C76" s="20" t="s">
        <v>83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35634935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35634935</v>
      </c>
      <c r="O76" s="48">
        <f t="shared" si="12"/>
        <v>65.310304696449023</v>
      </c>
      <c r="P76" s="9"/>
    </row>
    <row r="77" spans="1:16">
      <c r="A77" s="12"/>
      <c r="B77" s="25">
        <v>343.6</v>
      </c>
      <c r="C77" s="20" t="s">
        <v>84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29636000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29636000</v>
      </c>
      <c r="O77" s="48">
        <f t="shared" si="12"/>
        <v>54.315693012600228</v>
      </c>
      <c r="P77" s="9"/>
    </row>
    <row r="78" spans="1:16">
      <c r="A78" s="12"/>
      <c r="B78" s="25">
        <v>343.7</v>
      </c>
      <c r="C78" s="20" t="s">
        <v>85</v>
      </c>
      <c r="D78" s="47">
        <v>377547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377547</v>
      </c>
      <c r="O78" s="48">
        <f t="shared" si="12"/>
        <v>0.69195326460481099</v>
      </c>
      <c r="P78" s="9"/>
    </row>
    <row r="79" spans="1:16">
      <c r="A79" s="12"/>
      <c r="B79" s="25">
        <v>343.9</v>
      </c>
      <c r="C79" s="20" t="s">
        <v>86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1712236</v>
      </c>
      <c r="N79" s="47">
        <f t="shared" si="11"/>
        <v>1712236</v>
      </c>
      <c r="O79" s="48">
        <f t="shared" si="12"/>
        <v>3.1381186712485682</v>
      </c>
      <c r="P79" s="9"/>
    </row>
    <row r="80" spans="1:16">
      <c r="A80" s="12"/>
      <c r="B80" s="25">
        <v>344.1</v>
      </c>
      <c r="C80" s="20" t="s">
        <v>87</v>
      </c>
      <c r="D80" s="47">
        <v>388351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2055660</v>
      </c>
      <c r="N80" s="47">
        <f t="shared" si="11"/>
        <v>2444011</v>
      </c>
      <c r="O80" s="48">
        <f t="shared" si="12"/>
        <v>4.4792870561282934</v>
      </c>
      <c r="P80" s="9"/>
    </row>
    <row r="81" spans="1:16">
      <c r="A81" s="12"/>
      <c r="B81" s="25">
        <v>344.3</v>
      </c>
      <c r="C81" s="20" t="s">
        <v>88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1013165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1013165</v>
      </c>
      <c r="O81" s="48">
        <f t="shared" si="12"/>
        <v>1.8568888888888888</v>
      </c>
      <c r="P81" s="9"/>
    </row>
    <row r="82" spans="1:16">
      <c r="A82" s="12"/>
      <c r="B82" s="25">
        <v>344.9</v>
      </c>
      <c r="C82" s="20" t="s">
        <v>89</v>
      </c>
      <c r="D82" s="47">
        <v>200472</v>
      </c>
      <c r="E82" s="47">
        <v>4877476</v>
      </c>
      <c r="F82" s="47">
        <v>0</v>
      </c>
      <c r="G82" s="47">
        <v>0</v>
      </c>
      <c r="H82" s="47">
        <v>0</v>
      </c>
      <c r="I82" s="47">
        <v>460888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5538836</v>
      </c>
      <c r="O82" s="48">
        <f t="shared" si="12"/>
        <v>10.151360366552119</v>
      </c>
      <c r="P82" s="9"/>
    </row>
    <row r="83" spans="1:16">
      <c r="A83" s="12"/>
      <c r="B83" s="25">
        <v>346.4</v>
      </c>
      <c r="C83" s="20" t="s">
        <v>90</v>
      </c>
      <c r="D83" s="47">
        <v>175126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175126</v>
      </c>
      <c r="O83" s="48">
        <f t="shared" si="12"/>
        <v>0.32096403207331042</v>
      </c>
      <c r="P83" s="9"/>
    </row>
    <row r="84" spans="1:16">
      <c r="A84" s="12"/>
      <c r="B84" s="25">
        <v>347.2</v>
      </c>
      <c r="C84" s="20" t="s">
        <v>91</v>
      </c>
      <c r="D84" s="47">
        <v>3404909</v>
      </c>
      <c r="E84" s="47">
        <v>310391</v>
      </c>
      <c r="F84" s="47">
        <v>0</v>
      </c>
      <c r="G84" s="47">
        <v>0</v>
      </c>
      <c r="H84" s="47">
        <v>0</v>
      </c>
      <c r="I84" s="47">
        <v>2855877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6571177</v>
      </c>
      <c r="O84" s="48">
        <f t="shared" si="12"/>
        <v>12.043394272623139</v>
      </c>
      <c r="P84" s="9"/>
    </row>
    <row r="85" spans="1:16">
      <c r="A85" s="12"/>
      <c r="B85" s="25">
        <v>348.88</v>
      </c>
      <c r="C85" s="20" t="s">
        <v>92</v>
      </c>
      <c r="D85" s="47">
        <v>74591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74591</v>
      </c>
      <c r="O85" s="48">
        <f t="shared" si="12"/>
        <v>0.13670744558991982</v>
      </c>
      <c r="P85" s="9"/>
    </row>
    <row r="86" spans="1:16">
      <c r="A86" s="12"/>
      <c r="B86" s="25">
        <v>348.92099999999999</v>
      </c>
      <c r="C86" s="20" t="s">
        <v>93</v>
      </c>
      <c r="D86" s="47">
        <v>0</v>
      </c>
      <c r="E86" s="47">
        <v>167893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167893</v>
      </c>
      <c r="O86" s="48">
        <f t="shared" si="12"/>
        <v>0.30770767468499427</v>
      </c>
      <c r="P86" s="9"/>
    </row>
    <row r="87" spans="1:16">
      <c r="A87" s="12"/>
      <c r="B87" s="25">
        <v>348.92200000000003</v>
      </c>
      <c r="C87" s="20" t="s">
        <v>94</v>
      </c>
      <c r="D87" s="47">
        <v>0</v>
      </c>
      <c r="E87" s="47">
        <v>167925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167925</v>
      </c>
      <c r="O87" s="48">
        <f t="shared" si="12"/>
        <v>0.30776632302405499</v>
      </c>
      <c r="P87" s="9"/>
    </row>
    <row r="88" spans="1:16">
      <c r="A88" s="12"/>
      <c r="B88" s="25">
        <v>348.923</v>
      </c>
      <c r="C88" s="20" t="s">
        <v>95</v>
      </c>
      <c r="D88" s="47">
        <v>0</v>
      </c>
      <c r="E88" s="47">
        <v>167925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167925</v>
      </c>
      <c r="O88" s="48">
        <f t="shared" si="12"/>
        <v>0.30776632302405499</v>
      </c>
      <c r="P88" s="9"/>
    </row>
    <row r="89" spans="1:16">
      <c r="A89" s="12"/>
      <c r="B89" s="25">
        <v>348.92399999999998</v>
      </c>
      <c r="C89" s="20" t="s">
        <v>96</v>
      </c>
      <c r="D89" s="47">
        <v>0</v>
      </c>
      <c r="E89" s="47">
        <v>167948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167948</v>
      </c>
      <c r="O89" s="48">
        <f t="shared" si="12"/>
        <v>0.30780847651775489</v>
      </c>
      <c r="P89" s="9"/>
    </row>
    <row r="90" spans="1:16">
      <c r="A90" s="12"/>
      <c r="B90" s="25">
        <v>348.93099999999998</v>
      </c>
      <c r="C90" s="20" t="s">
        <v>97</v>
      </c>
      <c r="D90" s="47">
        <v>0</v>
      </c>
      <c r="E90" s="47">
        <v>1371876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1371876</v>
      </c>
      <c r="O90" s="48">
        <f t="shared" si="12"/>
        <v>2.5143202749140894</v>
      </c>
      <c r="P90" s="9"/>
    </row>
    <row r="91" spans="1:16">
      <c r="A91" s="12"/>
      <c r="B91" s="25">
        <v>348.93200000000002</v>
      </c>
      <c r="C91" s="20" t="s">
        <v>152</v>
      </c>
      <c r="D91" s="47">
        <v>46348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46348</v>
      </c>
      <c r="O91" s="48">
        <f t="shared" si="12"/>
        <v>8.4944788087056133E-2</v>
      </c>
      <c r="P91" s="9"/>
    </row>
    <row r="92" spans="1:16">
      <c r="A92" s="12"/>
      <c r="B92" s="25">
        <v>348.99</v>
      </c>
      <c r="C92" s="20" t="s">
        <v>147</v>
      </c>
      <c r="D92" s="47">
        <v>0</v>
      </c>
      <c r="E92" s="47">
        <v>408509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408509</v>
      </c>
      <c r="O92" s="48">
        <f t="shared" si="12"/>
        <v>0.7486991981672394</v>
      </c>
      <c r="P92" s="9"/>
    </row>
    <row r="93" spans="1:16">
      <c r="A93" s="12"/>
      <c r="B93" s="25">
        <v>349</v>
      </c>
      <c r="C93" s="20" t="s">
        <v>1</v>
      </c>
      <c r="D93" s="47">
        <v>2657145</v>
      </c>
      <c r="E93" s="47">
        <v>229637</v>
      </c>
      <c r="F93" s="47">
        <v>0</v>
      </c>
      <c r="G93" s="47">
        <v>0</v>
      </c>
      <c r="H93" s="47">
        <v>0</v>
      </c>
      <c r="I93" s="47">
        <v>20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2886802</v>
      </c>
      <c r="O93" s="48">
        <f t="shared" si="12"/>
        <v>5.2908169530355096</v>
      </c>
      <c r="P93" s="9"/>
    </row>
    <row r="94" spans="1:16" ht="15.75">
      <c r="A94" s="29" t="s">
        <v>71</v>
      </c>
      <c r="B94" s="30"/>
      <c r="C94" s="31"/>
      <c r="D94" s="32">
        <f t="shared" ref="D94:M94" si="13">SUM(D95:D102)</f>
        <v>161354</v>
      </c>
      <c r="E94" s="32">
        <f t="shared" si="13"/>
        <v>2342367</v>
      </c>
      <c r="F94" s="32">
        <f t="shared" si="13"/>
        <v>0</v>
      </c>
      <c r="G94" s="32">
        <f t="shared" si="13"/>
        <v>0</v>
      </c>
      <c r="H94" s="32">
        <f t="shared" si="13"/>
        <v>0</v>
      </c>
      <c r="I94" s="32">
        <f t="shared" si="13"/>
        <v>0</v>
      </c>
      <c r="J94" s="32">
        <f t="shared" si="13"/>
        <v>0</v>
      </c>
      <c r="K94" s="32">
        <f t="shared" si="13"/>
        <v>0</v>
      </c>
      <c r="L94" s="32">
        <f t="shared" si="13"/>
        <v>0</v>
      </c>
      <c r="M94" s="32">
        <f t="shared" si="13"/>
        <v>0</v>
      </c>
      <c r="N94" s="32">
        <f>SUM(D94:M94)</f>
        <v>2503721</v>
      </c>
      <c r="O94" s="46">
        <f t="shared" si="12"/>
        <v>4.588721191294387</v>
      </c>
      <c r="P94" s="10"/>
    </row>
    <row r="95" spans="1:16">
      <c r="A95" s="13"/>
      <c r="B95" s="40">
        <v>351.1</v>
      </c>
      <c r="C95" s="21" t="s">
        <v>112</v>
      </c>
      <c r="D95" s="47">
        <v>0</v>
      </c>
      <c r="E95" s="47">
        <v>7559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7559</v>
      </c>
      <c r="O95" s="48">
        <f t="shared" si="12"/>
        <v>1.3853837342497136E-2</v>
      </c>
      <c r="P95" s="9"/>
    </row>
    <row r="96" spans="1:16">
      <c r="A96" s="13"/>
      <c r="B96" s="40">
        <v>351.5</v>
      </c>
      <c r="C96" s="21" t="s">
        <v>116</v>
      </c>
      <c r="D96" s="47">
        <v>6601</v>
      </c>
      <c r="E96" s="47">
        <v>220848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ref="N96:N102" si="14">SUM(D96:M96)</f>
        <v>227449</v>
      </c>
      <c r="O96" s="48">
        <f t="shared" si="12"/>
        <v>0.41685956471935853</v>
      </c>
      <c r="P96" s="9"/>
    </row>
    <row r="97" spans="1:16">
      <c r="A97" s="13"/>
      <c r="B97" s="40">
        <v>351.7</v>
      </c>
      <c r="C97" s="21" t="s">
        <v>113</v>
      </c>
      <c r="D97" s="47">
        <v>0</v>
      </c>
      <c r="E97" s="47">
        <v>357446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357446</v>
      </c>
      <c r="O97" s="48">
        <f t="shared" si="12"/>
        <v>0.65511294387170671</v>
      </c>
      <c r="P97" s="9"/>
    </row>
    <row r="98" spans="1:16">
      <c r="A98" s="13"/>
      <c r="B98" s="40">
        <v>351.8</v>
      </c>
      <c r="C98" s="21" t="s">
        <v>114</v>
      </c>
      <c r="D98" s="47">
        <v>0</v>
      </c>
      <c r="E98" s="47">
        <v>534016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534016</v>
      </c>
      <c r="O98" s="48">
        <f t="shared" si="12"/>
        <v>0.97872348224513173</v>
      </c>
      <c r="P98" s="9"/>
    </row>
    <row r="99" spans="1:16">
      <c r="A99" s="13"/>
      <c r="B99" s="40">
        <v>352</v>
      </c>
      <c r="C99" s="21" t="s">
        <v>117</v>
      </c>
      <c r="D99" s="47">
        <v>0</v>
      </c>
      <c r="E99" s="47">
        <v>623204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623204</v>
      </c>
      <c r="O99" s="48">
        <f t="shared" si="12"/>
        <v>1.1421837342497136</v>
      </c>
      <c r="P99" s="9"/>
    </row>
    <row r="100" spans="1:16">
      <c r="A100" s="13"/>
      <c r="B100" s="40">
        <v>354</v>
      </c>
      <c r="C100" s="21" t="s">
        <v>118</v>
      </c>
      <c r="D100" s="47">
        <v>151129</v>
      </c>
      <c r="E100" s="47">
        <v>14344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165473</v>
      </c>
      <c r="O100" s="48">
        <f t="shared" si="12"/>
        <v>0.30327239404352807</v>
      </c>
      <c r="P100" s="9"/>
    </row>
    <row r="101" spans="1:16">
      <c r="A101" s="13"/>
      <c r="B101" s="40">
        <v>355</v>
      </c>
      <c r="C101" s="21" t="s">
        <v>171</v>
      </c>
      <c r="D101" s="47">
        <v>0</v>
      </c>
      <c r="E101" s="47">
        <v>270376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270376</v>
      </c>
      <c r="O101" s="48">
        <f t="shared" ref="O101:O119" si="15">(N101/O$121)</f>
        <v>0.4955344788087056</v>
      </c>
      <c r="P101" s="9"/>
    </row>
    <row r="102" spans="1:16">
      <c r="A102" s="13"/>
      <c r="B102" s="40">
        <v>359</v>
      </c>
      <c r="C102" s="21" t="s">
        <v>119</v>
      </c>
      <c r="D102" s="47">
        <v>3624</v>
      </c>
      <c r="E102" s="47">
        <v>314574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318198</v>
      </c>
      <c r="O102" s="48">
        <f t="shared" si="15"/>
        <v>0.58318075601374575</v>
      </c>
      <c r="P102" s="9"/>
    </row>
    <row r="103" spans="1:16" ht="15.75">
      <c r="A103" s="29" t="s">
        <v>5</v>
      </c>
      <c r="B103" s="30"/>
      <c r="C103" s="31"/>
      <c r="D103" s="32">
        <f t="shared" ref="D103:M103" si="16">SUM(D104:D111)</f>
        <v>5134593</v>
      </c>
      <c r="E103" s="32">
        <f t="shared" si="16"/>
        <v>5076483</v>
      </c>
      <c r="F103" s="32">
        <f t="shared" si="16"/>
        <v>94350</v>
      </c>
      <c r="G103" s="32">
        <f t="shared" si="16"/>
        <v>632245</v>
      </c>
      <c r="H103" s="32">
        <f t="shared" si="16"/>
        <v>0</v>
      </c>
      <c r="I103" s="32">
        <f t="shared" si="16"/>
        <v>3181209</v>
      </c>
      <c r="J103" s="32">
        <f t="shared" si="16"/>
        <v>3334058</v>
      </c>
      <c r="K103" s="32">
        <f t="shared" si="16"/>
        <v>0</v>
      </c>
      <c r="L103" s="32">
        <f t="shared" si="16"/>
        <v>0</v>
      </c>
      <c r="M103" s="32">
        <f t="shared" si="16"/>
        <v>289661</v>
      </c>
      <c r="N103" s="32">
        <f>SUM(D103:M103)</f>
        <v>17742599</v>
      </c>
      <c r="O103" s="46">
        <f t="shared" si="15"/>
        <v>32.517936311569301</v>
      </c>
      <c r="P103" s="10"/>
    </row>
    <row r="104" spans="1:16">
      <c r="A104" s="12"/>
      <c r="B104" s="25">
        <v>361.1</v>
      </c>
      <c r="C104" s="20" t="s">
        <v>120</v>
      </c>
      <c r="D104" s="47">
        <v>356319</v>
      </c>
      <c r="E104" s="47">
        <v>1404942</v>
      </c>
      <c r="F104" s="47">
        <v>86871</v>
      </c>
      <c r="G104" s="47">
        <v>273012</v>
      </c>
      <c r="H104" s="47">
        <v>0</v>
      </c>
      <c r="I104" s="47">
        <v>892988</v>
      </c>
      <c r="J104" s="47">
        <v>421231</v>
      </c>
      <c r="K104" s="47">
        <v>0</v>
      </c>
      <c r="L104" s="47">
        <v>0</v>
      </c>
      <c r="M104" s="47">
        <v>133789</v>
      </c>
      <c r="N104" s="47">
        <f>SUM(D104:M104)</f>
        <v>3569152</v>
      </c>
      <c r="O104" s="48">
        <f t="shared" si="15"/>
        <v>6.5414011454753727</v>
      </c>
      <c r="P104" s="9"/>
    </row>
    <row r="105" spans="1:16">
      <c r="A105" s="12"/>
      <c r="B105" s="25">
        <v>361.3</v>
      </c>
      <c r="C105" s="20" t="s">
        <v>121</v>
      </c>
      <c r="D105" s="47">
        <v>22137</v>
      </c>
      <c r="E105" s="47">
        <v>216055</v>
      </c>
      <c r="F105" s="47">
        <v>7479</v>
      </c>
      <c r="G105" s="47">
        <v>38016</v>
      </c>
      <c r="H105" s="47">
        <v>0</v>
      </c>
      <c r="I105" s="47">
        <v>127176</v>
      </c>
      <c r="J105" s="47">
        <v>67484</v>
      </c>
      <c r="K105" s="47">
        <v>0</v>
      </c>
      <c r="L105" s="47">
        <v>0</v>
      </c>
      <c r="M105" s="47">
        <v>0</v>
      </c>
      <c r="N105" s="47">
        <f t="shared" ref="N105:N111" si="17">SUM(D105:M105)</f>
        <v>478347</v>
      </c>
      <c r="O105" s="48">
        <f t="shared" si="15"/>
        <v>0.87669553264604816</v>
      </c>
      <c r="P105" s="9"/>
    </row>
    <row r="106" spans="1:16">
      <c r="A106" s="12"/>
      <c r="B106" s="25">
        <v>362</v>
      </c>
      <c r="C106" s="20" t="s">
        <v>122</v>
      </c>
      <c r="D106" s="47">
        <v>1563835</v>
      </c>
      <c r="E106" s="47">
        <v>294688</v>
      </c>
      <c r="F106" s="47">
        <v>0</v>
      </c>
      <c r="G106" s="47">
        <v>0</v>
      </c>
      <c r="H106" s="47">
        <v>0</v>
      </c>
      <c r="I106" s="47">
        <v>70837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7"/>
        <v>1929360</v>
      </c>
      <c r="O106" s="48">
        <f t="shared" si="15"/>
        <v>3.5360549828178693</v>
      </c>
      <c r="P106" s="9"/>
    </row>
    <row r="107" spans="1:16">
      <c r="A107" s="12"/>
      <c r="B107" s="25">
        <v>364</v>
      </c>
      <c r="C107" s="20" t="s">
        <v>123</v>
      </c>
      <c r="D107" s="47">
        <v>0</v>
      </c>
      <c r="E107" s="47">
        <v>52423</v>
      </c>
      <c r="F107" s="47">
        <v>0</v>
      </c>
      <c r="G107" s="47">
        <v>0</v>
      </c>
      <c r="H107" s="47">
        <v>0</v>
      </c>
      <c r="I107" s="47">
        <v>-216775</v>
      </c>
      <c r="J107" s="47">
        <v>-8009</v>
      </c>
      <c r="K107" s="47">
        <v>0</v>
      </c>
      <c r="L107" s="47">
        <v>0</v>
      </c>
      <c r="M107" s="47">
        <v>0</v>
      </c>
      <c r="N107" s="47">
        <f t="shared" si="17"/>
        <v>-172361</v>
      </c>
      <c r="O107" s="48">
        <f t="shared" si="15"/>
        <v>-0.31589644902634595</v>
      </c>
      <c r="P107" s="9"/>
    </row>
    <row r="108" spans="1:16">
      <c r="A108" s="12"/>
      <c r="B108" s="25">
        <v>365</v>
      </c>
      <c r="C108" s="20" t="s">
        <v>124</v>
      </c>
      <c r="D108" s="47">
        <v>15578</v>
      </c>
      <c r="E108" s="47">
        <v>500178</v>
      </c>
      <c r="F108" s="47">
        <v>0</v>
      </c>
      <c r="G108" s="47">
        <v>0</v>
      </c>
      <c r="H108" s="47">
        <v>0</v>
      </c>
      <c r="I108" s="47">
        <v>400111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915867</v>
      </c>
      <c r="O108" s="48">
        <f t="shared" si="15"/>
        <v>1.6785649484536083</v>
      </c>
      <c r="P108" s="9"/>
    </row>
    <row r="109" spans="1:16">
      <c r="A109" s="12"/>
      <c r="B109" s="25">
        <v>366</v>
      </c>
      <c r="C109" s="20" t="s">
        <v>125</v>
      </c>
      <c r="D109" s="47">
        <v>249649</v>
      </c>
      <c r="E109" s="47">
        <v>298679</v>
      </c>
      <c r="F109" s="47">
        <v>0</v>
      </c>
      <c r="G109" s="47">
        <v>38525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7"/>
        <v>586853</v>
      </c>
      <c r="O109" s="48">
        <f t="shared" si="15"/>
        <v>1.0755610538373426</v>
      </c>
      <c r="P109" s="9"/>
    </row>
    <row r="110" spans="1:16">
      <c r="A110" s="12"/>
      <c r="B110" s="25">
        <v>369.3</v>
      </c>
      <c r="C110" s="20" t="s">
        <v>127</v>
      </c>
      <c r="D110" s="47">
        <v>67594</v>
      </c>
      <c r="E110" s="47">
        <v>488135</v>
      </c>
      <c r="F110" s="47">
        <v>0</v>
      </c>
      <c r="G110" s="47">
        <v>0</v>
      </c>
      <c r="H110" s="47">
        <v>0</v>
      </c>
      <c r="I110" s="47">
        <v>1800000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2355729</v>
      </c>
      <c r="O110" s="48">
        <f t="shared" si="15"/>
        <v>4.3174872852233674</v>
      </c>
      <c r="P110" s="9"/>
    </row>
    <row r="111" spans="1:16">
      <c r="A111" s="12"/>
      <c r="B111" s="25">
        <v>369.9</v>
      </c>
      <c r="C111" s="20" t="s">
        <v>128</v>
      </c>
      <c r="D111" s="47">
        <v>2859481</v>
      </c>
      <c r="E111" s="47">
        <v>1821383</v>
      </c>
      <c r="F111" s="47">
        <v>0</v>
      </c>
      <c r="G111" s="47">
        <v>282692</v>
      </c>
      <c r="H111" s="47">
        <v>0</v>
      </c>
      <c r="I111" s="47">
        <v>106872</v>
      </c>
      <c r="J111" s="47">
        <v>2853352</v>
      </c>
      <c r="K111" s="47">
        <v>0</v>
      </c>
      <c r="L111" s="47">
        <v>0</v>
      </c>
      <c r="M111" s="47">
        <v>155872</v>
      </c>
      <c r="N111" s="47">
        <f t="shared" si="17"/>
        <v>8079652</v>
      </c>
      <c r="O111" s="48">
        <f t="shared" si="15"/>
        <v>14.808067812142038</v>
      </c>
      <c r="P111" s="9"/>
    </row>
    <row r="112" spans="1:16" ht="15.75">
      <c r="A112" s="29" t="s">
        <v>72</v>
      </c>
      <c r="B112" s="30"/>
      <c r="C112" s="31"/>
      <c r="D112" s="32">
        <f t="shared" ref="D112:M112" si="18">SUM(D113:D118)</f>
        <v>7359389</v>
      </c>
      <c r="E112" s="32">
        <f t="shared" si="18"/>
        <v>20337388</v>
      </c>
      <c r="F112" s="32">
        <f t="shared" si="18"/>
        <v>8584925</v>
      </c>
      <c r="G112" s="32">
        <f t="shared" si="18"/>
        <v>6229443</v>
      </c>
      <c r="H112" s="32">
        <f t="shared" si="18"/>
        <v>0</v>
      </c>
      <c r="I112" s="32">
        <f t="shared" si="18"/>
        <v>2449997</v>
      </c>
      <c r="J112" s="32">
        <f t="shared" si="18"/>
        <v>1801968</v>
      </c>
      <c r="K112" s="32">
        <f t="shared" si="18"/>
        <v>0</v>
      </c>
      <c r="L112" s="32">
        <f t="shared" si="18"/>
        <v>0</v>
      </c>
      <c r="M112" s="32">
        <f t="shared" si="18"/>
        <v>4288449</v>
      </c>
      <c r="N112" s="32">
        <f t="shared" ref="N112:N119" si="19">SUM(D112:M112)</f>
        <v>51051559</v>
      </c>
      <c r="O112" s="46">
        <f t="shared" si="15"/>
        <v>93.565285681557853</v>
      </c>
      <c r="P112" s="9"/>
    </row>
    <row r="113" spans="1:119">
      <c r="A113" s="12"/>
      <c r="B113" s="25">
        <v>381</v>
      </c>
      <c r="C113" s="20" t="s">
        <v>129</v>
      </c>
      <c r="D113" s="47">
        <v>7060427</v>
      </c>
      <c r="E113" s="47">
        <v>19945810</v>
      </c>
      <c r="F113" s="47">
        <v>8539925</v>
      </c>
      <c r="G113" s="47">
        <v>274443</v>
      </c>
      <c r="H113" s="47">
        <v>0</v>
      </c>
      <c r="I113" s="47">
        <v>1799317</v>
      </c>
      <c r="J113" s="47">
        <v>1784050</v>
      </c>
      <c r="K113" s="47">
        <v>0</v>
      </c>
      <c r="L113" s="47">
        <v>0</v>
      </c>
      <c r="M113" s="47">
        <v>0</v>
      </c>
      <c r="N113" s="47">
        <f t="shared" si="19"/>
        <v>39403972</v>
      </c>
      <c r="O113" s="48">
        <f t="shared" si="15"/>
        <v>72.218047193585335</v>
      </c>
      <c r="P113" s="9"/>
    </row>
    <row r="114" spans="1:119">
      <c r="A114" s="12"/>
      <c r="B114" s="25">
        <v>384</v>
      </c>
      <c r="C114" s="20" t="s">
        <v>148</v>
      </c>
      <c r="D114" s="47">
        <v>0</v>
      </c>
      <c r="E114" s="47">
        <v>91544</v>
      </c>
      <c r="F114" s="47">
        <v>45000</v>
      </c>
      <c r="G114" s="47">
        <v>5955000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9"/>
        <v>6091544</v>
      </c>
      <c r="O114" s="48">
        <f t="shared" si="15"/>
        <v>11.164341809851088</v>
      </c>
      <c r="P114" s="9"/>
    </row>
    <row r="115" spans="1:119">
      <c r="A115" s="12"/>
      <c r="B115" s="25">
        <v>388.1</v>
      </c>
      <c r="C115" s="20" t="s">
        <v>130</v>
      </c>
      <c r="D115" s="47">
        <v>187711</v>
      </c>
      <c r="E115" s="47">
        <v>129860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9"/>
        <v>317571</v>
      </c>
      <c r="O115" s="48">
        <f t="shared" si="15"/>
        <v>0.5820316151202749</v>
      </c>
      <c r="P115" s="9"/>
    </row>
    <row r="116" spans="1:119">
      <c r="A116" s="12"/>
      <c r="B116" s="25">
        <v>388.2</v>
      </c>
      <c r="C116" s="20" t="s">
        <v>131</v>
      </c>
      <c r="D116" s="47">
        <v>111251</v>
      </c>
      <c r="E116" s="47">
        <v>170174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9"/>
        <v>281425</v>
      </c>
      <c r="O116" s="48">
        <f t="shared" si="15"/>
        <v>0.51578465063001144</v>
      </c>
      <c r="P116" s="9"/>
    </row>
    <row r="117" spans="1:119">
      <c r="A117" s="12"/>
      <c r="B117" s="25">
        <v>389.7</v>
      </c>
      <c r="C117" s="20" t="s">
        <v>132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768715</v>
      </c>
      <c r="J117" s="47">
        <v>17918</v>
      </c>
      <c r="K117" s="47">
        <v>0</v>
      </c>
      <c r="L117" s="47">
        <v>0</v>
      </c>
      <c r="M117" s="47">
        <v>4288449</v>
      </c>
      <c r="N117" s="47">
        <f t="shared" si="19"/>
        <v>5075082</v>
      </c>
      <c r="O117" s="48">
        <f t="shared" si="15"/>
        <v>9.3014103092783511</v>
      </c>
      <c r="P117" s="9"/>
    </row>
    <row r="118" spans="1:119" ht="15.75" thickBot="1">
      <c r="A118" s="12"/>
      <c r="B118" s="25">
        <v>389.9</v>
      </c>
      <c r="C118" s="20" t="s">
        <v>133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-118035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9"/>
        <v>-118035</v>
      </c>
      <c r="O118" s="48">
        <f t="shared" si="15"/>
        <v>-0.21632989690721649</v>
      </c>
      <c r="P118" s="9"/>
    </row>
    <row r="119" spans="1:119" ht="16.5" thickBot="1">
      <c r="A119" s="14" t="s">
        <v>98</v>
      </c>
      <c r="B119" s="23"/>
      <c r="C119" s="22"/>
      <c r="D119" s="15">
        <f t="shared" ref="D119:M119" si="20">SUM(D5,D13,D26,D62,D94,D103,D112)</f>
        <v>221364319</v>
      </c>
      <c r="E119" s="15">
        <f t="shared" si="20"/>
        <v>186679583</v>
      </c>
      <c r="F119" s="15">
        <f t="shared" si="20"/>
        <v>23130103</v>
      </c>
      <c r="G119" s="15">
        <f t="shared" si="20"/>
        <v>9435171</v>
      </c>
      <c r="H119" s="15">
        <f t="shared" si="20"/>
        <v>0</v>
      </c>
      <c r="I119" s="15">
        <f t="shared" si="20"/>
        <v>88785932</v>
      </c>
      <c r="J119" s="15">
        <f t="shared" si="20"/>
        <v>62198239</v>
      </c>
      <c r="K119" s="15">
        <f t="shared" si="20"/>
        <v>0</v>
      </c>
      <c r="L119" s="15">
        <f t="shared" si="20"/>
        <v>0</v>
      </c>
      <c r="M119" s="15">
        <f t="shared" si="20"/>
        <v>9223917</v>
      </c>
      <c r="N119" s="15">
        <f t="shared" si="19"/>
        <v>600817264</v>
      </c>
      <c r="O119" s="38">
        <f t="shared" si="15"/>
        <v>1101.1542066437571</v>
      </c>
      <c r="P119" s="6"/>
      <c r="Q119" s="2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</row>
    <row r="120" spans="1:119">
      <c r="A120" s="16"/>
      <c r="B120" s="18"/>
      <c r="C120" s="18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9"/>
    </row>
    <row r="121" spans="1:119">
      <c r="A121" s="41"/>
      <c r="B121" s="42"/>
      <c r="C121" s="42"/>
      <c r="D121" s="43"/>
      <c r="E121" s="43"/>
      <c r="F121" s="43"/>
      <c r="G121" s="43"/>
      <c r="H121" s="43"/>
      <c r="I121" s="43"/>
      <c r="J121" s="43"/>
      <c r="K121" s="43"/>
      <c r="L121" s="50" t="s">
        <v>172</v>
      </c>
      <c r="M121" s="50"/>
      <c r="N121" s="50"/>
      <c r="O121" s="44">
        <v>545625</v>
      </c>
    </row>
    <row r="122" spans="1:119">
      <c r="A122" s="51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3"/>
    </row>
    <row r="123" spans="1:119" ht="15.75" customHeight="1" thickBot="1">
      <c r="A123" s="54" t="s">
        <v>150</v>
      </c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6"/>
    </row>
  </sheetData>
  <mergeCells count="10">
    <mergeCell ref="L121:N121"/>
    <mergeCell ref="A122:O122"/>
    <mergeCell ref="A123:O1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151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134</v>
      </c>
      <c r="B3" s="64"/>
      <c r="C3" s="65"/>
      <c r="D3" s="69" t="s">
        <v>66</v>
      </c>
      <c r="E3" s="70"/>
      <c r="F3" s="70"/>
      <c r="G3" s="70"/>
      <c r="H3" s="71"/>
      <c r="I3" s="69" t="s">
        <v>67</v>
      </c>
      <c r="J3" s="71"/>
      <c r="K3" s="69" t="s">
        <v>69</v>
      </c>
      <c r="L3" s="71"/>
      <c r="M3" s="36"/>
      <c r="N3" s="37"/>
      <c r="O3" s="72" t="s">
        <v>139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SUM(D6:D12)</f>
        <v>129352084</v>
      </c>
      <c r="E5" s="27">
        <f t="shared" ref="E5:M5" si="0">SUM(E6:E12)</f>
        <v>69633364</v>
      </c>
      <c r="F5" s="27">
        <f t="shared" si="0"/>
        <v>17669072</v>
      </c>
      <c r="G5" s="27">
        <f t="shared" si="0"/>
        <v>0</v>
      </c>
      <c r="H5" s="27">
        <f t="shared" si="0"/>
        <v>0</v>
      </c>
      <c r="I5" s="27">
        <f t="shared" si="0"/>
        <v>970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1058066</v>
      </c>
      <c r="N5" s="28">
        <f>SUM(D5:M5)</f>
        <v>217713556</v>
      </c>
      <c r="O5" s="33">
        <f t="shared" ref="O5:O36" si="1">(N5/O$114)</f>
        <v>399.33959177085165</v>
      </c>
      <c r="P5" s="6"/>
    </row>
    <row r="6" spans="1:133">
      <c r="A6" s="12"/>
      <c r="B6" s="25">
        <v>311</v>
      </c>
      <c r="C6" s="20" t="s">
        <v>3</v>
      </c>
      <c r="D6" s="47">
        <v>121834903</v>
      </c>
      <c r="E6" s="47">
        <v>52688487</v>
      </c>
      <c r="F6" s="47">
        <v>17669072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71</v>
      </c>
      <c r="N6" s="47">
        <f>SUM(D6:M6)</f>
        <v>192192533</v>
      </c>
      <c r="O6" s="48">
        <f t="shared" si="1"/>
        <v>352.52783097082818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8971197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8971197</v>
      </c>
      <c r="O7" s="48">
        <f t="shared" si="1"/>
        <v>16.455356356752951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366908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366908</v>
      </c>
      <c r="O8" s="48">
        <f t="shared" si="1"/>
        <v>0.67299847390972589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7091997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7091997</v>
      </c>
      <c r="O9" s="48">
        <f t="shared" si="1"/>
        <v>13.008446689558021</v>
      </c>
      <c r="P9" s="9"/>
    </row>
    <row r="10" spans="1:133">
      <c r="A10" s="12"/>
      <c r="B10" s="25">
        <v>315</v>
      </c>
      <c r="C10" s="20" t="s">
        <v>16</v>
      </c>
      <c r="D10" s="47">
        <v>7094810</v>
      </c>
      <c r="E10" s="47">
        <v>492410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7587220</v>
      </c>
      <c r="O10" s="48">
        <f t="shared" si="1"/>
        <v>13.916806069143629</v>
      </c>
      <c r="P10" s="9"/>
    </row>
    <row r="11" spans="1:133">
      <c r="A11" s="12"/>
      <c r="B11" s="25">
        <v>316</v>
      </c>
      <c r="C11" s="20" t="s">
        <v>17</v>
      </c>
      <c r="D11" s="47">
        <v>0</v>
      </c>
      <c r="E11" s="47">
        <v>22365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22365</v>
      </c>
      <c r="O11" s="48">
        <f t="shared" si="1"/>
        <v>4.1022847332276811E-2</v>
      </c>
      <c r="P11" s="9"/>
    </row>
    <row r="12" spans="1:133">
      <c r="A12" s="12"/>
      <c r="B12" s="25">
        <v>319</v>
      </c>
      <c r="C12" s="20" t="s">
        <v>18</v>
      </c>
      <c r="D12" s="47">
        <v>422371</v>
      </c>
      <c r="E12" s="47">
        <v>0</v>
      </c>
      <c r="F12" s="47">
        <v>0</v>
      </c>
      <c r="G12" s="47">
        <v>0</v>
      </c>
      <c r="H12" s="47">
        <v>0</v>
      </c>
      <c r="I12" s="47">
        <v>970</v>
      </c>
      <c r="J12" s="47">
        <v>0</v>
      </c>
      <c r="K12" s="47">
        <v>0</v>
      </c>
      <c r="L12" s="47">
        <v>0</v>
      </c>
      <c r="M12" s="47">
        <v>1057995</v>
      </c>
      <c r="N12" s="47">
        <f t="shared" si="2"/>
        <v>1481336</v>
      </c>
      <c r="O12" s="48">
        <f t="shared" si="1"/>
        <v>2.7171303633268766</v>
      </c>
      <c r="P12" s="9"/>
    </row>
    <row r="13" spans="1:133" ht="15.75">
      <c r="A13" s="29" t="s">
        <v>19</v>
      </c>
      <c r="B13" s="30"/>
      <c r="C13" s="31"/>
      <c r="D13" s="32">
        <f>SUM(D14:D25)</f>
        <v>16641031</v>
      </c>
      <c r="E13" s="32">
        <f t="shared" ref="E13:M13" si="3">SUM(E14:E25)</f>
        <v>30313868</v>
      </c>
      <c r="F13" s="32">
        <f t="shared" si="3"/>
        <v>58459</v>
      </c>
      <c r="G13" s="32">
        <f t="shared" si="3"/>
        <v>0</v>
      </c>
      <c r="H13" s="32">
        <f t="shared" si="3"/>
        <v>0</v>
      </c>
      <c r="I13" s="32">
        <f t="shared" si="3"/>
        <v>1580419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48593777</v>
      </c>
      <c r="O13" s="46">
        <f t="shared" si="1"/>
        <v>89.132801035980506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1670007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1670007</v>
      </c>
      <c r="O14" s="48">
        <f t="shared" si="1"/>
        <v>3.0631988466279276</v>
      </c>
      <c r="P14" s="9"/>
    </row>
    <row r="15" spans="1:133">
      <c r="A15" s="12"/>
      <c r="B15" s="25">
        <v>323.10000000000002</v>
      </c>
      <c r="C15" s="20" t="s">
        <v>20</v>
      </c>
      <c r="D15" s="47">
        <v>13812429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5" si="4">SUM(D15:M15)</f>
        <v>13812429</v>
      </c>
      <c r="O15" s="48">
        <f t="shared" si="1"/>
        <v>25.335352835006162</v>
      </c>
      <c r="P15" s="9"/>
    </row>
    <row r="16" spans="1:133">
      <c r="A16" s="12"/>
      <c r="B16" s="25">
        <v>324.11</v>
      </c>
      <c r="C16" s="20" t="s">
        <v>21</v>
      </c>
      <c r="D16" s="47">
        <v>0</v>
      </c>
      <c r="E16" s="47">
        <v>133237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133237</v>
      </c>
      <c r="O16" s="48">
        <f t="shared" si="1"/>
        <v>0.24438905030228328</v>
      </c>
      <c r="P16" s="9"/>
    </row>
    <row r="17" spans="1:16">
      <c r="A17" s="12"/>
      <c r="B17" s="25">
        <v>324.12</v>
      </c>
      <c r="C17" s="20" t="s">
        <v>22</v>
      </c>
      <c r="D17" s="47">
        <v>0</v>
      </c>
      <c r="E17" s="47">
        <v>97925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97925</v>
      </c>
      <c r="O17" s="48">
        <f t="shared" si="1"/>
        <v>0.17961825732229852</v>
      </c>
      <c r="P17" s="9"/>
    </row>
    <row r="18" spans="1:16">
      <c r="A18" s="12"/>
      <c r="B18" s="25">
        <v>324.20999999999998</v>
      </c>
      <c r="C18" s="20" t="s">
        <v>143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1056963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1056963</v>
      </c>
      <c r="O18" s="48">
        <f t="shared" si="1"/>
        <v>1.9387271086458884</v>
      </c>
      <c r="P18" s="9"/>
    </row>
    <row r="19" spans="1:16">
      <c r="A19" s="12"/>
      <c r="B19" s="25">
        <v>324.22000000000003</v>
      </c>
      <c r="C19" s="20" t="s">
        <v>144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439300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439300</v>
      </c>
      <c r="O19" s="48">
        <f t="shared" si="1"/>
        <v>0.80578300170217765</v>
      </c>
      <c r="P19" s="9"/>
    </row>
    <row r="20" spans="1:16">
      <c r="A20" s="12"/>
      <c r="B20" s="25">
        <v>324.51</v>
      </c>
      <c r="C20" s="20" t="s">
        <v>25</v>
      </c>
      <c r="D20" s="47">
        <v>0</v>
      </c>
      <c r="E20" s="47">
        <v>3925905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3925905</v>
      </c>
      <c r="O20" s="48">
        <f t="shared" si="1"/>
        <v>7.2010642278570174</v>
      </c>
      <c r="P20" s="9"/>
    </row>
    <row r="21" spans="1:16">
      <c r="A21" s="12"/>
      <c r="B21" s="25">
        <v>324.61</v>
      </c>
      <c r="C21" s="20" t="s">
        <v>26</v>
      </c>
      <c r="D21" s="47">
        <v>0</v>
      </c>
      <c r="E21" s="47">
        <v>61978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61978</v>
      </c>
      <c r="O21" s="48">
        <f t="shared" si="1"/>
        <v>0.1136827199624347</v>
      </c>
      <c r="P21" s="9"/>
    </row>
    <row r="22" spans="1:16">
      <c r="A22" s="12"/>
      <c r="B22" s="25">
        <v>325.10000000000002</v>
      </c>
      <c r="C22" s="20" t="s">
        <v>27</v>
      </c>
      <c r="D22" s="47">
        <v>1551</v>
      </c>
      <c r="E22" s="47">
        <v>21115532</v>
      </c>
      <c r="F22" s="47">
        <v>58459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21175542</v>
      </c>
      <c r="O22" s="48">
        <f t="shared" si="1"/>
        <v>38.841092181722132</v>
      </c>
      <c r="P22" s="9"/>
    </row>
    <row r="23" spans="1:16">
      <c r="A23" s="12"/>
      <c r="B23" s="25">
        <v>325.2</v>
      </c>
      <c r="C23" s="20" t="s">
        <v>28</v>
      </c>
      <c r="D23" s="47">
        <v>0</v>
      </c>
      <c r="E23" s="47">
        <v>3256359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3256359</v>
      </c>
      <c r="O23" s="48">
        <f t="shared" si="1"/>
        <v>5.9729540852262719</v>
      </c>
      <c r="P23" s="9"/>
    </row>
    <row r="24" spans="1:16">
      <c r="A24" s="12"/>
      <c r="B24" s="25">
        <v>329</v>
      </c>
      <c r="C24" s="20" t="s">
        <v>29</v>
      </c>
      <c r="D24" s="47">
        <v>1779097</v>
      </c>
      <c r="E24" s="47">
        <v>52925</v>
      </c>
      <c r="F24" s="47">
        <v>0</v>
      </c>
      <c r="G24" s="47">
        <v>0</v>
      </c>
      <c r="H24" s="47">
        <v>0</v>
      </c>
      <c r="I24" s="47">
        <v>80056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1912078</v>
      </c>
      <c r="O24" s="48">
        <f t="shared" si="1"/>
        <v>3.5072159124258966</v>
      </c>
      <c r="P24" s="9"/>
    </row>
    <row r="25" spans="1:16">
      <c r="A25" s="12"/>
      <c r="B25" s="25">
        <v>367</v>
      </c>
      <c r="C25" s="20" t="s">
        <v>126</v>
      </c>
      <c r="D25" s="47">
        <v>1047954</v>
      </c>
      <c r="E25" s="47">
        <v>0</v>
      </c>
      <c r="F25" s="47">
        <v>0</v>
      </c>
      <c r="G25" s="47">
        <v>0</v>
      </c>
      <c r="H25" s="47">
        <v>0</v>
      </c>
      <c r="I25" s="47">
        <v>4100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1052054</v>
      </c>
      <c r="O25" s="48">
        <f t="shared" si="1"/>
        <v>1.92972280918002</v>
      </c>
      <c r="P25" s="9"/>
    </row>
    <row r="26" spans="1:16" ht="15.75">
      <c r="A26" s="29" t="s">
        <v>32</v>
      </c>
      <c r="B26" s="30"/>
      <c r="C26" s="31"/>
      <c r="D26" s="32">
        <f t="shared" ref="D26:M26" si="5">SUM(D27:D59)</f>
        <v>45687529</v>
      </c>
      <c r="E26" s="32">
        <f t="shared" si="5"/>
        <v>32107209</v>
      </c>
      <c r="F26" s="32">
        <f t="shared" si="5"/>
        <v>0</v>
      </c>
      <c r="G26" s="32">
        <f t="shared" si="5"/>
        <v>199666</v>
      </c>
      <c r="H26" s="32">
        <f t="shared" si="5"/>
        <v>0</v>
      </c>
      <c r="I26" s="32">
        <f t="shared" si="5"/>
        <v>11483953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5">
        <f>SUM(D26:M26)</f>
        <v>89478357</v>
      </c>
      <c r="O26" s="46">
        <f t="shared" si="1"/>
        <v>164.12506053002289</v>
      </c>
      <c r="P26" s="10"/>
    </row>
    <row r="27" spans="1:16">
      <c r="A27" s="12"/>
      <c r="B27" s="25">
        <v>331.1</v>
      </c>
      <c r="C27" s="20" t="s">
        <v>30</v>
      </c>
      <c r="D27" s="47">
        <v>16636</v>
      </c>
      <c r="E27" s="47">
        <v>77422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94058</v>
      </c>
      <c r="O27" s="48">
        <f t="shared" si="1"/>
        <v>0.17252523918530258</v>
      </c>
      <c r="P27" s="9"/>
    </row>
    <row r="28" spans="1:16">
      <c r="A28" s="12"/>
      <c r="B28" s="25">
        <v>331.2</v>
      </c>
      <c r="C28" s="20" t="s">
        <v>31</v>
      </c>
      <c r="D28" s="47">
        <v>1642300</v>
      </c>
      <c r="E28" s="47">
        <v>2320482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3962782</v>
      </c>
      <c r="O28" s="48">
        <f t="shared" si="1"/>
        <v>7.2687056113165465</v>
      </c>
      <c r="P28" s="9"/>
    </row>
    <row r="29" spans="1:16">
      <c r="A29" s="12"/>
      <c r="B29" s="25">
        <v>331.39</v>
      </c>
      <c r="C29" s="20" t="s">
        <v>37</v>
      </c>
      <c r="D29" s="47">
        <v>0</v>
      </c>
      <c r="E29" s="47">
        <v>870578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8" si="6">SUM(D29:M29)</f>
        <v>870578</v>
      </c>
      <c r="O29" s="48">
        <f t="shared" si="1"/>
        <v>1.5968517051124025</v>
      </c>
      <c r="P29" s="9"/>
    </row>
    <row r="30" spans="1:16">
      <c r="A30" s="12"/>
      <c r="B30" s="25">
        <v>331.41</v>
      </c>
      <c r="C30" s="20" t="s">
        <v>145</v>
      </c>
      <c r="D30" s="47">
        <v>0</v>
      </c>
      <c r="E30" s="47">
        <v>266569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266569</v>
      </c>
      <c r="O30" s="48">
        <f t="shared" si="1"/>
        <v>0.48895235370076889</v>
      </c>
      <c r="P30" s="9"/>
    </row>
    <row r="31" spans="1:16">
      <c r="A31" s="12"/>
      <c r="B31" s="25">
        <v>331.42</v>
      </c>
      <c r="C31" s="20" t="s">
        <v>38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8292780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8292780</v>
      </c>
      <c r="O31" s="48">
        <f t="shared" si="1"/>
        <v>15.210974643423137</v>
      </c>
      <c r="P31" s="9"/>
    </row>
    <row r="32" spans="1:16">
      <c r="A32" s="12"/>
      <c r="B32" s="25">
        <v>331.49</v>
      </c>
      <c r="C32" s="20" t="s">
        <v>39</v>
      </c>
      <c r="D32" s="47">
        <v>0</v>
      </c>
      <c r="E32" s="47">
        <v>27703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27703</v>
      </c>
      <c r="O32" s="48">
        <f t="shared" si="1"/>
        <v>5.0814037095732817E-2</v>
      </c>
      <c r="P32" s="9"/>
    </row>
    <row r="33" spans="1:16">
      <c r="A33" s="12"/>
      <c r="B33" s="25">
        <v>331.5</v>
      </c>
      <c r="C33" s="20" t="s">
        <v>33</v>
      </c>
      <c r="D33" s="47">
        <v>281046</v>
      </c>
      <c r="E33" s="47">
        <v>5026654</v>
      </c>
      <c r="F33" s="47">
        <v>0</v>
      </c>
      <c r="G33" s="47">
        <v>0</v>
      </c>
      <c r="H33" s="47">
        <v>0</v>
      </c>
      <c r="I33" s="47">
        <v>52542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5360242</v>
      </c>
      <c r="O33" s="48">
        <f t="shared" si="1"/>
        <v>9.8319869988847799</v>
      </c>
      <c r="P33" s="9"/>
    </row>
    <row r="34" spans="1:16">
      <c r="A34" s="12"/>
      <c r="B34" s="25">
        <v>331.69</v>
      </c>
      <c r="C34" s="20" t="s">
        <v>40</v>
      </c>
      <c r="D34" s="47">
        <v>0</v>
      </c>
      <c r="E34" s="47">
        <v>3640249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3640249</v>
      </c>
      <c r="O34" s="48">
        <f t="shared" si="1"/>
        <v>6.6771016757645123</v>
      </c>
      <c r="P34" s="9"/>
    </row>
    <row r="35" spans="1:16">
      <c r="A35" s="12"/>
      <c r="B35" s="25">
        <v>331.7</v>
      </c>
      <c r="C35" s="20" t="s">
        <v>34</v>
      </c>
      <c r="D35" s="47">
        <v>0</v>
      </c>
      <c r="E35" s="47">
        <v>63101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63101</v>
      </c>
      <c r="O35" s="48">
        <f t="shared" si="1"/>
        <v>0.11574257498385866</v>
      </c>
      <c r="P35" s="9"/>
    </row>
    <row r="36" spans="1:16">
      <c r="A36" s="12"/>
      <c r="B36" s="25">
        <v>331.9</v>
      </c>
      <c r="C36" s="20" t="s">
        <v>35</v>
      </c>
      <c r="D36" s="47">
        <v>0</v>
      </c>
      <c r="E36" s="47">
        <v>2097274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2097274</v>
      </c>
      <c r="O36" s="48">
        <f t="shared" si="1"/>
        <v>3.8469104008921757</v>
      </c>
      <c r="P36" s="9"/>
    </row>
    <row r="37" spans="1:16">
      <c r="A37" s="12"/>
      <c r="B37" s="25">
        <v>333</v>
      </c>
      <c r="C37" s="20" t="s">
        <v>4</v>
      </c>
      <c r="D37" s="47">
        <v>211922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211922</v>
      </c>
      <c r="O37" s="48">
        <f t="shared" ref="O37:O68" si="7">(N37/O$114)</f>
        <v>0.38871647003580445</v>
      </c>
      <c r="P37" s="9"/>
    </row>
    <row r="38" spans="1:16">
      <c r="A38" s="12"/>
      <c r="B38" s="25">
        <v>334.2</v>
      </c>
      <c r="C38" s="20" t="s">
        <v>36</v>
      </c>
      <c r="D38" s="47">
        <v>0</v>
      </c>
      <c r="E38" s="47">
        <v>189995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189995</v>
      </c>
      <c r="O38" s="48">
        <f t="shared" si="7"/>
        <v>0.34849702118917653</v>
      </c>
      <c r="P38" s="9"/>
    </row>
    <row r="39" spans="1:16">
      <c r="A39" s="12"/>
      <c r="B39" s="25">
        <v>334.39</v>
      </c>
      <c r="C39" s="20" t="s">
        <v>41</v>
      </c>
      <c r="D39" s="47">
        <v>0</v>
      </c>
      <c r="E39" s="47">
        <v>781626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56" si="8">SUM(D39:M39)</f>
        <v>781626</v>
      </c>
      <c r="O39" s="48">
        <f t="shared" si="7"/>
        <v>1.4336921112871985</v>
      </c>
      <c r="P39" s="9"/>
    </row>
    <row r="40" spans="1:16">
      <c r="A40" s="12"/>
      <c r="B40" s="25">
        <v>334.49</v>
      </c>
      <c r="C40" s="20" t="s">
        <v>43</v>
      </c>
      <c r="D40" s="47">
        <v>0</v>
      </c>
      <c r="E40" s="47">
        <v>3019752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3019752</v>
      </c>
      <c r="O40" s="48">
        <f t="shared" si="7"/>
        <v>5.5389593238246171</v>
      </c>
      <c r="P40" s="9"/>
    </row>
    <row r="41" spans="1:16">
      <c r="A41" s="12"/>
      <c r="B41" s="25">
        <v>334.5</v>
      </c>
      <c r="C41" s="20" t="s">
        <v>44</v>
      </c>
      <c r="D41" s="47">
        <v>38176</v>
      </c>
      <c r="E41" s="47">
        <v>0</v>
      </c>
      <c r="F41" s="47">
        <v>0</v>
      </c>
      <c r="G41" s="47">
        <v>0</v>
      </c>
      <c r="H41" s="47">
        <v>0</v>
      </c>
      <c r="I41" s="47">
        <v>2919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41095</v>
      </c>
      <c r="O41" s="48">
        <f t="shared" si="7"/>
        <v>7.5378220930915063E-2</v>
      </c>
      <c r="P41" s="9"/>
    </row>
    <row r="42" spans="1:16">
      <c r="A42" s="12"/>
      <c r="B42" s="25">
        <v>334.69</v>
      </c>
      <c r="C42" s="20" t="s">
        <v>45</v>
      </c>
      <c r="D42" s="47">
        <v>0</v>
      </c>
      <c r="E42" s="47">
        <v>938632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938632</v>
      </c>
      <c r="O42" s="48">
        <f t="shared" si="7"/>
        <v>1.721679286259318</v>
      </c>
      <c r="P42" s="9"/>
    </row>
    <row r="43" spans="1:16">
      <c r="A43" s="12"/>
      <c r="B43" s="25">
        <v>334.7</v>
      </c>
      <c r="C43" s="20" t="s">
        <v>46</v>
      </c>
      <c r="D43" s="47">
        <v>0</v>
      </c>
      <c r="E43" s="47">
        <v>430676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430676</v>
      </c>
      <c r="O43" s="48">
        <f t="shared" si="7"/>
        <v>0.78996448905323702</v>
      </c>
      <c r="P43" s="9"/>
    </row>
    <row r="44" spans="1:16">
      <c r="A44" s="12"/>
      <c r="B44" s="25">
        <v>334.89</v>
      </c>
      <c r="C44" s="20" t="s">
        <v>47</v>
      </c>
      <c r="D44" s="47">
        <v>519661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519661</v>
      </c>
      <c r="O44" s="48">
        <f t="shared" si="7"/>
        <v>0.95318461290133238</v>
      </c>
      <c r="P44" s="9"/>
    </row>
    <row r="45" spans="1:16">
      <c r="A45" s="12"/>
      <c r="B45" s="25">
        <v>334.9</v>
      </c>
      <c r="C45" s="20" t="s">
        <v>48</v>
      </c>
      <c r="D45" s="47">
        <v>0</v>
      </c>
      <c r="E45" s="47">
        <v>65493</v>
      </c>
      <c r="F45" s="47">
        <v>0</v>
      </c>
      <c r="G45" s="47">
        <v>0</v>
      </c>
      <c r="H45" s="47">
        <v>0</v>
      </c>
      <c r="I45" s="47">
        <v>3135712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3201205</v>
      </c>
      <c r="O45" s="48">
        <f t="shared" si="7"/>
        <v>5.8717882403005222</v>
      </c>
      <c r="P45" s="9"/>
    </row>
    <row r="46" spans="1:16">
      <c r="A46" s="12"/>
      <c r="B46" s="25">
        <v>335.12</v>
      </c>
      <c r="C46" s="20" t="s">
        <v>49</v>
      </c>
      <c r="D46" s="47">
        <v>22733993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22733993</v>
      </c>
      <c r="O46" s="48">
        <f t="shared" si="7"/>
        <v>41.6996702030874</v>
      </c>
      <c r="P46" s="9"/>
    </row>
    <row r="47" spans="1:16">
      <c r="A47" s="12"/>
      <c r="B47" s="25">
        <v>335.13</v>
      </c>
      <c r="C47" s="20" t="s">
        <v>50</v>
      </c>
      <c r="D47" s="47">
        <v>89226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89226</v>
      </c>
      <c r="O47" s="48">
        <f t="shared" si="7"/>
        <v>0.163662176439514</v>
      </c>
      <c r="P47" s="9"/>
    </row>
    <row r="48" spans="1:16">
      <c r="A48" s="12"/>
      <c r="B48" s="25">
        <v>335.14</v>
      </c>
      <c r="C48" s="20" t="s">
        <v>51</v>
      </c>
      <c r="D48" s="47">
        <v>58281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58281</v>
      </c>
      <c r="O48" s="48">
        <f t="shared" si="7"/>
        <v>0.10690152315548512</v>
      </c>
      <c r="P48" s="9"/>
    </row>
    <row r="49" spans="1:16">
      <c r="A49" s="12"/>
      <c r="B49" s="25">
        <v>335.15</v>
      </c>
      <c r="C49" s="20" t="s">
        <v>52</v>
      </c>
      <c r="D49" s="47">
        <v>199960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199960</v>
      </c>
      <c r="O49" s="48">
        <f t="shared" si="7"/>
        <v>0.36677525385924753</v>
      </c>
      <c r="P49" s="9"/>
    </row>
    <row r="50" spans="1:16">
      <c r="A50" s="12"/>
      <c r="B50" s="25">
        <v>335.16</v>
      </c>
      <c r="C50" s="20" t="s">
        <v>53</v>
      </c>
      <c r="D50" s="47">
        <v>223250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223250</v>
      </c>
      <c r="O50" s="48">
        <f t="shared" si="7"/>
        <v>0.40949477607560014</v>
      </c>
      <c r="P50" s="9"/>
    </row>
    <row r="51" spans="1:16">
      <c r="A51" s="12"/>
      <c r="B51" s="25">
        <v>335.17</v>
      </c>
      <c r="C51" s="20" t="s">
        <v>54</v>
      </c>
      <c r="D51" s="47">
        <v>54911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54911</v>
      </c>
      <c r="O51" s="48">
        <f t="shared" si="7"/>
        <v>0.10072012384809532</v>
      </c>
      <c r="P51" s="9"/>
    </row>
    <row r="52" spans="1:16">
      <c r="A52" s="12"/>
      <c r="B52" s="25">
        <v>335.18</v>
      </c>
      <c r="C52" s="20" t="s">
        <v>55</v>
      </c>
      <c r="D52" s="47">
        <v>19462164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19462164</v>
      </c>
      <c r="O52" s="48">
        <f t="shared" si="7"/>
        <v>35.698340376826906</v>
      </c>
      <c r="P52" s="9"/>
    </row>
    <row r="53" spans="1:16">
      <c r="A53" s="12"/>
      <c r="B53" s="25">
        <v>335.21</v>
      </c>
      <c r="C53" s="20" t="s">
        <v>56</v>
      </c>
      <c r="D53" s="47">
        <v>0</v>
      </c>
      <c r="E53" s="47">
        <v>101483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101483</v>
      </c>
      <c r="O53" s="48">
        <f t="shared" si="7"/>
        <v>0.18614449433585725</v>
      </c>
      <c r="P53" s="9"/>
    </row>
    <row r="54" spans="1:16">
      <c r="A54" s="12"/>
      <c r="B54" s="25">
        <v>335.22</v>
      </c>
      <c r="C54" s="20" t="s">
        <v>57</v>
      </c>
      <c r="D54" s="47">
        <v>0</v>
      </c>
      <c r="E54" s="47">
        <v>3222223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3222223</v>
      </c>
      <c r="O54" s="48">
        <f t="shared" si="7"/>
        <v>5.9103403621529615</v>
      </c>
      <c r="P54" s="9"/>
    </row>
    <row r="55" spans="1:16">
      <c r="A55" s="12"/>
      <c r="B55" s="25">
        <v>335.49</v>
      </c>
      <c r="C55" s="20" t="s">
        <v>58</v>
      </c>
      <c r="D55" s="47">
        <v>0</v>
      </c>
      <c r="E55" s="47">
        <v>7697371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7697371</v>
      </c>
      <c r="O55" s="48">
        <f t="shared" si="7"/>
        <v>14.118849782825615</v>
      </c>
      <c r="P55" s="9"/>
    </row>
    <row r="56" spans="1:16">
      <c r="A56" s="12"/>
      <c r="B56" s="25">
        <v>335.7</v>
      </c>
      <c r="C56" s="20" t="s">
        <v>61</v>
      </c>
      <c r="D56" s="47">
        <v>0</v>
      </c>
      <c r="E56" s="47">
        <v>0</v>
      </c>
      <c r="F56" s="47">
        <v>0</v>
      </c>
      <c r="G56" s="47">
        <v>199666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199666</v>
      </c>
      <c r="O56" s="48">
        <f t="shared" si="7"/>
        <v>0.36623598638257909</v>
      </c>
      <c r="P56" s="9"/>
    </row>
    <row r="57" spans="1:16">
      <c r="A57" s="12"/>
      <c r="B57" s="25">
        <v>337.3</v>
      </c>
      <c r="C57" s="20" t="s">
        <v>62</v>
      </c>
      <c r="D57" s="47">
        <v>0</v>
      </c>
      <c r="E57" s="47">
        <v>494709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494709</v>
      </c>
      <c r="O57" s="48">
        <f t="shared" si="7"/>
        <v>0.90741657862299696</v>
      </c>
      <c r="P57" s="9"/>
    </row>
    <row r="58" spans="1:16">
      <c r="A58" s="12"/>
      <c r="B58" s="25">
        <v>337.9</v>
      </c>
      <c r="C58" s="20" t="s">
        <v>64</v>
      </c>
      <c r="D58" s="47">
        <v>16213</v>
      </c>
      <c r="E58" s="47">
        <v>775217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791430</v>
      </c>
      <c r="O58" s="48">
        <f t="shared" si="7"/>
        <v>1.4516750308152844</v>
      </c>
      <c r="P58" s="9"/>
    </row>
    <row r="59" spans="1:16">
      <c r="A59" s="12"/>
      <c r="B59" s="25">
        <v>339</v>
      </c>
      <c r="C59" s="20" t="s">
        <v>65</v>
      </c>
      <c r="D59" s="47">
        <v>139790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139790</v>
      </c>
      <c r="O59" s="48">
        <f t="shared" si="7"/>
        <v>0.25640884545401188</v>
      </c>
      <c r="P59" s="9"/>
    </row>
    <row r="60" spans="1:16" ht="15.75">
      <c r="A60" s="29" t="s">
        <v>70</v>
      </c>
      <c r="B60" s="30"/>
      <c r="C60" s="31"/>
      <c r="D60" s="32">
        <f>SUM(D61:D89)</f>
        <v>26117370</v>
      </c>
      <c r="E60" s="32">
        <f t="shared" ref="E60:M60" si="9">SUM(E61:E89)</f>
        <v>28420980</v>
      </c>
      <c r="F60" s="32">
        <f t="shared" si="9"/>
        <v>0</v>
      </c>
      <c r="G60" s="32">
        <f t="shared" si="9"/>
        <v>0</v>
      </c>
      <c r="H60" s="32">
        <f t="shared" si="9"/>
        <v>0</v>
      </c>
      <c r="I60" s="32">
        <f t="shared" si="9"/>
        <v>69930547</v>
      </c>
      <c r="J60" s="32">
        <f t="shared" si="9"/>
        <v>59669586</v>
      </c>
      <c r="K60" s="32">
        <f t="shared" si="9"/>
        <v>0</v>
      </c>
      <c r="L60" s="32">
        <f t="shared" si="9"/>
        <v>0</v>
      </c>
      <c r="M60" s="32">
        <f t="shared" si="9"/>
        <v>3632149</v>
      </c>
      <c r="N60" s="32">
        <f>SUM(D60:M60)</f>
        <v>187770632</v>
      </c>
      <c r="O60" s="46">
        <f t="shared" si="7"/>
        <v>344.41698949345545</v>
      </c>
      <c r="P60" s="10"/>
    </row>
    <row r="61" spans="1:16">
      <c r="A61" s="12"/>
      <c r="B61" s="25">
        <v>341.1</v>
      </c>
      <c r="C61" s="20" t="s">
        <v>146</v>
      </c>
      <c r="D61" s="47">
        <v>1609850</v>
      </c>
      <c r="E61" s="47">
        <v>244658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1854508</v>
      </c>
      <c r="O61" s="48">
        <f t="shared" si="7"/>
        <v>3.4016185361272524</v>
      </c>
      <c r="P61" s="9"/>
    </row>
    <row r="62" spans="1:16">
      <c r="A62" s="12"/>
      <c r="B62" s="25">
        <v>341.15</v>
      </c>
      <c r="C62" s="20" t="s">
        <v>73</v>
      </c>
      <c r="D62" s="47">
        <v>0</v>
      </c>
      <c r="E62" s="47">
        <v>1423894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ref="N62:N89" si="10">SUM(D62:M62)</f>
        <v>1423894</v>
      </c>
      <c r="O62" s="48">
        <f t="shared" si="7"/>
        <v>2.6117677701473263</v>
      </c>
      <c r="P62" s="9"/>
    </row>
    <row r="63" spans="1:16">
      <c r="A63" s="12"/>
      <c r="B63" s="25">
        <v>341.2</v>
      </c>
      <c r="C63" s="20" t="s">
        <v>74</v>
      </c>
      <c r="D63" s="47">
        <v>4394491</v>
      </c>
      <c r="E63" s="47">
        <v>4303442</v>
      </c>
      <c r="F63" s="47">
        <v>0</v>
      </c>
      <c r="G63" s="47">
        <v>0</v>
      </c>
      <c r="H63" s="47">
        <v>0</v>
      </c>
      <c r="I63" s="47">
        <v>0</v>
      </c>
      <c r="J63" s="47">
        <v>59669586</v>
      </c>
      <c r="K63" s="47">
        <v>0</v>
      </c>
      <c r="L63" s="47">
        <v>0</v>
      </c>
      <c r="M63" s="47">
        <v>0</v>
      </c>
      <c r="N63" s="47">
        <f t="shared" si="10"/>
        <v>68367519</v>
      </c>
      <c r="O63" s="48">
        <f t="shared" si="7"/>
        <v>125.40265121500263</v>
      </c>
      <c r="P63" s="9"/>
    </row>
    <row r="64" spans="1:16">
      <c r="A64" s="12"/>
      <c r="B64" s="25">
        <v>341.55</v>
      </c>
      <c r="C64" s="20" t="s">
        <v>75</v>
      </c>
      <c r="D64" s="47">
        <v>22489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22489</v>
      </c>
      <c r="O64" s="48">
        <f t="shared" si="7"/>
        <v>4.1250293478898865E-2</v>
      </c>
      <c r="P64" s="9"/>
    </row>
    <row r="65" spans="1:16">
      <c r="A65" s="12"/>
      <c r="B65" s="25">
        <v>341.9</v>
      </c>
      <c r="C65" s="20" t="s">
        <v>76</v>
      </c>
      <c r="D65" s="47">
        <v>5940193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5940193</v>
      </c>
      <c r="O65" s="48">
        <f t="shared" si="7"/>
        <v>10.895758129365499</v>
      </c>
      <c r="P65" s="9"/>
    </row>
    <row r="66" spans="1:16">
      <c r="A66" s="12"/>
      <c r="B66" s="25">
        <v>342.1</v>
      </c>
      <c r="C66" s="20" t="s">
        <v>77</v>
      </c>
      <c r="D66" s="47">
        <v>733276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733276</v>
      </c>
      <c r="O66" s="48">
        <f t="shared" si="7"/>
        <v>1.3450064565357751</v>
      </c>
      <c r="P66" s="9"/>
    </row>
    <row r="67" spans="1:16">
      <c r="A67" s="12"/>
      <c r="B67" s="25">
        <v>342.2</v>
      </c>
      <c r="C67" s="20" t="s">
        <v>78</v>
      </c>
      <c r="D67" s="47">
        <v>0</v>
      </c>
      <c r="E67" s="47">
        <v>6250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6250</v>
      </c>
      <c r="O67" s="48">
        <f t="shared" si="7"/>
        <v>1.1464019486998885E-2</v>
      </c>
      <c r="P67" s="9"/>
    </row>
    <row r="68" spans="1:16">
      <c r="A68" s="12"/>
      <c r="B68" s="25">
        <v>342.4</v>
      </c>
      <c r="C68" s="20" t="s">
        <v>79</v>
      </c>
      <c r="D68" s="47">
        <v>0</v>
      </c>
      <c r="E68" s="47">
        <v>98763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98763</v>
      </c>
      <c r="O68" s="48">
        <f t="shared" si="7"/>
        <v>0.18115535305511535</v>
      </c>
      <c r="P68" s="9"/>
    </row>
    <row r="69" spans="1:16">
      <c r="A69" s="12"/>
      <c r="B69" s="25">
        <v>342.5</v>
      </c>
      <c r="C69" s="20" t="s">
        <v>80</v>
      </c>
      <c r="D69" s="47">
        <v>0</v>
      </c>
      <c r="E69" s="47">
        <v>401583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401583</v>
      </c>
      <c r="O69" s="48">
        <f t="shared" ref="O69:O100" si="11">(N69/O$114)</f>
        <v>0.73660085402359565</v>
      </c>
      <c r="P69" s="9"/>
    </row>
    <row r="70" spans="1:16">
      <c r="A70" s="12"/>
      <c r="B70" s="25">
        <v>342.6</v>
      </c>
      <c r="C70" s="20" t="s">
        <v>81</v>
      </c>
      <c r="D70" s="47">
        <v>0</v>
      </c>
      <c r="E70" s="47">
        <v>14218042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14218042</v>
      </c>
      <c r="O70" s="48">
        <f t="shared" si="11"/>
        <v>26.079345688794977</v>
      </c>
      <c r="P70" s="9"/>
    </row>
    <row r="71" spans="1:16">
      <c r="A71" s="12"/>
      <c r="B71" s="25">
        <v>342.9</v>
      </c>
      <c r="C71" s="20" t="s">
        <v>82</v>
      </c>
      <c r="D71" s="47">
        <v>8940</v>
      </c>
      <c r="E71" s="47">
        <v>13563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22503</v>
      </c>
      <c r="O71" s="48">
        <f t="shared" si="11"/>
        <v>4.1275972882549743E-2</v>
      </c>
      <c r="P71" s="9"/>
    </row>
    <row r="72" spans="1:16">
      <c r="A72" s="12"/>
      <c r="B72" s="25">
        <v>343.4</v>
      </c>
      <c r="C72" s="20" t="s">
        <v>83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35852384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35852384</v>
      </c>
      <c r="O72" s="48">
        <f t="shared" si="11"/>
        <v>65.76198861301873</v>
      </c>
      <c r="P72" s="9"/>
    </row>
    <row r="73" spans="1:16">
      <c r="A73" s="12"/>
      <c r="B73" s="25">
        <v>343.6</v>
      </c>
      <c r="C73" s="20" t="s">
        <v>84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29815136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29815136</v>
      </c>
      <c r="O73" s="48">
        <f t="shared" si="11"/>
        <v>54.688208017843515</v>
      </c>
      <c r="P73" s="9"/>
    </row>
    <row r="74" spans="1:16">
      <c r="A74" s="12"/>
      <c r="B74" s="25">
        <v>343.7</v>
      </c>
      <c r="C74" s="20" t="s">
        <v>85</v>
      </c>
      <c r="D74" s="47">
        <v>438530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438530</v>
      </c>
      <c r="O74" s="48">
        <f t="shared" si="11"/>
        <v>0.80437063450137936</v>
      </c>
      <c r="P74" s="9"/>
    </row>
    <row r="75" spans="1:16">
      <c r="A75" s="12"/>
      <c r="B75" s="25">
        <v>343.9</v>
      </c>
      <c r="C75" s="20" t="s">
        <v>86</v>
      </c>
      <c r="D75" s="47">
        <v>0</v>
      </c>
      <c r="E75" s="47">
        <v>4231594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1658982</v>
      </c>
      <c r="N75" s="47">
        <f t="shared" si="10"/>
        <v>5890576</v>
      </c>
      <c r="O75" s="48">
        <f t="shared" si="11"/>
        <v>10.804748488583671</v>
      </c>
      <c r="P75" s="9"/>
    </row>
    <row r="76" spans="1:16">
      <c r="A76" s="12"/>
      <c r="B76" s="25">
        <v>344.1</v>
      </c>
      <c r="C76" s="20" t="s">
        <v>87</v>
      </c>
      <c r="D76" s="47">
        <v>371845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1973167</v>
      </c>
      <c r="N76" s="47">
        <f t="shared" si="10"/>
        <v>2345012</v>
      </c>
      <c r="O76" s="48">
        <f t="shared" si="11"/>
        <v>4.3013221224393963</v>
      </c>
      <c r="P76" s="9"/>
    </row>
    <row r="77" spans="1:16">
      <c r="A77" s="12"/>
      <c r="B77" s="25">
        <v>344.3</v>
      </c>
      <c r="C77" s="20" t="s">
        <v>88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894995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894995</v>
      </c>
      <c r="O77" s="48">
        <f t="shared" si="11"/>
        <v>1.6416384193226508</v>
      </c>
      <c r="P77" s="9"/>
    </row>
    <row r="78" spans="1:16">
      <c r="A78" s="12"/>
      <c r="B78" s="25">
        <v>344.9</v>
      </c>
      <c r="C78" s="20" t="s">
        <v>89</v>
      </c>
      <c r="D78" s="47">
        <v>213044</v>
      </c>
      <c r="E78" s="47">
        <v>0</v>
      </c>
      <c r="F78" s="47">
        <v>0</v>
      </c>
      <c r="G78" s="47">
        <v>0</v>
      </c>
      <c r="H78" s="47">
        <v>0</v>
      </c>
      <c r="I78" s="47">
        <v>462315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675359</v>
      </c>
      <c r="O78" s="48">
        <f t="shared" si="11"/>
        <v>1.2387725978752129</v>
      </c>
      <c r="P78" s="9"/>
    </row>
    <row r="79" spans="1:16">
      <c r="A79" s="12"/>
      <c r="B79" s="25">
        <v>346.4</v>
      </c>
      <c r="C79" s="20" t="s">
        <v>90</v>
      </c>
      <c r="D79" s="47">
        <v>188427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188427</v>
      </c>
      <c r="O79" s="48">
        <f t="shared" si="11"/>
        <v>0.34562092798027821</v>
      </c>
      <c r="P79" s="9"/>
    </row>
    <row r="80" spans="1:16">
      <c r="A80" s="12"/>
      <c r="B80" s="25">
        <v>347.2</v>
      </c>
      <c r="C80" s="20" t="s">
        <v>91</v>
      </c>
      <c r="D80" s="47">
        <v>3342858</v>
      </c>
      <c r="E80" s="47">
        <v>325789</v>
      </c>
      <c r="F80" s="47">
        <v>0</v>
      </c>
      <c r="G80" s="47">
        <v>0</v>
      </c>
      <c r="H80" s="47">
        <v>0</v>
      </c>
      <c r="I80" s="47">
        <v>2905717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6574364</v>
      </c>
      <c r="O80" s="48">
        <f t="shared" si="11"/>
        <v>12.05898192169983</v>
      </c>
      <c r="P80" s="9"/>
    </row>
    <row r="81" spans="1:16">
      <c r="A81" s="12"/>
      <c r="B81" s="25">
        <v>348.88</v>
      </c>
      <c r="C81" s="20" t="s">
        <v>92</v>
      </c>
      <c r="D81" s="47">
        <v>502176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502176</v>
      </c>
      <c r="O81" s="48">
        <f t="shared" si="11"/>
        <v>0.92111287198450431</v>
      </c>
      <c r="P81" s="9"/>
    </row>
    <row r="82" spans="1:16">
      <c r="A82" s="12"/>
      <c r="B82" s="25">
        <v>348.92099999999999</v>
      </c>
      <c r="C82" s="20" t="s">
        <v>93</v>
      </c>
      <c r="D82" s="47">
        <v>0</v>
      </c>
      <c r="E82" s="47">
        <v>195934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195934</v>
      </c>
      <c r="O82" s="48">
        <f t="shared" si="11"/>
        <v>0.35939059106650234</v>
      </c>
      <c r="P82" s="9"/>
    </row>
    <row r="83" spans="1:16">
      <c r="A83" s="12"/>
      <c r="B83" s="25">
        <v>348.92200000000003</v>
      </c>
      <c r="C83" s="20" t="s">
        <v>94</v>
      </c>
      <c r="D83" s="47">
        <v>0</v>
      </c>
      <c r="E83" s="47">
        <v>195971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195971</v>
      </c>
      <c r="O83" s="48">
        <f t="shared" si="11"/>
        <v>0.35945845806186533</v>
      </c>
      <c r="P83" s="9"/>
    </row>
    <row r="84" spans="1:16">
      <c r="A84" s="12"/>
      <c r="B84" s="25">
        <v>348.923</v>
      </c>
      <c r="C84" s="20" t="s">
        <v>95</v>
      </c>
      <c r="D84" s="47">
        <v>0</v>
      </c>
      <c r="E84" s="47">
        <v>195971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195971</v>
      </c>
      <c r="O84" s="48">
        <f t="shared" si="11"/>
        <v>0.35945845806186533</v>
      </c>
      <c r="P84" s="9"/>
    </row>
    <row r="85" spans="1:16">
      <c r="A85" s="12"/>
      <c r="B85" s="25">
        <v>348.92399999999998</v>
      </c>
      <c r="C85" s="20" t="s">
        <v>96</v>
      </c>
      <c r="D85" s="47">
        <v>0</v>
      </c>
      <c r="E85" s="47">
        <v>195999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195999</v>
      </c>
      <c r="O85" s="48">
        <f t="shared" si="11"/>
        <v>0.35950981686916711</v>
      </c>
      <c r="P85" s="9"/>
    </row>
    <row r="86" spans="1:16">
      <c r="A86" s="12"/>
      <c r="B86" s="25">
        <v>348.93099999999998</v>
      </c>
      <c r="C86" s="20" t="s">
        <v>97</v>
      </c>
      <c r="D86" s="47">
        <v>0</v>
      </c>
      <c r="E86" s="47">
        <v>1723952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1723952</v>
      </c>
      <c r="O86" s="48">
        <f t="shared" si="11"/>
        <v>3.1621470916241123</v>
      </c>
      <c r="P86" s="9"/>
    </row>
    <row r="87" spans="1:16">
      <c r="A87" s="12"/>
      <c r="B87" s="25">
        <v>348.93200000000002</v>
      </c>
      <c r="C87" s="20" t="s">
        <v>152</v>
      </c>
      <c r="D87" s="47">
        <v>23248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23248</v>
      </c>
      <c r="O87" s="48">
        <f t="shared" si="11"/>
        <v>4.2642484005400015E-2</v>
      </c>
      <c r="P87" s="9"/>
    </row>
    <row r="88" spans="1:16">
      <c r="A88" s="12"/>
      <c r="B88" s="25">
        <v>348.99</v>
      </c>
      <c r="C88" s="20" t="s">
        <v>147</v>
      </c>
      <c r="D88" s="47">
        <v>36277</v>
      </c>
      <c r="E88" s="47">
        <v>497522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533799</v>
      </c>
      <c r="O88" s="48">
        <f t="shared" si="11"/>
        <v>0.9791171421024828</v>
      </c>
      <c r="P88" s="9"/>
    </row>
    <row r="89" spans="1:16">
      <c r="A89" s="12"/>
      <c r="B89" s="25">
        <v>349</v>
      </c>
      <c r="C89" s="20" t="s">
        <v>1</v>
      </c>
      <c r="D89" s="47">
        <v>8291726</v>
      </c>
      <c r="E89" s="47">
        <v>148053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8439779</v>
      </c>
      <c r="O89" s="48">
        <f t="shared" si="11"/>
        <v>15.480606547514233</v>
      </c>
      <c r="P89" s="9"/>
    </row>
    <row r="90" spans="1:16" ht="15.75">
      <c r="A90" s="29" t="s">
        <v>71</v>
      </c>
      <c r="B90" s="30"/>
      <c r="C90" s="31"/>
      <c r="D90" s="32">
        <f t="shared" ref="D90:M90" si="12">SUM(D91:D97)</f>
        <v>159153</v>
      </c>
      <c r="E90" s="32">
        <f t="shared" si="12"/>
        <v>2447565</v>
      </c>
      <c r="F90" s="32">
        <f t="shared" si="12"/>
        <v>0</v>
      </c>
      <c r="G90" s="32">
        <f t="shared" si="12"/>
        <v>0</v>
      </c>
      <c r="H90" s="32">
        <f t="shared" si="12"/>
        <v>0</v>
      </c>
      <c r="I90" s="32">
        <f t="shared" si="12"/>
        <v>0</v>
      </c>
      <c r="J90" s="32">
        <f t="shared" si="12"/>
        <v>0</v>
      </c>
      <c r="K90" s="32">
        <f t="shared" si="12"/>
        <v>0</v>
      </c>
      <c r="L90" s="32">
        <f t="shared" si="12"/>
        <v>0</v>
      </c>
      <c r="M90" s="32">
        <f t="shared" si="12"/>
        <v>0</v>
      </c>
      <c r="N90" s="32">
        <f>SUM(D90:M90)</f>
        <v>2606718</v>
      </c>
      <c r="O90" s="46">
        <f t="shared" si="11"/>
        <v>4.7813545518577216</v>
      </c>
      <c r="P90" s="10"/>
    </row>
    <row r="91" spans="1:16">
      <c r="A91" s="13"/>
      <c r="B91" s="40">
        <v>351.1</v>
      </c>
      <c r="C91" s="21" t="s">
        <v>112</v>
      </c>
      <c r="D91" s="47">
        <v>0</v>
      </c>
      <c r="E91" s="47">
        <v>11083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11083</v>
      </c>
      <c r="O91" s="48">
        <f t="shared" si="11"/>
        <v>2.0328916475905384E-2</v>
      </c>
      <c r="P91" s="9"/>
    </row>
    <row r="92" spans="1:16">
      <c r="A92" s="13"/>
      <c r="B92" s="40">
        <v>351.5</v>
      </c>
      <c r="C92" s="21" t="s">
        <v>116</v>
      </c>
      <c r="D92" s="47">
        <v>4456</v>
      </c>
      <c r="E92" s="47">
        <v>278701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ref="N92:N97" si="13">SUM(D92:M92)</f>
        <v>283157</v>
      </c>
      <c r="O92" s="48">
        <f t="shared" si="11"/>
        <v>0.51937877854082293</v>
      </c>
      <c r="P92" s="9"/>
    </row>
    <row r="93" spans="1:16">
      <c r="A93" s="13"/>
      <c r="B93" s="40">
        <v>351.7</v>
      </c>
      <c r="C93" s="21" t="s">
        <v>113</v>
      </c>
      <c r="D93" s="47">
        <v>0</v>
      </c>
      <c r="E93" s="47">
        <v>446460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446460</v>
      </c>
      <c r="O93" s="48">
        <f t="shared" si="11"/>
        <v>0.81891618242648356</v>
      </c>
      <c r="P93" s="9"/>
    </row>
    <row r="94" spans="1:16">
      <c r="A94" s="13"/>
      <c r="B94" s="40">
        <v>351.8</v>
      </c>
      <c r="C94" s="21" t="s">
        <v>114</v>
      </c>
      <c r="D94" s="47">
        <v>0</v>
      </c>
      <c r="E94" s="47">
        <v>643125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643125</v>
      </c>
      <c r="O94" s="48">
        <f t="shared" si="11"/>
        <v>1.1796476052121851</v>
      </c>
      <c r="P94" s="9"/>
    </row>
    <row r="95" spans="1:16">
      <c r="A95" s="13"/>
      <c r="B95" s="40">
        <v>352</v>
      </c>
      <c r="C95" s="21" t="s">
        <v>117</v>
      </c>
      <c r="D95" s="47">
        <v>0</v>
      </c>
      <c r="E95" s="47">
        <v>646695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646695</v>
      </c>
      <c r="O95" s="48">
        <f t="shared" si="11"/>
        <v>1.1861958531431589</v>
      </c>
      <c r="P95" s="9"/>
    </row>
    <row r="96" spans="1:16">
      <c r="A96" s="13"/>
      <c r="B96" s="40">
        <v>354</v>
      </c>
      <c r="C96" s="21" t="s">
        <v>118</v>
      </c>
      <c r="D96" s="47">
        <v>151657</v>
      </c>
      <c r="E96" s="47">
        <v>11409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163066</v>
      </c>
      <c r="O96" s="48">
        <f t="shared" si="11"/>
        <v>0.2991026882667136</v>
      </c>
      <c r="P96" s="9"/>
    </row>
    <row r="97" spans="1:119">
      <c r="A97" s="13"/>
      <c r="B97" s="40">
        <v>359</v>
      </c>
      <c r="C97" s="21" t="s">
        <v>119</v>
      </c>
      <c r="D97" s="47">
        <v>3040</v>
      </c>
      <c r="E97" s="47">
        <v>410092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413132</v>
      </c>
      <c r="O97" s="48">
        <f t="shared" si="11"/>
        <v>0.75778452779245176</v>
      </c>
      <c r="P97" s="9"/>
    </row>
    <row r="98" spans="1:119" ht="15.75">
      <c r="A98" s="29" t="s">
        <v>5</v>
      </c>
      <c r="B98" s="30"/>
      <c r="C98" s="31"/>
      <c r="D98" s="32">
        <f t="shared" ref="D98:M98" si="14">SUM(D99:D105)</f>
        <v>6424043</v>
      </c>
      <c r="E98" s="32">
        <f t="shared" si="14"/>
        <v>5943006</v>
      </c>
      <c r="F98" s="32">
        <f t="shared" si="14"/>
        <v>119303</v>
      </c>
      <c r="G98" s="32">
        <f t="shared" si="14"/>
        <v>2178255</v>
      </c>
      <c r="H98" s="32">
        <f t="shared" si="14"/>
        <v>0</v>
      </c>
      <c r="I98" s="32">
        <f t="shared" si="14"/>
        <v>1977985</v>
      </c>
      <c r="J98" s="32">
        <f t="shared" si="14"/>
        <v>2623420</v>
      </c>
      <c r="K98" s="32">
        <f t="shared" si="14"/>
        <v>0</v>
      </c>
      <c r="L98" s="32">
        <f t="shared" si="14"/>
        <v>0</v>
      </c>
      <c r="M98" s="32">
        <f t="shared" si="14"/>
        <v>1956940</v>
      </c>
      <c r="N98" s="32">
        <f>SUM(D98:M98)</f>
        <v>21222952</v>
      </c>
      <c r="O98" s="46">
        <f t="shared" si="11"/>
        <v>38.928053647942711</v>
      </c>
      <c r="P98" s="10"/>
    </row>
    <row r="99" spans="1:119">
      <c r="A99" s="12"/>
      <c r="B99" s="25">
        <v>361.1</v>
      </c>
      <c r="C99" s="20" t="s">
        <v>120</v>
      </c>
      <c r="D99" s="47">
        <v>435743</v>
      </c>
      <c r="E99" s="47">
        <v>1961325</v>
      </c>
      <c r="F99" s="47">
        <v>126866</v>
      </c>
      <c r="G99" s="47">
        <v>254376</v>
      </c>
      <c r="H99" s="47">
        <v>0</v>
      </c>
      <c r="I99" s="47">
        <v>1101293</v>
      </c>
      <c r="J99" s="47">
        <v>492497</v>
      </c>
      <c r="K99" s="47">
        <v>0</v>
      </c>
      <c r="L99" s="47">
        <v>0</v>
      </c>
      <c r="M99" s="47">
        <v>173808</v>
      </c>
      <c r="N99" s="47">
        <f>SUM(D99:M99)</f>
        <v>4545908</v>
      </c>
      <c r="O99" s="48">
        <f t="shared" si="11"/>
        <v>8.33830046369666</v>
      </c>
      <c r="P99" s="9"/>
    </row>
    <row r="100" spans="1:119">
      <c r="A100" s="12"/>
      <c r="B100" s="25">
        <v>361.3</v>
      </c>
      <c r="C100" s="20" t="s">
        <v>121</v>
      </c>
      <c r="D100" s="47">
        <v>-38117</v>
      </c>
      <c r="E100" s="47">
        <v>-275582</v>
      </c>
      <c r="F100" s="47">
        <v>-12171</v>
      </c>
      <c r="G100" s="47">
        <v>-95813</v>
      </c>
      <c r="H100" s="47">
        <v>0</v>
      </c>
      <c r="I100" s="47">
        <v>-144410</v>
      </c>
      <c r="J100" s="47">
        <v>-66488</v>
      </c>
      <c r="K100" s="47">
        <v>0</v>
      </c>
      <c r="L100" s="47">
        <v>0</v>
      </c>
      <c r="M100" s="47">
        <v>125768</v>
      </c>
      <c r="N100" s="47">
        <f t="shared" ref="N100:N105" si="15">SUM(D100:M100)</f>
        <v>-506813</v>
      </c>
      <c r="O100" s="48">
        <f t="shared" si="11"/>
        <v>-0.92961825732229852</v>
      </c>
      <c r="P100" s="9"/>
    </row>
    <row r="101" spans="1:119">
      <c r="A101" s="12"/>
      <c r="B101" s="25">
        <v>362</v>
      </c>
      <c r="C101" s="20" t="s">
        <v>122</v>
      </c>
      <c r="D101" s="47">
        <v>1504349</v>
      </c>
      <c r="E101" s="47">
        <v>278831</v>
      </c>
      <c r="F101" s="47">
        <v>0</v>
      </c>
      <c r="G101" s="47">
        <v>0</v>
      </c>
      <c r="H101" s="47">
        <v>0</v>
      </c>
      <c r="I101" s="47">
        <v>110590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1893770</v>
      </c>
      <c r="O101" s="48">
        <f t="shared" ref="O101:O112" si="16">(N101/O$114)</f>
        <v>3.4736345894230203</v>
      </c>
      <c r="P101" s="9"/>
    </row>
    <row r="102" spans="1:119">
      <c r="A102" s="12"/>
      <c r="B102" s="25">
        <v>364</v>
      </c>
      <c r="C102" s="20" t="s">
        <v>123</v>
      </c>
      <c r="D102" s="47">
        <v>201151</v>
      </c>
      <c r="E102" s="47">
        <v>211239</v>
      </c>
      <c r="F102" s="47">
        <v>0</v>
      </c>
      <c r="G102" s="47">
        <v>1800000</v>
      </c>
      <c r="H102" s="47">
        <v>0</v>
      </c>
      <c r="I102" s="47">
        <v>177139</v>
      </c>
      <c r="J102" s="47">
        <v>-10744</v>
      </c>
      <c r="K102" s="47">
        <v>0</v>
      </c>
      <c r="L102" s="47">
        <v>0</v>
      </c>
      <c r="M102" s="47">
        <v>-3708</v>
      </c>
      <c r="N102" s="47">
        <f t="shared" si="15"/>
        <v>2375077</v>
      </c>
      <c r="O102" s="48">
        <f t="shared" si="16"/>
        <v>4.3564686417796556</v>
      </c>
      <c r="P102" s="9"/>
    </row>
    <row r="103" spans="1:119">
      <c r="A103" s="12"/>
      <c r="B103" s="25">
        <v>365</v>
      </c>
      <c r="C103" s="20" t="s">
        <v>124</v>
      </c>
      <c r="D103" s="47">
        <v>17743</v>
      </c>
      <c r="E103" s="47">
        <v>12901</v>
      </c>
      <c r="F103" s="47">
        <v>0</v>
      </c>
      <c r="G103" s="47">
        <v>0</v>
      </c>
      <c r="H103" s="47">
        <v>0</v>
      </c>
      <c r="I103" s="47">
        <v>452993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483637</v>
      </c>
      <c r="O103" s="48">
        <f t="shared" si="16"/>
        <v>0.88710783882138877</v>
      </c>
      <c r="P103" s="9"/>
    </row>
    <row r="104" spans="1:119">
      <c r="A104" s="12"/>
      <c r="B104" s="25">
        <v>366</v>
      </c>
      <c r="C104" s="20" t="s">
        <v>125</v>
      </c>
      <c r="D104" s="47">
        <v>795189</v>
      </c>
      <c r="E104" s="47">
        <v>326974</v>
      </c>
      <c r="F104" s="47">
        <v>0</v>
      </c>
      <c r="G104" s="47">
        <v>217359</v>
      </c>
      <c r="H104" s="47">
        <v>0</v>
      </c>
      <c r="I104" s="47">
        <v>0</v>
      </c>
      <c r="J104" s="47">
        <v>1192</v>
      </c>
      <c r="K104" s="47">
        <v>0</v>
      </c>
      <c r="L104" s="47">
        <v>0</v>
      </c>
      <c r="M104" s="47">
        <v>0</v>
      </c>
      <c r="N104" s="47">
        <f t="shared" si="15"/>
        <v>1340714</v>
      </c>
      <c r="O104" s="48">
        <f t="shared" si="16"/>
        <v>2.4591954275987558</v>
      </c>
      <c r="P104" s="9"/>
    </row>
    <row r="105" spans="1:119">
      <c r="A105" s="12"/>
      <c r="B105" s="25">
        <v>369.9</v>
      </c>
      <c r="C105" s="20" t="s">
        <v>128</v>
      </c>
      <c r="D105" s="47">
        <v>3507985</v>
      </c>
      <c r="E105" s="47">
        <v>3427318</v>
      </c>
      <c r="F105" s="47">
        <v>4608</v>
      </c>
      <c r="G105" s="47">
        <v>2333</v>
      </c>
      <c r="H105" s="47">
        <v>0</v>
      </c>
      <c r="I105" s="47">
        <v>280380</v>
      </c>
      <c r="J105" s="47">
        <v>2206963</v>
      </c>
      <c r="K105" s="47">
        <v>0</v>
      </c>
      <c r="L105" s="47">
        <v>0</v>
      </c>
      <c r="M105" s="47">
        <v>1661072</v>
      </c>
      <c r="N105" s="47">
        <f t="shared" si="15"/>
        <v>11090659</v>
      </c>
      <c r="O105" s="48">
        <f t="shared" si="16"/>
        <v>20.342964943945532</v>
      </c>
      <c r="P105" s="9"/>
    </row>
    <row r="106" spans="1:119" ht="15.75">
      <c r="A106" s="29" t="s">
        <v>72</v>
      </c>
      <c r="B106" s="30"/>
      <c r="C106" s="31"/>
      <c r="D106" s="32">
        <f t="shared" ref="D106:M106" si="17">SUM(D107:D111)</f>
        <v>15977800</v>
      </c>
      <c r="E106" s="32">
        <f t="shared" si="17"/>
        <v>20299277</v>
      </c>
      <c r="F106" s="32">
        <f t="shared" si="17"/>
        <v>96389813</v>
      </c>
      <c r="G106" s="32">
        <f t="shared" si="17"/>
        <v>436537</v>
      </c>
      <c r="H106" s="32">
        <f t="shared" si="17"/>
        <v>0</v>
      </c>
      <c r="I106" s="32">
        <f t="shared" si="17"/>
        <v>2024906</v>
      </c>
      <c r="J106" s="32">
        <f t="shared" si="17"/>
        <v>1658243</v>
      </c>
      <c r="K106" s="32">
        <f t="shared" si="17"/>
        <v>0</v>
      </c>
      <c r="L106" s="32">
        <f t="shared" si="17"/>
        <v>0</v>
      </c>
      <c r="M106" s="32">
        <f t="shared" si="17"/>
        <v>4391587</v>
      </c>
      <c r="N106" s="32">
        <f t="shared" ref="N106:N112" si="18">SUM(D106:M106)</f>
        <v>141178163</v>
      </c>
      <c r="O106" s="46">
        <f t="shared" si="16"/>
        <v>258.95507388331276</v>
      </c>
      <c r="P106" s="9"/>
    </row>
    <row r="107" spans="1:119">
      <c r="A107" s="12"/>
      <c r="B107" s="25">
        <v>381</v>
      </c>
      <c r="C107" s="20" t="s">
        <v>129</v>
      </c>
      <c r="D107" s="47">
        <v>6906225</v>
      </c>
      <c r="E107" s="47">
        <v>19895852</v>
      </c>
      <c r="F107" s="47">
        <v>33400903</v>
      </c>
      <c r="G107" s="47">
        <v>436537</v>
      </c>
      <c r="H107" s="47">
        <v>0</v>
      </c>
      <c r="I107" s="47">
        <v>1933024</v>
      </c>
      <c r="J107" s="47">
        <v>1614512</v>
      </c>
      <c r="K107" s="47">
        <v>0</v>
      </c>
      <c r="L107" s="47">
        <v>0</v>
      </c>
      <c r="M107" s="47">
        <v>0</v>
      </c>
      <c r="N107" s="47">
        <f t="shared" si="18"/>
        <v>64187053</v>
      </c>
      <c r="O107" s="48">
        <f t="shared" si="16"/>
        <v>117.73466022480484</v>
      </c>
      <c r="P107" s="9"/>
    </row>
    <row r="108" spans="1:119">
      <c r="A108" s="12"/>
      <c r="B108" s="25">
        <v>384</v>
      </c>
      <c r="C108" s="20" t="s">
        <v>148</v>
      </c>
      <c r="D108" s="47">
        <v>2818575</v>
      </c>
      <c r="E108" s="47">
        <v>403425</v>
      </c>
      <c r="F108" s="47">
        <v>62988910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8"/>
        <v>66210910</v>
      </c>
      <c r="O108" s="48">
        <f t="shared" si="16"/>
        <v>121.44690599870869</v>
      </c>
      <c r="P108" s="9"/>
    </row>
    <row r="109" spans="1:119">
      <c r="A109" s="12"/>
      <c r="B109" s="25">
        <v>385</v>
      </c>
      <c r="C109" s="20" t="s">
        <v>153</v>
      </c>
      <c r="D109" s="47">
        <v>6253000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8"/>
        <v>6253000</v>
      </c>
      <c r="O109" s="48">
        <f t="shared" si="16"/>
        <v>11.469522216352644</v>
      </c>
      <c r="P109" s="9"/>
    </row>
    <row r="110" spans="1:119">
      <c r="A110" s="12"/>
      <c r="B110" s="25">
        <v>389.7</v>
      </c>
      <c r="C110" s="20" t="s">
        <v>132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190666</v>
      </c>
      <c r="J110" s="47">
        <v>43731</v>
      </c>
      <c r="K110" s="47">
        <v>0</v>
      </c>
      <c r="L110" s="47">
        <v>0</v>
      </c>
      <c r="M110" s="47">
        <v>4391587</v>
      </c>
      <c r="N110" s="47">
        <f t="shared" si="18"/>
        <v>4625984</v>
      </c>
      <c r="O110" s="48">
        <f t="shared" si="16"/>
        <v>8.4851793156072084</v>
      </c>
      <c r="P110" s="9"/>
    </row>
    <row r="111" spans="1:119" ht="15.75" thickBot="1">
      <c r="A111" s="12"/>
      <c r="B111" s="25">
        <v>389.9</v>
      </c>
      <c r="C111" s="20" t="s">
        <v>133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-98784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8"/>
        <v>-98784</v>
      </c>
      <c r="O111" s="48">
        <f t="shared" si="16"/>
        <v>-0.18119387216059166</v>
      </c>
      <c r="P111" s="9"/>
    </row>
    <row r="112" spans="1:119" ht="16.5" thickBot="1">
      <c r="A112" s="14" t="s">
        <v>98</v>
      </c>
      <c r="B112" s="23"/>
      <c r="C112" s="22"/>
      <c r="D112" s="15">
        <f t="shared" ref="D112:M112" si="19">SUM(D5,D13,D26,D60,D90,D98,D106)</f>
        <v>240359010</v>
      </c>
      <c r="E112" s="15">
        <f t="shared" si="19"/>
        <v>189165269</v>
      </c>
      <c r="F112" s="15">
        <f t="shared" si="19"/>
        <v>114236647</v>
      </c>
      <c r="G112" s="15">
        <f t="shared" si="19"/>
        <v>2814458</v>
      </c>
      <c r="H112" s="15">
        <f t="shared" si="19"/>
        <v>0</v>
      </c>
      <c r="I112" s="15">
        <f t="shared" si="19"/>
        <v>86998780</v>
      </c>
      <c r="J112" s="15">
        <f t="shared" si="19"/>
        <v>63951249</v>
      </c>
      <c r="K112" s="15">
        <f t="shared" si="19"/>
        <v>0</v>
      </c>
      <c r="L112" s="15">
        <f t="shared" si="19"/>
        <v>0</v>
      </c>
      <c r="M112" s="15">
        <f t="shared" si="19"/>
        <v>11038742</v>
      </c>
      <c r="N112" s="15">
        <f t="shared" si="18"/>
        <v>708564155</v>
      </c>
      <c r="O112" s="38">
        <f t="shared" si="16"/>
        <v>1299.6789249134238</v>
      </c>
      <c r="P112" s="6"/>
      <c r="Q112" s="2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</row>
    <row r="113" spans="1:15">
      <c r="A113" s="16"/>
      <c r="B113" s="18"/>
      <c r="C113" s="18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9"/>
    </row>
    <row r="114" spans="1:15">
      <c r="A114" s="41"/>
      <c r="B114" s="42"/>
      <c r="C114" s="42"/>
      <c r="D114" s="43"/>
      <c r="E114" s="43"/>
      <c r="F114" s="43"/>
      <c r="G114" s="43"/>
      <c r="H114" s="43"/>
      <c r="I114" s="43"/>
      <c r="J114" s="43"/>
      <c r="K114" s="43"/>
      <c r="L114" s="50" t="s">
        <v>154</v>
      </c>
      <c r="M114" s="50"/>
      <c r="N114" s="50"/>
      <c r="O114" s="44">
        <v>545184</v>
      </c>
    </row>
    <row r="115" spans="1:15">
      <c r="A115" s="51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3"/>
    </row>
    <row r="116" spans="1:15" ht="15.75" customHeight="1" thickBot="1">
      <c r="A116" s="54" t="s">
        <v>150</v>
      </c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6"/>
    </row>
  </sheetData>
  <mergeCells count="10">
    <mergeCell ref="L114:N114"/>
    <mergeCell ref="A115:O115"/>
    <mergeCell ref="A116:O1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142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134</v>
      </c>
      <c r="B3" s="64"/>
      <c r="C3" s="65"/>
      <c r="D3" s="69" t="s">
        <v>66</v>
      </c>
      <c r="E3" s="70"/>
      <c r="F3" s="70"/>
      <c r="G3" s="70"/>
      <c r="H3" s="71"/>
      <c r="I3" s="69" t="s">
        <v>67</v>
      </c>
      <c r="J3" s="71"/>
      <c r="K3" s="69" t="s">
        <v>69</v>
      </c>
      <c r="L3" s="71"/>
      <c r="M3" s="36"/>
      <c r="N3" s="37"/>
      <c r="O3" s="72" t="s">
        <v>139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SUM(D6:D13)</f>
        <v>132394729</v>
      </c>
      <c r="E5" s="27">
        <f t="shared" ref="E5:M5" si="0">SUM(E6:E13)</f>
        <v>68720440</v>
      </c>
      <c r="F5" s="27">
        <f t="shared" si="0"/>
        <v>16112303</v>
      </c>
      <c r="G5" s="27">
        <f t="shared" si="0"/>
        <v>0</v>
      </c>
      <c r="H5" s="27">
        <f t="shared" si="0"/>
        <v>0</v>
      </c>
      <c r="I5" s="27">
        <f t="shared" si="0"/>
        <v>900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1229218</v>
      </c>
      <c r="N5" s="28">
        <f>SUM(D5:M5)</f>
        <v>218457590</v>
      </c>
      <c r="O5" s="33">
        <f t="shared" ref="O5:O36" si="1">(N5/O$118)</f>
        <v>402.03761299726159</v>
      </c>
      <c r="P5" s="6"/>
    </row>
    <row r="6" spans="1:133">
      <c r="A6" s="12"/>
      <c r="B6" s="25">
        <v>311</v>
      </c>
      <c r="C6" s="20" t="s">
        <v>3</v>
      </c>
      <c r="D6" s="47">
        <v>124247227</v>
      </c>
      <c r="E6" s="47">
        <v>52762174</v>
      </c>
      <c r="F6" s="47">
        <v>16112303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31</v>
      </c>
      <c r="N6" s="47">
        <f>SUM(D6:M6)</f>
        <v>193121735</v>
      </c>
      <c r="O6" s="48">
        <f t="shared" si="1"/>
        <v>355.41086650864224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7925866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7925866</v>
      </c>
      <c r="O7" s="48">
        <f t="shared" si="1"/>
        <v>14.586338005359089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325502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325502</v>
      </c>
      <c r="O8" s="48">
        <f t="shared" si="1"/>
        <v>0.5990363946880245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7163994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7163994</v>
      </c>
      <c r="O9" s="48">
        <f t="shared" si="1"/>
        <v>13.184229704661229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674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674</v>
      </c>
      <c r="O10" s="48">
        <f t="shared" si="1"/>
        <v>1.2403933924207179E-3</v>
      </c>
      <c r="P10" s="9"/>
    </row>
    <row r="11" spans="1:133">
      <c r="A11" s="12"/>
      <c r="B11" s="25">
        <v>315</v>
      </c>
      <c r="C11" s="20" t="s">
        <v>16</v>
      </c>
      <c r="D11" s="47">
        <v>7633449</v>
      </c>
      <c r="E11" s="47">
        <v>529795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8163244</v>
      </c>
      <c r="O11" s="48">
        <f t="shared" si="1"/>
        <v>15.023195724507524</v>
      </c>
      <c r="P11" s="9"/>
    </row>
    <row r="12" spans="1:133">
      <c r="A12" s="12"/>
      <c r="B12" s="25">
        <v>316</v>
      </c>
      <c r="C12" s="20" t="s">
        <v>17</v>
      </c>
      <c r="D12" s="47">
        <v>514053</v>
      </c>
      <c r="E12" s="47">
        <v>12435</v>
      </c>
      <c r="F12" s="47">
        <v>0</v>
      </c>
      <c r="G12" s="47">
        <v>0</v>
      </c>
      <c r="H12" s="47">
        <v>0</v>
      </c>
      <c r="I12" s="47">
        <v>900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527388</v>
      </c>
      <c r="O12" s="48">
        <f t="shared" si="1"/>
        <v>0.97057654368245927</v>
      </c>
      <c r="P12" s="9"/>
    </row>
    <row r="13" spans="1:133">
      <c r="A13" s="12"/>
      <c r="B13" s="25">
        <v>319</v>
      </c>
      <c r="C13" s="20" t="s">
        <v>18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1229187</v>
      </c>
      <c r="N13" s="47">
        <f t="shared" si="2"/>
        <v>1229187</v>
      </c>
      <c r="O13" s="48">
        <f t="shared" si="1"/>
        <v>2.2621297223285532</v>
      </c>
      <c r="P13" s="9"/>
    </row>
    <row r="14" spans="1:133" ht="15.75">
      <c r="A14" s="29" t="s">
        <v>19</v>
      </c>
      <c r="B14" s="30"/>
      <c r="C14" s="31"/>
      <c r="D14" s="32">
        <f>SUM(D15:D28)</f>
        <v>16712713</v>
      </c>
      <c r="E14" s="32">
        <f t="shared" ref="E14:M14" si="3">SUM(E15:E28)</f>
        <v>30533615</v>
      </c>
      <c r="F14" s="32">
        <f t="shared" si="3"/>
        <v>46056</v>
      </c>
      <c r="G14" s="32">
        <f t="shared" si="3"/>
        <v>0</v>
      </c>
      <c r="H14" s="32">
        <f t="shared" si="3"/>
        <v>0</v>
      </c>
      <c r="I14" s="32">
        <f t="shared" si="3"/>
        <v>1786514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49078898</v>
      </c>
      <c r="O14" s="46">
        <f t="shared" si="1"/>
        <v>90.322167339006512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1681550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1681550</v>
      </c>
      <c r="O15" s="48">
        <f t="shared" si="1"/>
        <v>3.0946342863873268</v>
      </c>
      <c r="P15" s="9"/>
    </row>
    <row r="16" spans="1:133">
      <c r="A16" s="12"/>
      <c r="B16" s="25">
        <v>323.10000000000002</v>
      </c>
      <c r="C16" s="20" t="s">
        <v>20</v>
      </c>
      <c r="D16" s="47">
        <v>14172835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8" si="4">SUM(D16:M16)</f>
        <v>14172835</v>
      </c>
      <c r="O16" s="48">
        <f t="shared" si="1"/>
        <v>26.082924163010514</v>
      </c>
      <c r="P16" s="9"/>
    </row>
    <row r="17" spans="1:16">
      <c r="A17" s="12"/>
      <c r="B17" s="25">
        <v>324.11</v>
      </c>
      <c r="C17" s="20" t="s">
        <v>21</v>
      </c>
      <c r="D17" s="47">
        <v>0</v>
      </c>
      <c r="E17" s="47">
        <v>142433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142433</v>
      </c>
      <c r="O17" s="48">
        <f t="shared" si="1"/>
        <v>0.26212604163599423</v>
      </c>
      <c r="P17" s="9"/>
    </row>
    <row r="18" spans="1:16">
      <c r="A18" s="12"/>
      <c r="B18" s="25">
        <v>324.12</v>
      </c>
      <c r="C18" s="20" t="s">
        <v>22</v>
      </c>
      <c r="D18" s="47">
        <v>0</v>
      </c>
      <c r="E18" s="47">
        <v>119978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119978</v>
      </c>
      <c r="O18" s="48">
        <f t="shared" si="1"/>
        <v>0.22080106592856513</v>
      </c>
      <c r="P18" s="9"/>
    </row>
    <row r="19" spans="1:16">
      <c r="A19" s="12"/>
      <c r="B19" s="25">
        <v>324.20999999999998</v>
      </c>
      <c r="C19" s="20" t="s">
        <v>143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1064893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1064893</v>
      </c>
      <c r="O19" s="48">
        <f t="shared" si="1"/>
        <v>1.9597718706751863</v>
      </c>
      <c r="P19" s="9"/>
    </row>
    <row r="20" spans="1:16">
      <c r="A20" s="12"/>
      <c r="B20" s="25">
        <v>324.22000000000003</v>
      </c>
      <c r="C20" s="20" t="s">
        <v>144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664419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664419</v>
      </c>
      <c r="O20" s="48">
        <f t="shared" si="1"/>
        <v>1.2227610347162923</v>
      </c>
      <c r="P20" s="9"/>
    </row>
    <row r="21" spans="1:16">
      <c r="A21" s="12"/>
      <c r="B21" s="25">
        <v>324.31</v>
      </c>
      <c r="C21" s="20" t="s">
        <v>23</v>
      </c>
      <c r="D21" s="47">
        <v>0</v>
      </c>
      <c r="E21" s="47">
        <v>10382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10382</v>
      </c>
      <c r="O21" s="48">
        <f t="shared" si="1"/>
        <v>1.9106475074349989E-2</v>
      </c>
      <c r="P21" s="9"/>
    </row>
    <row r="22" spans="1:16">
      <c r="A22" s="12"/>
      <c r="B22" s="25">
        <v>324.32</v>
      </c>
      <c r="C22" s="20" t="s">
        <v>24</v>
      </c>
      <c r="D22" s="47">
        <v>0</v>
      </c>
      <c r="E22" s="47">
        <v>212609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212609</v>
      </c>
      <c r="O22" s="48">
        <f t="shared" si="1"/>
        <v>0.39127418215011339</v>
      </c>
      <c r="P22" s="9"/>
    </row>
    <row r="23" spans="1:16">
      <c r="A23" s="12"/>
      <c r="B23" s="25">
        <v>324.51</v>
      </c>
      <c r="C23" s="20" t="s">
        <v>25</v>
      </c>
      <c r="D23" s="47">
        <v>0</v>
      </c>
      <c r="E23" s="47">
        <v>4069319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4069319</v>
      </c>
      <c r="O23" s="48">
        <f t="shared" si="1"/>
        <v>7.4889560819763847</v>
      </c>
      <c r="P23" s="9"/>
    </row>
    <row r="24" spans="1:16">
      <c r="A24" s="12"/>
      <c r="B24" s="25">
        <v>324.61</v>
      </c>
      <c r="C24" s="20" t="s">
        <v>26</v>
      </c>
      <c r="D24" s="47">
        <v>0</v>
      </c>
      <c r="E24" s="47">
        <v>66332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66332</v>
      </c>
      <c r="O24" s="48">
        <f t="shared" si="1"/>
        <v>0.12207384941550602</v>
      </c>
      <c r="P24" s="9"/>
    </row>
    <row r="25" spans="1:16">
      <c r="A25" s="12"/>
      <c r="B25" s="25">
        <v>325.10000000000002</v>
      </c>
      <c r="C25" s="20" t="s">
        <v>27</v>
      </c>
      <c r="D25" s="47">
        <v>2140</v>
      </c>
      <c r="E25" s="47">
        <v>20918839</v>
      </c>
      <c r="F25" s="47">
        <v>46056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20967035</v>
      </c>
      <c r="O25" s="48">
        <f t="shared" si="1"/>
        <v>38.586604855569625</v>
      </c>
      <c r="P25" s="9"/>
    </row>
    <row r="26" spans="1:16">
      <c r="A26" s="12"/>
      <c r="B26" s="25">
        <v>325.2</v>
      </c>
      <c r="C26" s="20" t="s">
        <v>28</v>
      </c>
      <c r="D26" s="47">
        <v>0</v>
      </c>
      <c r="E26" s="47">
        <v>3259223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3259223</v>
      </c>
      <c r="O26" s="48">
        <f t="shared" si="1"/>
        <v>5.9980989222932184</v>
      </c>
      <c r="P26" s="9"/>
    </row>
    <row r="27" spans="1:16">
      <c r="A27" s="12"/>
      <c r="B27" s="25">
        <v>329</v>
      </c>
      <c r="C27" s="20" t="s">
        <v>29</v>
      </c>
      <c r="D27" s="47">
        <v>1353718</v>
      </c>
      <c r="E27" s="47">
        <v>52950</v>
      </c>
      <c r="F27" s="47">
        <v>0</v>
      </c>
      <c r="G27" s="47">
        <v>0</v>
      </c>
      <c r="H27" s="47">
        <v>0</v>
      </c>
      <c r="I27" s="47">
        <v>56602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1463270</v>
      </c>
      <c r="O27" s="48">
        <f t="shared" si="1"/>
        <v>2.6929235004858514</v>
      </c>
      <c r="P27" s="9"/>
    </row>
    <row r="28" spans="1:16">
      <c r="A28" s="12"/>
      <c r="B28" s="25">
        <v>367</v>
      </c>
      <c r="C28" s="20" t="s">
        <v>126</v>
      </c>
      <c r="D28" s="47">
        <v>1184020</v>
      </c>
      <c r="E28" s="47">
        <v>0</v>
      </c>
      <c r="F28" s="47">
        <v>0</v>
      </c>
      <c r="G28" s="47">
        <v>0</v>
      </c>
      <c r="H28" s="47">
        <v>0</v>
      </c>
      <c r="I28" s="47">
        <v>600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1184620</v>
      </c>
      <c r="O28" s="48">
        <f t="shared" si="1"/>
        <v>2.1801110096875829</v>
      </c>
      <c r="P28" s="9"/>
    </row>
    <row r="29" spans="1:16" ht="15.75">
      <c r="A29" s="29" t="s">
        <v>32</v>
      </c>
      <c r="B29" s="30"/>
      <c r="C29" s="31"/>
      <c r="D29" s="32">
        <f t="shared" ref="D29:M29" si="5">SUM(D30:D65)</f>
        <v>50206866</v>
      </c>
      <c r="E29" s="32">
        <f t="shared" si="5"/>
        <v>38128806</v>
      </c>
      <c r="F29" s="32">
        <f t="shared" si="5"/>
        <v>0</v>
      </c>
      <c r="G29" s="32">
        <f t="shared" si="5"/>
        <v>292875</v>
      </c>
      <c r="H29" s="32">
        <f t="shared" si="5"/>
        <v>0</v>
      </c>
      <c r="I29" s="32">
        <f t="shared" si="5"/>
        <v>9483830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596500</v>
      </c>
      <c r="N29" s="45">
        <f>SUM(D29:M29)</f>
        <v>98708877</v>
      </c>
      <c r="O29" s="46">
        <f t="shared" si="1"/>
        <v>181.658514546097</v>
      </c>
      <c r="P29" s="10"/>
    </row>
    <row r="30" spans="1:16">
      <c r="A30" s="12"/>
      <c r="B30" s="25">
        <v>331.1</v>
      </c>
      <c r="C30" s="20" t="s">
        <v>30</v>
      </c>
      <c r="D30" s="47">
        <v>8137</v>
      </c>
      <c r="E30" s="47">
        <v>12929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21066</v>
      </c>
      <c r="O30" s="48">
        <f t="shared" si="1"/>
        <v>3.8768734725125882E-2</v>
      </c>
      <c r="P30" s="9"/>
    </row>
    <row r="31" spans="1:16">
      <c r="A31" s="12"/>
      <c r="B31" s="25">
        <v>331.2</v>
      </c>
      <c r="C31" s="20" t="s">
        <v>31</v>
      </c>
      <c r="D31" s="47">
        <v>2230036</v>
      </c>
      <c r="E31" s="47">
        <v>911727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3141763</v>
      </c>
      <c r="O31" s="48">
        <f t="shared" si="1"/>
        <v>5.7819318482965754</v>
      </c>
      <c r="P31" s="9"/>
    </row>
    <row r="32" spans="1:16">
      <c r="A32" s="12"/>
      <c r="B32" s="25">
        <v>331.39</v>
      </c>
      <c r="C32" s="20" t="s">
        <v>37</v>
      </c>
      <c r="D32" s="47">
        <v>0</v>
      </c>
      <c r="E32" s="47">
        <v>138210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1" si="6">SUM(D32:M32)</f>
        <v>138210</v>
      </c>
      <c r="O32" s="48">
        <f t="shared" si="1"/>
        <v>0.25435425929742939</v>
      </c>
      <c r="P32" s="9"/>
    </row>
    <row r="33" spans="1:16">
      <c r="A33" s="12"/>
      <c r="B33" s="25">
        <v>331.41</v>
      </c>
      <c r="C33" s="20" t="s">
        <v>145</v>
      </c>
      <c r="D33" s="47">
        <v>0</v>
      </c>
      <c r="E33" s="47">
        <v>122699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122699</v>
      </c>
      <c r="O33" s="48">
        <f t="shared" si="1"/>
        <v>0.22580864815523688</v>
      </c>
      <c r="P33" s="9"/>
    </row>
    <row r="34" spans="1:16">
      <c r="A34" s="12"/>
      <c r="B34" s="25">
        <v>331.42</v>
      </c>
      <c r="C34" s="20" t="s">
        <v>38</v>
      </c>
      <c r="D34" s="47">
        <v>0</v>
      </c>
      <c r="E34" s="47">
        <v>926938</v>
      </c>
      <c r="F34" s="47">
        <v>0</v>
      </c>
      <c r="G34" s="47">
        <v>0</v>
      </c>
      <c r="H34" s="47">
        <v>0</v>
      </c>
      <c r="I34" s="47">
        <v>5654346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6581284</v>
      </c>
      <c r="O34" s="48">
        <f t="shared" si="1"/>
        <v>12.111841524101175</v>
      </c>
      <c r="P34" s="9"/>
    </row>
    <row r="35" spans="1:16">
      <c r="A35" s="12"/>
      <c r="B35" s="25">
        <v>331.49</v>
      </c>
      <c r="C35" s="20" t="s">
        <v>39</v>
      </c>
      <c r="D35" s="47">
        <v>0</v>
      </c>
      <c r="E35" s="47">
        <v>67224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67224</v>
      </c>
      <c r="O35" s="48">
        <f t="shared" si="1"/>
        <v>0.12371543829686994</v>
      </c>
      <c r="P35" s="9"/>
    </row>
    <row r="36" spans="1:16">
      <c r="A36" s="12"/>
      <c r="B36" s="25">
        <v>331.5</v>
      </c>
      <c r="C36" s="20" t="s">
        <v>33</v>
      </c>
      <c r="D36" s="47">
        <v>3742089</v>
      </c>
      <c r="E36" s="47">
        <v>7386759</v>
      </c>
      <c r="F36" s="47">
        <v>0</v>
      </c>
      <c r="G36" s="47">
        <v>75779</v>
      </c>
      <c r="H36" s="47">
        <v>0</v>
      </c>
      <c r="I36" s="47">
        <v>651764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11856391</v>
      </c>
      <c r="O36" s="48">
        <f t="shared" si="1"/>
        <v>21.819865065810784</v>
      </c>
      <c r="P36" s="9"/>
    </row>
    <row r="37" spans="1:16">
      <c r="A37" s="12"/>
      <c r="B37" s="25">
        <v>331.69</v>
      </c>
      <c r="C37" s="20" t="s">
        <v>40</v>
      </c>
      <c r="D37" s="47">
        <v>0</v>
      </c>
      <c r="E37" s="47">
        <v>3861804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3861804</v>
      </c>
      <c r="O37" s="48">
        <f t="shared" ref="O37:O68" si="7">(N37/O$118)</f>
        <v>7.1070566237743291</v>
      </c>
      <c r="P37" s="9"/>
    </row>
    <row r="38" spans="1:16">
      <c r="A38" s="12"/>
      <c r="B38" s="25">
        <v>331.7</v>
      </c>
      <c r="C38" s="20" t="s">
        <v>34</v>
      </c>
      <c r="D38" s="47">
        <v>0</v>
      </c>
      <c r="E38" s="47">
        <v>40664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40664</v>
      </c>
      <c r="O38" s="48">
        <f t="shared" si="7"/>
        <v>7.4835841111863602E-2</v>
      </c>
      <c r="P38" s="9"/>
    </row>
    <row r="39" spans="1:16">
      <c r="A39" s="12"/>
      <c r="B39" s="25">
        <v>331.9</v>
      </c>
      <c r="C39" s="20" t="s">
        <v>35</v>
      </c>
      <c r="D39" s="47">
        <v>0</v>
      </c>
      <c r="E39" s="47">
        <v>959307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959307</v>
      </c>
      <c r="O39" s="48">
        <f t="shared" si="7"/>
        <v>1.7654570684019906</v>
      </c>
      <c r="P39" s="9"/>
    </row>
    <row r="40" spans="1:16">
      <c r="A40" s="12"/>
      <c r="B40" s="25">
        <v>333</v>
      </c>
      <c r="C40" s="20" t="s">
        <v>4</v>
      </c>
      <c r="D40" s="47">
        <v>273601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273601</v>
      </c>
      <c r="O40" s="48">
        <f t="shared" si="7"/>
        <v>0.50352058243279052</v>
      </c>
      <c r="P40" s="9"/>
    </row>
    <row r="41" spans="1:16">
      <c r="A41" s="12"/>
      <c r="B41" s="25">
        <v>334.2</v>
      </c>
      <c r="C41" s="20" t="s">
        <v>36</v>
      </c>
      <c r="D41" s="47">
        <v>159824</v>
      </c>
      <c r="E41" s="47">
        <v>165019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324843</v>
      </c>
      <c r="O41" s="48">
        <f t="shared" si="7"/>
        <v>0.59782360648979715</v>
      </c>
      <c r="P41" s="9"/>
    </row>
    <row r="42" spans="1:16">
      <c r="A42" s="12"/>
      <c r="B42" s="25">
        <v>334.39</v>
      </c>
      <c r="C42" s="20" t="s">
        <v>41</v>
      </c>
      <c r="D42" s="47">
        <v>0</v>
      </c>
      <c r="E42" s="47">
        <v>4957041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61" si="8">SUM(D42:M42)</f>
        <v>4957041</v>
      </c>
      <c r="O42" s="48">
        <f t="shared" si="7"/>
        <v>9.1226719619563621</v>
      </c>
      <c r="P42" s="9"/>
    </row>
    <row r="43" spans="1:16">
      <c r="A43" s="12"/>
      <c r="B43" s="25">
        <v>334.49</v>
      </c>
      <c r="C43" s="20" t="s">
        <v>43</v>
      </c>
      <c r="D43" s="47">
        <v>0</v>
      </c>
      <c r="E43" s="47">
        <v>4890471</v>
      </c>
      <c r="F43" s="47">
        <v>0</v>
      </c>
      <c r="G43" s="47">
        <v>0</v>
      </c>
      <c r="H43" s="47">
        <v>0</v>
      </c>
      <c r="I43" s="47">
        <v>11871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4902342</v>
      </c>
      <c r="O43" s="48">
        <f t="shared" si="7"/>
        <v>9.0220068608109294</v>
      </c>
      <c r="P43" s="9"/>
    </row>
    <row r="44" spans="1:16">
      <c r="A44" s="12"/>
      <c r="B44" s="25">
        <v>334.5</v>
      </c>
      <c r="C44" s="20" t="s">
        <v>44</v>
      </c>
      <c r="D44" s="47">
        <v>476318</v>
      </c>
      <c r="E44" s="47">
        <v>1065273</v>
      </c>
      <c r="F44" s="47">
        <v>0</v>
      </c>
      <c r="G44" s="47">
        <v>12630</v>
      </c>
      <c r="H44" s="47">
        <v>0</v>
      </c>
      <c r="I44" s="47">
        <v>28716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1582937</v>
      </c>
      <c r="O44" s="48">
        <f t="shared" si="7"/>
        <v>2.9131522187214745</v>
      </c>
      <c r="P44" s="9"/>
    </row>
    <row r="45" spans="1:16">
      <c r="A45" s="12"/>
      <c r="B45" s="25">
        <v>334.69</v>
      </c>
      <c r="C45" s="20" t="s">
        <v>45</v>
      </c>
      <c r="D45" s="47">
        <v>0</v>
      </c>
      <c r="E45" s="47">
        <v>522938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522938</v>
      </c>
      <c r="O45" s="48">
        <f t="shared" si="7"/>
        <v>0.96238700273843525</v>
      </c>
      <c r="P45" s="9"/>
    </row>
    <row r="46" spans="1:16">
      <c r="A46" s="12"/>
      <c r="B46" s="25">
        <v>334.7</v>
      </c>
      <c r="C46" s="20" t="s">
        <v>46</v>
      </c>
      <c r="D46" s="47">
        <v>0</v>
      </c>
      <c r="E46" s="47">
        <v>457402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457402</v>
      </c>
      <c r="O46" s="48">
        <f t="shared" si="7"/>
        <v>0.84177806896145579</v>
      </c>
      <c r="P46" s="9"/>
    </row>
    <row r="47" spans="1:16">
      <c r="A47" s="12"/>
      <c r="B47" s="25">
        <v>334.89</v>
      </c>
      <c r="C47" s="20" t="s">
        <v>47</v>
      </c>
      <c r="D47" s="47">
        <v>504894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504894</v>
      </c>
      <c r="O47" s="48">
        <f t="shared" si="7"/>
        <v>0.92917979447012755</v>
      </c>
      <c r="P47" s="9"/>
    </row>
    <row r="48" spans="1:16">
      <c r="A48" s="12"/>
      <c r="B48" s="25">
        <v>334.9</v>
      </c>
      <c r="C48" s="20" t="s">
        <v>48</v>
      </c>
      <c r="D48" s="47">
        <v>0</v>
      </c>
      <c r="E48" s="47">
        <v>289663</v>
      </c>
      <c r="F48" s="47">
        <v>0</v>
      </c>
      <c r="G48" s="47">
        <v>0</v>
      </c>
      <c r="H48" s="47">
        <v>0</v>
      </c>
      <c r="I48" s="47">
        <v>3117464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3407127</v>
      </c>
      <c r="O48" s="48">
        <f t="shared" si="7"/>
        <v>6.2702934984246639</v>
      </c>
      <c r="P48" s="9"/>
    </row>
    <row r="49" spans="1:16">
      <c r="A49" s="12"/>
      <c r="B49" s="25">
        <v>335.12</v>
      </c>
      <c r="C49" s="20" t="s">
        <v>49</v>
      </c>
      <c r="D49" s="47">
        <v>22923496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22923496</v>
      </c>
      <c r="O49" s="48">
        <f t="shared" si="7"/>
        <v>42.187170578015959</v>
      </c>
      <c r="P49" s="9"/>
    </row>
    <row r="50" spans="1:16">
      <c r="A50" s="12"/>
      <c r="B50" s="25">
        <v>335.13</v>
      </c>
      <c r="C50" s="20" t="s">
        <v>50</v>
      </c>
      <c r="D50" s="47">
        <v>83256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83256</v>
      </c>
      <c r="O50" s="48">
        <f t="shared" si="7"/>
        <v>0.15321986985071112</v>
      </c>
      <c r="P50" s="9"/>
    </row>
    <row r="51" spans="1:16">
      <c r="A51" s="12"/>
      <c r="B51" s="25">
        <v>335.14</v>
      </c>
      <c r="C51" s="20" t="s">
        <v>51</v>
      </c>
      <c r="D51" s="47">
        <v>74033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74033</v>
      </c>
      <c r="O51" s="48">
        <f t="shared" si="7"/>
        <v>0.13624635611436647</v>
      </c>
      <c r="P51" s="9"/>
    </row>
    <row r="52" spans="1:16">
      <c r="A52" s="12"/>
      <c r="B52" s="25">
        <v>335.15</v>
      </c>
      <c r="C52" s="20" t="s">
        <v>52</v>
      </c>
      <c r="D52" s="47">
        <v>200328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200328</v>
      </c>
      <c r="O52" s="48">
        <f t="shared" si="7"/>
        <v>0.36867288949088661</v>
      </c>
      <c r="P52" s="9"/>
    </row>
    <row r="53" spans="1:16">
      <c r="A53" s="12"/>
      <c r="B53" s="25">
        <v>335.16</v>
      </c>
      <c r="C53" s="20" t="s">
        <v>53</v>
      </c>
      <c r="D53" s="47">
        <v>223250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223250</v>
      </c>
      <c r="O53" s="48">
        <f t="shared" si="7"/>
        <v>0.41085730691086836</v>
      </c>
      <c r="P53" s="9"/>
    </row>
    <row r="54" spans="1:16">
      <c r="A54" s="12"/>
      <c r="B54" s="25">
        <v>335.17</v>
      </c>
      <c r="C54" s="20" t="s">
        <v>54</v>
      </c>
      <c r="D54" s="47">
        <v>55285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55285</v>
      </c>
      <c r="O54" s="48">
        <f t="shared" si="7"/>
        <v>0.10174354406525132</v>
      </c>
      <c r="P54" s="9"/>
    </row>
    <row r="55" spans="1:16">
      <c r="A55" s="12"/>
      <c r="B55" s="25">
        <v>335.18</v>
      </c>
      <c r="C55" s="20" t="s">
        <v>55</v>
      </c>
      <c r="D55" s="47">
        <v>19108808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19108808</v>
      </c>
      <c r="O55" s="48">
        <f t="shared" si="7"/>
        <v>35.166823709549192</v>
      </c>
      <c r="P55" s="9"/>
    </row>
    <row r="56" spans="1:16">
      <c r="A56" s="12"/>
      <c r="B56" s="25">
        <v>335.21</v>
      </c>
      <c r="C56" s="20" t="s">
        <v>56</v>
      </c>
      <c r="D56" s="47">
        <v>0</v>
      </c>
      <c r="E56" s="47">
        <v>97261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97261</v>
      </c>
      <c r="O56" s="48">
        <f t="shared" si="7"/>
        <v>0.17899391949589236</v>
      </c>
      <c r="P56" s="9"/>
    </row>
    <row r="57" spans="1:16">
      <c r="A57" s="12"/>
      <c r="B57" s="25">
        <v>335.22</v>
      </c>
      <c r="C57" s="20" t="s">
        <v>57</v>
      </c>
      <c r="D57" s="47">
        <v>0</v>
      </c>
      <c r="E57" s="47">
        <v>3017557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3017557</v>
      </c>
      <c r="O57" s="48">
        <f t="shared" si="7"/>
        <v>5.553349798298048</v>
      </c>
      <c r="P57" s="9"/>
    </row>
    <row r="58" spans="1:16">
      <c r="A58" s="12"/>
      <c r="B58" s="25">
        <v>335.49</v>
      </c>
      <c r="C58" s="20" t="s">
        <v>58</v>
      </c>
      <c r="D58" s="47">
        <v>0</v>
      </c>
      <c r="E58" s="47">
        <v>7719502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7719502</v>
      </c>
      <c r="O58" s="48">
        <f t="shared" si="7"/>
        <v>14.206556785724802</v>
      </c>
      <c r="P58" s="9"/>
    </row>
    <row r="59" spans="1:16">
      <c r="A59" s="12"/>
      <c r="B59" s="25">
        <v>335.5</v>
      </c>
      <c r="C59" s="20" t="s">
        <v>59</v>
      </c>
      <c r="D59" s="47">
        <v>0</v>
      </c>
      <c r="E59" s="47">
        <v>131513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131513</v>
      </c>
      <c r="O59" s="48">
        <f t="shared" si="7"/>
        <v>0.24202946026324312</v>
      </c>
      <c r="P59" s="9"/>
    </row>
    <row r="60" spans="1:16">
      <c r="A60" s="12"/>
      <c r="B60" s="25">
        <v>335.69</v>
      </c>
      <c r="C60" s="20" t="s">
        <v>60</v>
      </c>
      <c r="D60" s="47">
        <v>25829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25829</v>
      </c>
      <c r="O60" s="48">
        <f t="shared" si="7"/>
        <v>4.7534304054650922E-2</v>
      </c>
      <c r="P60" s="9"/>
    </row>
    <row r="61" spans="1:16">
      <c r="A61" s="12"/>
      <c r="B61" s="25">
        <v>335.7</v>
      </c>
      <c r="C61" s="20" t="s">
        <v>61</v>
      </c>
      <c r="D61" s="47">
        <v>0</v>
      </c>
      <c r="E61" s="47">
        <v>0</v>
      </c>
      <c r="F61" s="47">
        <v>0</v>
      </c>
      <c r="G61" s="47">
        <v>204466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204466</v>
      </c>
      <c r="O61" s="48">
        <f t="shared" si="7"/>
        <v>0.3762882423956892</v>
      </c>
      <c r="P61" s="9"/>
    </row>
    <row r="62" spans="1:16">
      <c r="A62" s="12"/>
      <c r="B62" s="25">
        <v>337.3</v>
      </c>
      <c r="C62" s="20" t="s">
        <v>62</v>
      </c>
      <c r="D62" s="47">
        <v>6619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ref="N62:N67" si="9">SUM(D62:M62)</f>
        <v>6619</v>
      </c>
      <c r="O62" s="48">
        <f t="shared" si="7"/>
        <v>1.2181252024380907E-2</v>
      </c>
      <c r="P62" s="9"/>
    </row>
    <row r="63" spans="1:16">
      <c r="A63" s="12"/>
      <c r="B63" s="25">
        <v>337.7</v>
      </c>
      <c r="C63" s="20" t="s">
        <v>63</v>
      </c>
      <c r="D63" s="47">
        <v>0</v>
      </c>
      <c r="E63" s="47">
        <v>386905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386905</v>
      </c>
      <c r="O63" s="48">
        <f t="shared" si="7"/>
        <v>0.71203917729159916</v>
      </c>
      <c r="P63" s="9"/>
    </row>
    <row r="64" spans="1:16">
      <c r="A64" s="12"/>
      <c r="B64" s="25">
        <v>337.9</v>
      </c>
      <c r="C64" s="20" t="s">
        <v>64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19669</v>
      </c>
      <c r="J64" s="47">
        <v>0</v>
      </c>
      <c r="K64" s="47">
        <v>0</v>
      </c>
      <c r="L64" s="47">
        <v>0</v>
      </c>
      <c r="M64" s="47">
        <v>596500</v>
      </c>
      <c r="N64" s="47">
        <f t="shared" si="9"/>
        <v>616169</v>
      </c>
      <c r="O64" s="48">
        <f t="shared" si="7"/>
        <v>1.1339643267277171</v>
      </c>
      <c r="P64" s="9"/>
    </row>
    <row r="65" spans="1:16">
      <c r="A65" s="12"/>
      <c r="B65" s="25">
        <v>339</v>
      </c>
      <c r="C65" s="20" t="s">
        <v>65</v>
      </c>
      <c r="D65" s="47">
        <v>111063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111063</v>
      </c>
      <c r="O65" s="48">
        <f t="shared" si="7"/>
        <v>0.20439437884632372</v>
      </c>
      <c r="P65" s="9"/>
    </row>
    <row r="66" spans="1:16" ht="15.75">
      <c r="A66" s="29" t="s">
        <v>70</v>
      </c>
      <c r="B66" s="30"/>
      <c r="C66" s="31"/>
      <c r="D66" s="32">
        <f>SUM(D67:D94)</f>
        <v>26684413</v>
      </c>
      <c r="E66" s="32">
        <f t="shared" ref="E66:M66" si="10">SUM(E67:E94)</f>
        <v>28393805</v>
      </c>
      <c r="F66" s="32">
        <f t="shared" si="10"/>
        <v>0</v>
      </c>
      <c r="G66" s="32">
        <f t="shared" si="10"/>
        <v>0</v>
      </c>
      <c r="H66" s="32">
        <f t="shared" si="10"/>
        <v>0</v>
      </c>
      <c r="I66" s="32">
        <f t="shared" si="10"/>
        <v>69964483</v>
      </c>
      <c r="J66" s="32">
        <f t="shared" si="10"/>
        <v>61000550</v>
      </c>
      <c r="K66" s="32">
        <f t="shared" si="10"/>
        <v>0</v>
      </c>
      <c r="L66" s="32">
        <f t="shared" si="10"/>
        <v>0</v>
      </c>
      <c r="M66" s="32">
        <f t="shared" si="10"/>
        <v>3754299</v>
      </c>
      <c r="N66" s="32">
        <f t="shared" si="9"/>
        <v>189797550</v>
      </c>
      <c r="O66" s="46">
        <f t="shared" si="7"/>
        <v>349.29321501133654</v>
      </c>
      <c r="P66" s="10"/>
    </row>
    <row r="67" spans="1:16">
      <c r="A67" s="12"/>
      <c r="B67" s="25">
        <v>341.1</v>
      </c>
      <c r="C67" s="20" t="s">
        <v>146</v>
      </c>
      <c r="D67" s="47">
        <v>0</v>
      </c>
      <c r="E67" s="47">
        <v>229323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229323</v>
      </c>
      <c r="O67" s="48">
        <f t="shared" si="7"/>
        <v>0.4220337298666117</v>
      </c>
      <c r="P67" s="9"/>
    </row>
    <row r="68" spans="1:16">
      <c r="A68" s="12"/>
      <c r="B68" s="25">
        <v>341.15</v>
      </c>
      <c r="C68" s="20" t="s">
        <v>73</v>
      </c>
      <c r="D68" s="47">
        <v>0</v>
      </c>
      <c r="E68" s="47">
        <v>1330424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ref="N68:N94" si="11">SUM(D68:M68)</f>
        <v>1330424</v>
      </c>
      <c r="O68" s="48">
        <f t="shared" si="7"/>
        <v>2.4484408586319604</v>
      </c>
      <c r="P68" s="9"/>
    </row>
    <row r="69" spans="1:16">
      <c r="A69" s="12"/>
      <c r="B69" s="25">
        <v>341.2</v>
      </c>
      <c r="C69" s="20" t="s">
        <v>74</v>
      </c>
      <c r="D69" s="47">
        <v>4168494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61000550</v>
      </c>
      <c r="K69" s="47">
        <v>0</v>
      </c>
      <c r="L69" s="47">
        <v>0</v>
      </c>
      <c r="M69" s="47">
        <v>0</v>
      </c>
      <c r="N69" s="47">
        <f t="shared" si="11"/>
        <v>65169044</v>
      </c>
      <c r="O69" s="48">
        <f t="shared" ref="O69:O100" si="12">(N69/O$118)</f>
        <v>119.93360766761874</v>
      </c>
      <c r="P69" s="9"/>
    </row>
    <row r="70" spans="1:16">
      <c r="A70" s="12"/>
      <c r="B70" s="25">
        <v>341.55</v>
      </c>
      <c r="C70" s="20" t="s">
        <v>75</v>
      </c>
      <c r="D70" s="47">
        <v>102405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102405</v>
      </c>
      <c r="O70" s="48">
        <f t="shared" si="12"/>
        <v>0.18846066075792822</v>
      </c>
      <c r="P70" s="9"/>
    </row>
    <row r="71" spans="1:16">
      <c r="A71" s="12"/>
      <c r="B71" s="25">
        <v>341.9</v>
      </c>
      <c r="C71" s="20" t="s">
        <v>76</v>
      </c>
      <c r="D71" s="47">
        <v>7136917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7136917</v>
      </c>
      <c r="O71" s="48">
        <f t="shared" si="12"/>
        <v>13.134398648449693</v>
      </c>
      <c r="P71" s="9"/>
    </row>
    <row r="72" spans="1:16">
      <c r="A72" s="12"/>
      <c r="B72" s="25">
        <v>342.1</v>
      </c>
      <c r="C72" s="20" t="s">
        <v>77</v>
      </c>
      <c r="D72" s="47">
        <v>608678</v>
      </c>
      <c r="E72" s="47">
        <v>4383554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4992232</v>
      </c>
      <c r="O72" s="48">
        <f t="shared" si="12"/>
        <v>9.1874355878802163</v>
      </c>
      <c r="P72" s="9"/>
    </row>
    <row r="73" spans="1:16">
      <c r="A73" s="12"/>
      <c r="B73" s="25">
        <v>342.2</v>
      </c>
      <c r="C73" s="20" t="s">
        <v>78</v>
      </c>
      <c r="D73" s="47">
        <v>0</v>
      </c>
      <c r="E73" s="47">
        <v>3010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3010</v>
      </c>
      <c r="O73" s="48">
        <f t="shared" si="12"/>
        <v>5.5394423014634431E-3</v>
      </c>
      <c r="P73" s="9"/>
    </row>
    <row r="74" spans="1:16">
      <c r="A74" s="12"/>
      <c r="B74" s="25">
        <v>342.4</v>
      </c>
      <c r="C74" s="20" t="s">
        <v>79</v>
      </c>
      <c r="D74" s="47">
        <v>0</v>
      </c>
      <c r="E74" s="47">
        <v>432610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432610</v>
      </c>
      <c r="O74" s="48">
        <f t="shared" si="12"/>
        <v>0.79615220399870434</v>
      </c>
      <c r="P74" s="9"/>
    </row>
    <row r="75" spans="1:16">
      <c r="A75" s="12"/>
      <c r="B75" s="25">
        <v>342.5</v>
      </c>
      <c r="C75" s="20" t="s">
        <v>80</v>
      </c>
      <c r="D75" s="47">
        <v>0</v>
      </c>
      <c r="E75" s="47">
        <v>481852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481852</v>
      </c>
      <c r="O75" s="48">
        <f t="shared" si="12"/>
        <v>0.88677453549659901</v>
      </c>
      <c r="P75" s="9"/>
    </row>
    <row r="76" spans="1:16">
      <c r="A76" s="12"/>
      <c r="B76" s="25">
        <v>342.6</v>
      </c>
      <c r="C76" s="20" t="s">
        <v>81</v>
      </c>
      <c r="D76" s="47">
        <v>0</v>
      </c>
      <c r="E76" s="47">
        <v>12895045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12895045</v>
      </c>
      <c r="O76" s="48">
        <f t="shared" si="12"/>
        <v>23.731348090456699</v>
      </c>
      <c r="P76" s="9"/>
    </row>
    <row r="77" spans="1:16">
      <c r="A77" s="12"/>
      <c r="B77" s="25">
        <v>342.9</v>
      </c>
      <c r="C77" s="20" t="s">
        <v>82</v>
      </c>
      <c r="D77" s="47">
        <v>4265</v>
      </c>
      <c r="E77" s="47">
        <v>9625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13890</v>
      </c>
      <c r="O77" s="48">
        <f t="shared" si="12"/>
        <v>2.5562409823032303E-2</v>
      </c>
      <c r="P77" s="9"/>
    </row>
    <row r="78" spans="1:16">
      <c r="A78" s="12"/>
      <c r="B78" s="25">
        <v>343.4</v>
      </c>
      <c r="C78" s="20" t="s">
        <v>83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36202438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36202438</v>
      </c>
      <c r="O78" s="48">
        <f t="shared" si="12"/>
        <v>66.625022084155361</v>
      </c>
      <c r="P78" s="9"/>
    </row>
    <row r="79" spans="1:16">
      <c r="A79" s="12"/>
      <c r="B79" s="25">
        <v>343.6</v>
      </c>
      <c r="C79" s="20" t="s">
        <v>84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29457289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29457289</v>
      </c>
      <c r="O79" s="48">
        <f t="shared" si="12"/>
        <v>54.211612216954741</v>
      </c>
      <c r="P79" s="9"/>
    </row>
    <row r="80" spans="1:16">
      <c r="A80" s="12"/>
      <c r="B80" s="25">
        <v>343.7</v>
      </c>
      <c r="C80" s="20" t="s">
        <v>85</v>
      </c>
      <c r="D80" s="47">
        <v>323326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323326</v>
      </c>
      <c r="O80" s="48">
        <f t="shared" si="12"/>
        <v>0.59503180118371068</v>
      </c>
      <c r="P80" s="9"/>
    </row>
    <row r="81" spans="1:16">
      <c r="A81" s="12"/>
      <c r="B81" s="25">
        <v>343.9</v>
      </c>
      <c r="C81" s="20" t="s">
        <v>86</v>
      </c>
      <c r="D81" s="47">
        <v>12553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1768874</v>
      </c>
      <c r="N81" s="47">
        <f t="shared" si="11"/>
        <v>1781427</v>
      </c>
      <c r="O81" s="48">
        <f t="shared" si="12"/>
        <v>3.2784425517505373</v>
      </c>
      <c r="P81" s="9"/>
    </row>
    <row r="82" spans="1:16">
      <c r="A82" s="12"/>
      <c r="B82" s="25">
        <v>344.1</v>
      </c>
      <c r="C82" s="20" t="s">
        <v>87</v>
      </c>
      <c r="D82" s="47">
        <v>323456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1985425</v>
      </c>
      <c r="N82" s="47">
        <f t="shared" si="11"/>
        <v>2308881</v>
      </c>
      <c r="O82" s="48">
        <f t="shared" si="12"/>
        <v>4.2491405582874471</v>
      </c>
      <c r="P82" s="9"/>
    </row>
    <row r="83" spans="1:16">
      <c r="A83" s="12"/>
      <c r="B83" s="25">
        <v>344.3</v>
      </c>
      <c r="C83" s="20" t="s">
        <v>88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732469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732469</v>
      </c>
      <c r="O83" s="48">
        <f t="shared" si="12"/>
        <v>1.3479965990400753</v>
      </c>
      <c r="P83" s="9"/>
    </row>
    <row r="84" spans="1:16">
      <c r="A84" s="12"/>
      <c r="B84" s="25">
        <v>344.9</v>
      </c>
      <c r="C84" s="20" t="s">
        <v>89</v>
      </c>
      <c r="D84" s="47">
        <v>204142</v>
      </c>
      <c r="E84" s="47">
        <v>4903836</v>
      </c>
      <c r="F84" s="47">
        <v>0</v>
      </c>
      <c r="G84" s="47">
        <v>0</v>
      </c>
      <c r="H84" s="47">
        <v>0</v>
      </c>
      <c r="I84" s="47">
        <v>554788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5662766</v>
      </c>
      <c r="O84" s="48">
        <f t="shared" si="12"/>
        <v>10.421450340095992</v>
      </c>
      <c r="P84" s="9"/>
    </row>
    <row r="85" spans="1:16">
      <c r="A85" s="12"/>
      <c r="B85" s="25">
        <v>346.4</v>
      </c>
      <c r="C85" s="20" t="s">
        <v>90</v>
      </c>
      <c r="D85" s="47">
        <v>187650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187650</v>
      </c>
      <c r="O85" s="48">
        <f t="shared" si="12"/>
        <v>0.34534097935867614</v>
      </c>
      <c r="P85" s="9"/>
    </row>
    <row r="86" spans="1:16">
      <c r="A86" s="12"/>
      <c r="B86" s="25">
        <v>347.2</v>
      </c>
      <c r="C86" s="20" t="s">
        <v>91</v>
      </c>
      <c r="D86" s="47">
        <v>2880017</v>
      </c>
      <c r="E86" s="47">
        <v>622939</v>
      </c>
      <c r="F86" s="47">
        <v>0</v>
      </c>
      <c r="G86" s="47">
        <v>0</v>
      </c>
      <c r="H86" s="47">
        <v>0</v>
      </c>
      <c r="I86" s="47">
        <v>3017168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6520124</v>
      </c>
      <c r="O86" s="48">
        <f t="shared" si="12"/>
        <v>11.999285945643532</v>
      </c>
      <c r="P86" s="9"/>
    </row>
    <row r="87" spans="1:16">
      <c r="A87" s="12"/>
      <c r="B87" s="25">
        <v>348.88</v>
      </c>
      <c r="C87" s="20" t="s">
        <v>92</v>
      </c>
      <c r="D87" s="47">
        <v>1757941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1757941</v>
      </c>
      <c r="O87" s="48">
        <f t="shared" si="12"/>
        <v>3.2352201790288859</v>
      </c>
      <c r="P87" s="9"/>
    </row>
    <row r="88" spans="1:16">
      <c r="A88" s="12"/>
      <c r="B88" s="25">
        <v>348.92099999999999</v>
      </c>
      <c r="C88" s="20" t="s">
        <v>93</v>
      </c>
      <c r="D88" s="47">
        <v>0</v>
      </c>
      <c r="E88" s="47">
        <v>195676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ref="N88:N93" si="13">SUM(D88:M88)</f>
        <v>195676</v>
      </c>
      <c r="O88" s="48">
        <f t="shared" si="12"/>
        <v>0.36011159859839226</v>
      </c>
      <c r="P88" s="9"/>
    </row>
    <row r="89" spans="1:16">
      <c r="A89" s="12"/>
      <c r="B89" s="25">
        <v>348.92200000000003</v>
      </c>
      <c r="C89" s="20" t="s">
        <v>94</v>
      </c>
      <c r="D89" s="47">
        <v>0</v>
      </c>
      <c r="E89" s="47">
        <v>195715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195715</v>
      </c>
      <c r="O89" s="48">
        <f t="shared" si="12"/>
        <v>0.36018337210329493</v>
      </c>
      <c r="P89" s="9"/>
    </row>
    <row r="90" spans="1:16">
      <c r="A90" s="12"/>
      <c r="B90" s="25">
        <v>348.923</v>
      </c>
      <c r="C90" s="20" t="s">
        <v>95</v>
      </c>
      <c r="D90" s="47">
        <v>0</v>
      </c>
      <c r="E90" s="47">
        <v>195713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195713</v>
      </c>
      <c r="O90" s="48">
        <f t="shared" si="12"/>
        <v>0.36017969141073586</v>
      </c>
      <c r="P90" s="9"/>
    </row>
    <row r="91" spans="1:16">
      <c r="A91" s="12"/>
      <c r="B91" s="25">
        <v>348.92399999999998</v>
      </c>
      <c r="C91" s="20" t="s">
        <v>96</v>
      </c>
      <c r="D91" s="47">
        <v>0</v>
      </c>
      <c r="E91" s="47">
        <v>195741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195741</v>
      </c>
      <c r="O91" s="48">
        <f t="shared" si="12"/>
        <v>0.36023122110656342</v>
      </c>
      <c r="P91" s="9"/>
    </row>
    <row r="92" spans="1:16">
      <c r="A92" s="12"/>
      <c r="B92" s="25">
        <v>348.93099999999998</v>
      </c>
      <c r="C92" s="20" t="s">
        <v>97</v>
      </c>
      <c r="D92" s="47">
        <v>0</v>
      </c>
      <c r="E92" s="47">
        <v>1697309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1697309</v>
      </c>
      <c r="O92" s="48">
        <f t="shared" si="12"/>
        <v>3.1236363034068488</v>
      </c>
      <c r="P92" s="9"/>
    </row>
    <row r="93" spans="1:16">
      <c r="A93" s="12"/>
      <c r="B93" s="25">
        <v>348.99</v>
      </c>
      <c r="C93" s="20" t="s">
        <v>147</v>
      </c>
      <c r="D93" s="47">
        <v>67100</v>
      </c>
      <c r="E93" s="47">
        <v>500032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567132</v>
      </c>
      <c r="O93" s="48">
        <f t="shared" si="12"/>
        <v>1.0437192662171315</v>
      </c>
      <c r="P93" s="9"/>
    </row>
    <row r="94" spans="1:16">
      <c r="A94" s="12"/>
      <c r="B94" s="25">
        <v>349</v>
      </c>
      <c r="C94" s="20" t="s">
        <v>1</v>
      </c>
      <c r="D94" s="47">
        <v>8907469</v>
      </c>
      <c r="E94" s="47">
        <v>121401</v>
      </c>
      <c r="F94" s="47">
        <v>0</v>
      </c>
      <c r="G94" s="47">
        <v>0</v>
      </c>
      <c r="H94" s="47">
        <v>0</v>
      </c>
      <c r="I94" s="47">
        <v>331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9029201</v>
      </c>
      <c r="O94" s="48">
        <f t="shared" si="12"/>
        <v>16.616856467712964</v>
      </c>
      <c r="P94" s="9"/>
    </row>
    <row r="95" spans="1:16" ht="15.75">
      <c r="A95" s="29" t="s">
        <v>71</v>
      </c>
      <c r="B95" s="30"/>
      <c r="C95" s="31"/>
      <c r="D95" s="32">
        <f t="shared" ref="D95:M95" si="14">SUM(D96:D102)</f>
        <v>272288</v>
      </c>
      <c r="E95" s="32">
        <f t="shared" si="14"/>
        <v>3168947</v>
      </c>
      <c r="F95" s="32">
        <f t="shared" si="14"/>
        <v>0</v>
      </c>
      <c r="G95" s="32">
        <f t="shared" si="14"/>
        <v>0</v>
      </c>
      <c r="H95" s="32">
        <f t="shared" si="14"/>
        <v>0</v>
      </c>
      <c r="I95" s="32">
        <f t="shared" si="14"/>
        <v>0</v>
      </c>
      <c r="J95" s="32">
        <f t="shared" si="14"/>
        <v>0</v>
      </c>
      <c r="K95" s="32">
        <f t="shared" si="14"/>
        <v>0</v>
      </c>
      <c r="L95" s="32">
        <f t="shared" si="14"/>
        <v>0</v>
      </c>
      <c r="M95" s="32">
        <f t="shared" si="14"/>
        <v>0</v>
      </c>
      <c r="N95" s="32">
        <f>SUM(D95:M95)</f>
        <v>3441235</v>
      </c>
      <c r="O95" s="46">
        <f t="shared" si="12"/>
        <v>6.3330640293277582</v>
      </c>
      <c r="P95" s="10"/>
    </row>
    <row r="96" spans="1:16">
      <c r="A96" s="13"/>
      <c r="B96" s="40">
        <v>351.1</v>
      </c>
      <c r="C96" s="21" t="s">
        <v>112</v>
      </c>
      <c r="D96" s="47">
        <v>0</v>
      </c>
      <c r="E96" s="47">
        <v>7030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7030</v>
      </c>
      <c r="O96" s="48">
        <f t="shared" si="12"/>
        <v>1.2937634345278408E-2</v>
      </c>
      <c r="P96" s="9"/>
    </row>
    <row r="97" spans="1:16">
      <c r="A97" s="13"/>
      <c r="B97" s="40">
        <v>351.5</v>
      </c>
      <c r="C97" s="21" t="s">
        <v>116</v>
      </c>
      <c r="D97" s="47">
        <v>12578</v>
      </c>
      <c r="E97" s="47">
        <v>276410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ref="N97:N102" si="15">SUM(D97:M97)</f>
        <v>288988</v>
      </c>
      <c r="O97" s="48">
        <f t="shared" si="12"/>
        <v>0.53183799063631809</v>
      </c>
      <c r="P97" s="9"/>
    </row>
    <row r="98" spans="1:16">
      <c r="A98" s="13"/>
      <c r="B98" s="40">
        <v>351.7</v>
      </c>
      <c r="C98" s="21" t="s">
        <v>113</v>
      </c>
      <c r="D98" s="47">
        <v>0</v>
      </c>
      <c r="E98" s="47">
        <v>435583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435583</v>
      </c>
      <c r="O98" s="48">
        <f t="shared" si="12"/>
        <v>0.80162355348782421</v>
      </c>
      <c r="P98" s="9"/>
    </row>
    <row r="99" spans="1:16">
      <c r="A99" s="13"/>
      <c r="B99" s="40">
        <v>351.8</v>
      </c>
      <c r="C99" s="21" t="s">
        <v>114</v>
      </c>
      <c r="D99" s="47">
        <v>0</v>
      </c>
      <c r="E99" s="47">
        <v>667197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667197</v>
      </c>
      <c r="O99" s="48">
        <f t="shared" si="12"/>
        <v>1.2278735166808987</v>
      </c>
      <c r="P99" s="9"/>
    </row>
    <row r="100" spans="1:16">
      <c r="A100" s="13"/>
      <c r="B100" s="40">
        <v>352</v>
      </c>
      <c r="C100" s="21" t="s">
        <v>117</v>
      </c>
      <c r="D100" s="47">
        <v>0</v>
      </c>
      <c r="E100" s="47">
        <v>636772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636772</v>
      </c>
      <c r="O100" s="48">
        <f t="shared" si="12"/>
        <v>1.1718809811254085</v>
      </c>
      <c r="P100" s="9"/>
    </row>
    <row r="101" spans="1:16">
      <c r="A101" s="13"/>
      <c r="B101" s="40">
        <v>354</v>
      </c>
      <c r="C101" s="21" t="s">
        <v>118</v>
      </c>
      <c r="D101" s="47">
        <v>254149</v>
      </c>
      <c r="E101" s="47">
        <v>13108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267257</v>
      </c>
      <c r="O101" s="48">
        <f t="shared" ref="O101:O116" si="16">(N101/O$118)</f>
        <v>0.49184542563528755</v>
      </c>
      <c r="P101" s="9"/>
    </row>
    <row r="102" spans="1:16">
      <c r="A102" s="13"/>
      <c r="B102" s="40">
        <v>359</v>
      </c>
      <c r="C102" s="21" t="s">
        <v>119</v>
      </c>
      <c r="D102" s="47">
        <v>5561</v>
      </c>
      <c r="E102" s="47">
        <v>1132847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1138408</v>
      </c>
      <c r="O102" s="48">
        <f t="shared" si="16"/>
        <v>2.0950649274167428</v>
      </c>
      <c r="P102" s="9"/>
    </row>
    <row r="103" spans="1:16" ht="15.75">
      <c r="A103" s="29" t="s">
        <v>5</v>
      </c>
      <c r="B103" s="30"/>
      <c r="C103" s="31"/>
      <c r="D103" s="32">
        <f t="shared" ref="D103:M103" si="17">SUM(D104:D110)</f>
        <v>9167206</v>
      </c>
      <c r="E103" s="32">
        <f t="shared" si="17"/>
        <v>6383365</v>
      </c>
      <c r="F103" s="32">
        <f t="shared" si="17"/>
        <v>241363</v>
      </c>
      <c r="G103" s="32">
        <f t="shared" si="17"/>
        <v>2929580</v>
      </c>
      <c r="H103" s="32">
        <f t="shared" si="17"/>
        <v>0</v>
      </c>
      <c r="I103" s="32">
        <f t="shared" si="17"/>
        <v>1389999</v>
      </c>
      <c r="J103" s="32">
        <f t="shared" si="17"/>
        <v>2232903</v>
      </c>
      <c r="K103" s="32">
        <f t="shared" si="17"/>
        <v>0</v>
      </c>
      <c r="L103" s="32">
        <f t="shared" si="17"/>
        <v>0</v>
      </c>
      <c r="M103" s="32">
        <f t="shared" si="17"/>
        <v>943538</v>
      </c>
      <c r="N103" s="32">
        <f>SUM(D103:M103)</f>
        <v>23287954</v>
      </c>
      <c r="O103" s="46">
        <f t="shared" si="16"/>
        <v>42.857899502370365</v>
      </c>
      <c r="P103" s="10"/>
    </row>
    <row r="104" spans="1:16">
      <c r="A104" s="12"/>
      <c r="B104" s="25">
        <v>361.1</v>
      </c>
      <c r="C104" s="20" t="s">
        <v>120</v>
      </c>
      <c r="D104" s="47">
        <v>485249</v>
      </c>
      <c r="E104" s="47">
        <v>2425995</v>
      </c>
      <c r="F104" s="47">
        <v>183920</v>
      </c>
      <c r="G104" s="47">
        <v>1407631</v>
      </c>
      <c r="H104" s="47">
        <v>0</v>
      </c>
      <c r="I104" s="47">
        <v>1312331</v>
      </c>
      <c r="J104" s="47">
        <v>508931</v>
      </c>
      <c r="K104" s="47">
        <v>0</v>
      </c>
      <c r="L104" s="47">
        <v>0</v>
      </c>
      <c r="M104" s="47">
        <v>181409</v>
      </c>
      <c r="N104" s="47">
        <f>SUM(D104:M104)</f>
        <v>6505466</v>
      </c>
      <c r="O104" s="48">
        <f t="shared" si="16"/>
        <v>11.972310149877801</v>
      </c>
      <c r="P104" s="9"/>
    </row>
    <row r="105" spans="1:16">
      <c r="A105" s="12"/>
      <c r="B105" s="25">
        <v>361.3</v>
      </c>
      <c r="C105" s="20" t="s">
        <v>121</v>
      </c>
      <c r="D105" s="47">
        <v>161391</v>
      </c>
      <c r="E105" s="47">
        <v>1011706</v>
      </c>
      <c r="F105" s="47">
        <v>57443</v>
      </c>
      <c r="G105" s="47">
        <v>204844</v>
      </c>
      <c r="H105" s="47">
        <v>0</v>
      </c>
      <c r="I105" s="47">
        <v>486487</v>
      </c>
      <c r="J105" s="47">
        <v>236207</v>
      </c>
      <c r="K105" s="47">
        <v>0</v>
      </c>
      <c r="L105" s="47">
        <v>0</v>
      </c>
      <c r="M105" s="47">
        <v>176701</v>
      </c>
      <c r="N105" s="47">
        <f t="shared" ref="N105:N110" si="18">SUM(D105:M105)</f>
        <v>2334779</v>
      </c>
      <c r="O105" s="48">
        <f t="shared" si="16"/>
        <v>4.2968018462353879</v>
      </c>
      <c r="P105" s="9"/>
    </row>
    <row r="106" spans="1:16">
      <c r="A106" s="12"/>
      <c r="B106" s="25">
        <v>362</v>
      </c>
      <c r="C106" s="20" t="s">
        <v>122</v>
      </c>
      <c r="D106" s="47">
        <v>1718154</v>
      </c>
      <c r="E106" s="47">
        <v>341848</v>
      </c>
      <c r="F106" s="47">
        <v>0</v>
      </c>
      <c r="G106" s="47">
        <v>0</v>
      </c>
      <c r="H106" s="47">
        <v>0</v>
      </c>
      <c r="I106" s="47">
        <v>94154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8"/>
        <v>2154156</v>
      </c>
      <c r="O106" s="48">
        <f t="shared" si="16"/>
        <v>3.9643929801831512</v>
      </c>
      <c r="P106" s="9"/>
    </row>
    <row r="107" spans="1:16">
      <c r="A107" s="12"/>
      <c r="B107" s="25">
        <v>364</v>
      </c>
      <c r="C107" s="20" t="s">
        <v>123</v>
      </c>
      <c r="D107" s="47">
        <v>3151979</v>
      </c>
      <c r="E107" s="47">
        <v>292821</v>
      </c>
      <c r="F107" s="47">
        <v>0</v>
      </c>
      <c r="G107" s="47">
        <v>177000</v>
      </c>
      <c r="H107" s="47">
        <v>0</v>
      </c>
      <c r="I107" s="47">
        <v>-891662</v>
      </c>
      <c r="J107" s="47">
        <v>-5910</v>
      </c>
      <c r="K107" s="47">
        <v>0</v>
      </c>
      <c r="L107" s="47">
        <v>0</v>
      </c>
      <c r="M107" s="47">
        <v>0</v>
      </c>
      <c r="N107" s="47">
        <f t="shared" si="18"/>
        <v>2724228</v>
      </c>
      <c r="O107" s="48">
        <f t="shared" si="16"/>
        <v>5.0135228644621774</v>
      </c>
      <c r="P107" s="9"/>
    </row>
    <row r="108" spans="1:16">
      <c r="A108" s="12"/>
      <c r="B108" s="25">
        <v>365</v>
      </c>
      <c r="C108" s="20" t="s">
        <v>124</v>
      </c>
      <c r="D108" s="47">
        <v>5119</v>
      </c>
      <c r="E108" s="47">
        <v>7920</v>
      </c>
      <c r="F108" s="47">
        <v>0</v>
      </c>
      <c r="G108" s="47">
        <v>0</v>
      </c>
      <c r="H108" s="47">
        <v>0</v>
      </c>
      <c r="I108" s="47">
        <v>290675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8"/>
        <v>303714</v>
      </c>
      <c r="O108" s="48">
        <f t="shared" si="16"/>
        <v>0.55893892994905925</v>
      </c>
      <c r="P108" s="9"/>
    </row>
    <row r="109" spans="1:16">
      <c r="A109" s="12"/>
      <c r="B109" s="25">
        <v>366</v>
      </c>
      <c r="C109" s="20" t="s">
        <v>125</v>
      </c>
      <c r="D109" s="47">
        <v>425341</v>
      </c>
      <c r="E109" s="47">
        <v>176146</v>
      </c>
      <c r="F109" s="47">
        <v>0</v>
      </c>
      <c r="G109" s="47">
        <v>1101063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8"/>
        <v>1702550</v>
      </c>
      <c r="O109" s="48">
        <f t="shared" si="16"/>
        <v>3.1332815582580018</v>
      </c>
      <c r="P109" s="9"/>
    </row>
    <row r="110" spans="1:16">
      <c r="A110" s="12"/>
      <c r="B110" s="25">
        <v>369.9</v>
      </c>
      <c r="C110" s="20" t="s">
        <v>128</v>
      </c>
      <c r="D110" s="47">
        <v>3219973</v>
      </c>
      <c r="E110" s="47">
        <v>2126929</v>
      </c>
      <c r="F110" s="47">
        <v>0</v>
      </c>
      <c r="G110" s="47">
        <v>39042</v>
      </c>
      <c r="H110" s="47">
        <v>0</v>
      </c>
      <c r="I110" s="47">
        <v>98014</v>
      </c>
      <c r="J110" s="47">
        <v>1493675</v>
      </c>
      <c r="K110" s="47">
        <v>0</v>
      </c>
      <c r="L110" s="47">
        <v>0</v>
      </c>
      <c r="M110" s="47">
        <v>585428</v>
      </c>
      <c r="N110" s="47">
        <f t="shared" si="18"/>
        <v>7563061</v>
      </c>
      <c r="O110" s="48">
        <f t="shared" si="16"/>
        <v>13.918651173404788</v>
      </c>
      <c r="P110" s="9"/>
    </row>
    <row r="111" spans="1:16" ht="15.75">
      <c r="A111" s="29" t="s">
        <v>72</v>
      </c>
      <c r="B111" s="30"/>
      <c r="C111" s="31"/>
      <c r="D111" s="32">
        <f t="shared" ref="D111:M111" si="19">SUM(D112:D115)</f>
        <v>9240623</v>
      </c>
      <c r="E111" s="32">
        <f t="shared" si="19"/>
        <v>22726571</v>
      </c>
      <c r="F111" s="32">
        <f t="shared" si="19"/>
        <v>13361014</v>
      </c>
      <c r="G111" s="32">
        <f t="shared" si="19"/>
        <v>715840</v>
      </c>
      <c r="H111" s="32">
        <f t="shared" si="19"/>
        <v>0</v>
      </c>
      <c r="I111" s="32">
        <f t="shared" si="19"/>
        <v>3095717</v>
      </c>
      <c r="J111" s="32">
        <f t="shared" si="19"/>
        <v>1045478</v>
      </c>
      <c r="K111" s="32">
        <f t="shared" si="19"/>
        <v>0</v>
      </c>
      <c r="L111" s="32">
        <f t="shared" si="19"/>
        <v>0</v>
      </c>
      <c r="M111" s="32">
        <f t="shared" si="19"/>
        <v>2242901</v>
      </c>
      <c r="N111" s="32">
        <f t="shared" ref="N111:N116" si="20">SUM(D111:M111)</f>
        <v>52428144</v>
      </c>
      <c r="O111" s="46">
        <f t="shared" si="16"/>
        <v>96.485939754424194</v>
      </c>
      <c r="P111" s="9"/>
    </row>
    <row r="112" spans="1:16">
      <c r="A112" s="12"/>
      <c r="B112" s="25">
        <v>381</v>
      </c>
      <c r="C112" s="20" t="s">
        <v>129</v>
      </c>
      <c r="D112" s="47">
        <v>9240623</v>
      </c>
      <c r="E112" s="47">
        <v>22726571</v>
      </c>
      <c r="F112" s="47">
        <v>9463198</v>
      </c>
      <c r="G112" s="47">
        <v>715840</v>
      </c>
      <c r="H112" s="47">
        <v>0</v>
      </c>
      <c r="I112" s="47">
        <v>3013396</v>
      </c>
      <c r="J112" s="47">
        <v>1041406</v>
      </c>
      <c r="K112" s="47">
        <v>0</v>
      </c>
      <c r="L112" s="47">
        <v>0</v>
      </c>
      <c r="M112" s="47">
        <v>0</v>
      </c>
      <c r="N112" s="47">
        <f t="shared" si="20"/>
        <v>46201034</v>
      </c>
      <c r="O112" s="48">
        <f t="shared" si="16"/>
        <v>85.025901033538474</v>
      </c>
      <c r="P112" s="9"/>
    </row>
    <row r="113" spans="1:119">
      <c r="A113" s="12"/>
      <c r="B113" s="25">
        <v>384</v>
      </c>
      <c r="C113" s="20" t="s">
        <v>148</v>
      </c>
      <c r="D113" s="47">
        <v>0</v>
      </c>
      <c r="E113" s="47">
        <v>0</v>
      </c>
      <c r="F113" s="47">
        <v>3897816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20"/>
        <v>3897816</v>
      </c>
      <c r="O113" s="48">
        <f t="shared" si="16"/>
        <v>7.1733311739936987</v>
      </c>
      <c r="P113" s="9"/>
    </row>
    <row r="114" spans="1:119">
      <c r="A114" s="12"/>
      <c r="B114" s="25">
        <v>389.7</v>
      </c>
      <c r="C114" s="20" t="s">
        <v>132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198006</v>
      </c>
      <c r="J114" s="47">
        <v>4072</v>
      </c>
      <c r="K114" s="47">
        <v>0</v>
      </c>
      <c r="L114" s="47">
        <v>0</v>
      </c>
      <c r="M114" s="47">
        <v>2242901</v>
      </c>
      <c r="N114" s="47">
        <f t="shared" si="20"/>
        <v>2444979</v>
      </c>
      <c r="O114" s="48">
        <f t="shared" si="16"/>
        <v>4.4996080062424548</v>
      </c>
      <c r="P114" s="9"/>
    </row>
    <row r="115" spans="1:119" ht="15.75" thickBot="1">
      <c r="A115" s="12"/>
      <c r="B115" s="25">
        <v>389.9</v>
      </c>
      <c r="C115" s="20" t="s">
        <v>133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-115685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20"/>
        <v>-115685</v>
      </c>
      <c r="O115" s="48">
        <f t="shared" si="16"/>
        <v>-0.21290045935043136</v>
      </c>
      <c r="P115" s="9"/>
    </row>
    <row r="116" spans="1:119" ht="16.5" thickBot="1">
      <c r="A116" s="14" t="s">
        <v>98</v>
      </c>
      <c r="B116" s="23"/>
      <c r="C116" s="22"/>
      <c r="D116" s="15">
        <f t="shared" ref="D116:M116" si="21">SUM(D5,D14,D29,D66,D95,D103,D111)</f>
        <v>244678838</v>
      </c>
      <c r="E116" s="15">
        <f t="shared" si="21"/>
        <v>198055549</v>
      </c>
      <c r="F116" s="15">
        <f t="shared" si="21"/>
        <v>29760736</v>
      </c>
      <c r="G116" s="15">
        <f t="shared" si="21"/>
        <v>3938295</v>
      </c>
      <c r="H116" s="15">
        <f t="shared" si="21"/>
        <v>0</v>
      </c>
      <c r="I116" s="15">
        <f t="shared" si="21"/>
        <v>85721443</v>
      </c>
      <c r="J116" s="15">
        <f t="shared" si="21"/>
        <v>64278931</v>
      </c>
      <c r="K116" s="15">
        <f t="shared" si="21"/>
        <v>0</v>
      </c>
      <c r="L116" s="15">
        <f t="shared" si="21"/>
        <v>0</v>
      </c>
      <c r="M116" s="15">
        <f t="shared" si="21"/>
        <v>8766456</v>
      </c>
      <c r="N116" s="15">
        <f t="shared" si="20"/>
        <v>635200248</v>
      </c>
      <c r="O116" s="38">
        <f t="shared" si="16"/>
        <v>1168.988413179824</v>
      </c>
      <c r="P116" s="6"/>
      <c r="Q116" s="2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</row>
    <row r="117" spans="1:119">
      <c r="A117" s="16"/>
      <c r="B117" s="18"/>
      <c r="C117" s="18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9"/>
      <c r="P117" s="4"/>
    </row>
    <row r="118" spans="1:119">
      <c r="A118" s="41"/>
      <c r="B118" s="42"/>
      <c r="C118" s="42"/>
      <c r="D118" s="43"/>
      <c r="E118" s="43"/>
      <c r="F118" s="43"/>
      <c r="G118" s="43"/>
      <c r="H118" s="43"/>
      <c r="I118" s="43"/>
      <c r="J118" s="43"/>
      <c r="K118" s="43"/>
      <c r="L118" s="50" t="s">
        <v>149</v>
      </c>
      <c r="M118" s="50"/>
      <c r="N118" s="50"/>
      <c r="O118" s="44">
        <v>543376</v>
      </c>
    </row>
    <row r="119" spans="1:119">
      <c r="A119" s="51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3"/>
    </row>
    <row r="120" spans="1:119" ht="15.75" thickBot="1">
      <c r="A120" s="54" t="s">
        <v>150</v>
      </c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6"/>
    </row>
  </sheetData>
  <mergeCells count="10">
    <mergeCell ref="A120:O120"/>
    <mergeCell ref="L118:N118"/>
    <mergeCell ref="A119:O1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111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134</v>
      </c>
      <c r="B3" s="64"/>
      <c r="C3" s="65"/>
      <c r="D3" s="69" t="s">
        <v>66</v>
      </c>
      <c r="E3" s="70"/>
      <c r="F3" s="70"/>
      <c r="G3" s="70"/>
      <c r="H3" s="71"/>
      <c r="I3" s="69" t="s">
        <v>67</v>
      </c>
      <c r="J3" s="71"/>
      <c r="K3" s="69" t="s">
        <v>69</v>
      </c>
      <c r="L3" s="71"/>
      <c r="M3" s="36"/>
      <c r="N3" s="37"/>
      <c r="O3" s="72" t="s">
        <v>139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SUM(D6:D13)</f>
        <v>149273030</v>
      </c>
      <c r="E5" s="27">
        <f t="shared" ref="E5:M5" si="0">SUM(E6:E13)</f>
        <v>74863853</v>
      </c>
      <c r="F5" s="27">
        <f t="shared" si="0"/>
        <v>22036519</v>
      </c>
      <c r="G5" s="27">
        <f t="shared" si="0"/>
        <v>0</v>
      </c>
      <c r="H5" s="27">
        <f t="shared" si="0"/>
        <v>0</v>
      </c>
      <c r="I5" s="27">
        <f t="shared" si="0"/>
        <v>1000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1541065</v>
      </c>
      <c r="N5" s="28">
        <f>SUM(D5:M5)</f>
        <v>247715467</v>
      </c>
      <c r="O5" s="33">
        <f t="shared" ref="O5:O36" si="1">(N5/O$129)</f>
        <v>445.80643634472347</v>
      </c>
      <c r="P5" s="6"/>
    </row>
    <row r="6" spans="1:133">
      <c r="A6" s="12"/>
      <c r="B6" s="25">
        <v>311</v>
      </c>
      <c r="C6" s="20" t="s">
        <v>3</v>
      </c>
      <c r="D6" s="47">
        <v>140911159</v>
      </c>
      <c r="E6" s="47">
        <v>58763900</v>
      </c>
      <c r="F6" s="47">
        <v>22036519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58</v>
      </c>
      <c r="N6" s="47">
        <f>SUM(D6:M6)</f>
        <v>221711636</v>
      </c>
      <c r="O6" s="48">
        <f t="shared" si="1"/>
        <v>399.00808592351035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8001683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8001683</v>
      </c>
      <c r="O7" s="48">
        <f t="shared" si="1"/>
        <v>14.400399886980637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333782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333782</v>
      </c>
      <c r="O8" s="48">
        <f t="shared" si="1"/>
        <v>0.60069791256116634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7187117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7187117</v>
      </c>
      <c r="O9" s="48">
        <f t="shared" si="1"/>
        <v>12.934448769654662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228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228</v>
      </c>
      <c r="O10" s="48">
        <f t="shared" si="1"/>
        <v>4.1032507464137046E-4</v>
      </c>
      <c r="P10" s="9"/>
    </row>
    <row r="11" spans="1:133">
      <c r="A11" s="12"/>
      <c r="B11" s="25">
        <v>315</v>
      </c>
      <c r="C11" s="20" t="s">
        <v>16</v>
      </c>
      <c r="D11" s="47">
        <v>7832194</v>
      </c>
      <c r="E11" s="47">
        <v>543588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8375782</v>
      </c>
      <c r="O11" s="48">
        <f t="shared" si="1"/>
        <v>15.073655150569506</v>
      </c>
      <c r="P11" s="9"/>
    </row>
    <row r="12" spans="1:133">
      <c r="A12" s="12"/>
      <c r="B12" s="25">
        <v>316</v>
      </c>
      <c r="C12" s="20" t="s">
        <v>17</v>
      </c>
      <c r="D12" s="47">
        <v>529677</v>
      </c>
      <c r="E12" s="47">
        <v>33555</v>
      </c>
      <c r="F12" s="47">
        <v>0</v>
      </c>
      <c r="G12" s="47">
        <v>0</v>
      </c>
      <c r="H12" s="47">
        <v>0</v>
      </c>
      <c r="I12" s="47">
        <v>1000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564232</v>
      </c>
      <c r="O12" s="48">
        <f t="shared" si="1"/>
        <v>1.0154321820835515</v>
      </c>
      <c r="P12" s="9"/>
    </row>
    <row r="13" spans="1:133">
      <c r="A13" s="12"/>
      <c r="B13" s="25">
        <v>319</v>
      </c>
      <c r="C13" s="20" t="s">
        <v>18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1541007</v>
      </c>
      <c r="N13" s="47">
        <f t="shared" si="2"/>
        <v>1541007</v>
      </c>
      <c r="O13" s="48">
        <f t="shared" si="1"/>
        <v>2.773306194288923</v>
      </c>
      <c r="P13" s="9"/>
    </row>
    <row r="14" spans="1:133" ht="15.75">
      <c r="A14" s="29" t="s">
        <v>19</v>
      </c>
      <c r="B14" s="30"/>
      <c r="C14" s="31"/>
      <c r="D14" s="32">
        <f>SUM(D15:D25)</f>
        <v>17551561</v>
      </c>
      <c r="E14" s="32">
        <f t="shared" ref="E14:M14" si="3">SUM(E15:E25)</f>
        <v>34741679</v>
      </c>
      <c r="F14" s="32">
        <f t="shared" si="3"/>
        <v>71297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52364537</v>
      </c>
      <c r="O14" s="46">
        <f t="shared" si="1"/>
        <v>94.23895856616582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2095386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2095386</v>
      </c>
      <c r="O15" s="48">
        <f t="shared" si="1"/>
        <v>3.7710062142652752</v>
      </c>
      <c r="P15" s="9"/>
    </row>
    <row r="16" spans="1:133">
      <c r="A16" s="12"/>
      <c r="B16" s="25">
        <v>323.10000000000002</v>
      </c>
      <c r="C16" s="20" t="s">
        <v>20</v>
      </c>
      <c r="D16" s="47">
        <v>15863455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5" si="4">SUM(D16:M16)</f>
        <v>15863455</v>
      </c>
      <c r="O16" s="48">
        <f t="shared" si="1"/>
        <v>28.549005951513255</v>
      </c>
      <c r="P16" s="9"/>
    </row>
    <row r="17" spans="1:16">
      <c r="A17" s="12"/>
      <c r="B17" s="25">
        <v>324.11</v>
      </c>
      <c r="C17" s="20" t="s">
        <v>21</v>
      </c>
      <c r="D17" s="47">
        <v>0</v>
      </c>
      <c r="E17" s="47">
        <v>215163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215163</v>
      </c>
      <c r="O17" s="48">
        <f t="shared" si="1"/>
        <v>0.38722269313623331</v>
      </c>
      <c r="P17" s="9"/>
    </row>
    <row r="18" spans="1:16">
      <c r="A18" s="12"/>
      <c r="B18" s="25">
        <v>324.12</v>
      </c>
      <c r="C18" s="20" t="s">
        <v>22</v>
      </c>
      <c r="D18" s="47">
        <v>0</v>
      </c>
      <c r="E18" s="47">
        <v>254169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254169</v>
      </c>
      <c r="O18" s="48">
        <f t="shared" si="1"/>
        <v>0.45742067498474781</v>
      </c>
      <c r="P18" s="9"/>
    </row>
    <row r="19" spans="1:16">
      <c r="A19" s="12"/>
      <c r="B19" s="25">
        <v>324.31</v>
      </c>
      <c r="C19" s="20" t="s">
        <v>23</v>
      </c>
      <c r="D19" s="47">
        <v>0</v>
      </c>
      <c r="E19" s="47">
        <v>1199400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1199400</v>
      </c>
      <c r="O19" s="48">
        <f t="shared" si="1"/>
        <v>2.1585258531792095</v>
      </c>
      <c r="P19" s="9"/>
    </row>
    <row r="20" spans="1:16">
      <c r="A20" s="12"/>
      <c r="B20" s="25">
        <v>324.32</v>
      </c>
      <c r="C20" s="20" t="s">
        <v>24</v>
      </c>
      <c r="D20" s="47">
        <v>0</v>
      </c>
      <c r="E20" s="47">
        <v>936894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936894</v>
      </c>
      <c r="O20" s="48">
        <f t="shared" si="1"/>
        <v>1.6861013178993516</v>
      </c>
      <c r="P20" s="9"/>
    </row>
    <row r="21" spans="1:16">
      <c r="A21" s="12"/>
      <c r="B21" s="25">
        <v>324.51</v>
      </c>
      <c r="C21" s="20" t="s">
        <v>25</v>
      </c>
      <c r="D21" s="47">
        <v>0</v>
      </c>
      <c r="E21" s="47">
        <v>6072669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6072669</v>
      </c>
      <c r="O21" s="48">
        <f t="shared" si="1"/>
        <v>10.928808599549722</v>
      </c>
      <c r="P21" s="9"/>
    </row>
    <row r="22" spans="1:16">
      <c r="A22" s="12"/>
      <c r="B22" s="25">
        <v>324.61</v>
      </c>
      <c r="C22" s="20" t="s">
        <v>26</v>
      </c>
      <c r="D22" s="47">
        <v>0</v>
      </c>
      <c r="E22" s="47">
        <v>94257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94257</v>
      </c>
      <c r="O22" s="48">
        <f t="shared" si="1"/>
        <v>0.16963162526522657</v>
      </c>
      <c r="P22" s="9"/>
    </row>
    <row r="23" spans="1:16">
      <c r="A23" s="12"/>
      <c r="B23" s="25">
        <v>325.10000000000002</v>
      </c>
      <c r="C23" s="20" t="s">
        <v>27</v>
      </c>
      <c r="D23" s="47">
        <v>4419</v>
      </c>
      <c r="E23" s="47">
        <v>20587134</v>
      </c>
      <c r="F23" s="47">
        <v>71297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20662850</v>
      </c>
      <c r="O23" s="48">
        <f t="shared" si="1"/>
        <v>37.186339774357201</v>
      </c>
      <c r="P23" s="9"/>
    </row>
    <row r="24" spans="1:16">
      <c r="A24" s="12"/>
      <c r="B24" s="25">
        <v>325.2</v>
      </c>
      <c r="C24" s="20" t="s">
        <v>28</v>
      </c>
      <c r="D24" s="47">
        <v>0</v>
      </c>
      <c r="E24" s="47">
        <v>3191596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3191596</v>
      </c>
      <c r="O24" s="48">
        <f t="shared" si="1"/>
        <v>5.7438239777416644</v>
      </c>
      <c r="P24" s="9"/>
    </row>
    <row r="25" spans="1:16">
      <c r="A25" s="12"/>
      <c r="B25" s="25">
        <v>329</v>
      </c>
      <c r="C25" s="20" t="s">
        <v>29</v>
      </c>
      <c r="D25" s="47">
        <v>1683687</v>
      </c>
      <c r="E25" s="47">
        <v>95011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1778698</v>
      </c>
      <c r="O25" s="48">
        <f t="shared" si="1"/>
        <v>3.2010718842739316</v>
      </c>
      <c r="P25" s="9"/>
    </row>
    <row r="26" spans="1:16" ht="15.75">
      <c r="A26" s="29" t="s">
        <v>32</v>
      </c>
      <c r="B26" s="30"/>
      <c r="C26" s="31"/>
      <c r="D26" s="32">
        <f>SUM(D27:D62)</f>
        <v>38441019</v>
      </c>
      <c r="E26" s="32">
        <f t="shared" ref="E26:M26" si="5">SUM(E27:E62)</f>
        <v>29501922</v>
      </c>
      <c r="F26" s="32">
        <f t="shared" si="5"/>
        <v>0</v>
      </c>
      <c r="G26" s="32">
        <f t="shared" si="5"/>
        <v>1417744</v>
      </c>
      <c r="H26" s="32">
        <f t="shared" si="5"/>
        <v>0</v>
      </c>
      <c r="I26" s="32">
        <f t="shared" si="5"/>
        <v>6532552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2772255</v>
      </c>
      <c r="N26" s="45">
        <f>SUM(D26:M26)</f>
        <v>78665492</v>
      </c>
      <c r="O26" s="46">
        <f t="shared" si="1"/>
        <v>141.57203454649181</v>
      </c>
      <c r="P26" s="10"/>
    </row>
    <row r="27" spans="1:16">
      <c r="A27" s="12"/>
      <c r="B27" s="25">
        <v>331.1</v>
      </c>
      <c r="C27" s="20" t="s">
        <v>30</v>
      </c>
      <c r="D27" s="47">
        <v>55394</v>
      </c>
      <c r="E27" s="47">
        <v>3564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58958</v>
      </c>
      <c r="O27" s="48">
        <f t="shared" si="1"/>
        <v>0.10610502522239439</v>
      </c>
      <c r="P27" s="9"/>
    </row>
    <row r="28" spans="1:16">
      <c r="A28" s="12"/>
      <c r="B28" s="25">
        <v>331.2</v>
      </c>
      <c r="C28" s="20" t="s">
        <v>31</v>
      </c>
      <c r="D28" s="47">
        <v>469922</v>
      </c>
      <c r="E28" s="47">
        <v>419172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889094</v>
      </c>
      <c r="O28" s="48">
        <f t="shared" si="1"/>
        <v>1.6000770259350643</v>
      </c>
      <c r="P28" s="9"/>
    </row>
    <row r="29" spans="1:16">
      <c r="A29" s="12"/>
      <c r="B29" s="25">
        <v>331.39</v>
      </c>
      <c r="C29" s="20" t="s">
        <v>37</v>
      </c>
      <c r="D29" s="47">
        <v>0</v>
      </c>
      <c r="E29" s="47">
        <v>930917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7" si="6">SUM(D29:M29)</f>
        <v>930917</v>
      </c>
      <c r="O29" s="48">
        <f t="shared" si="1"/>
        <v>1.6753446820610556</v>
      </c>
      <c r="P29" s="9"/>
    </row>
    <row r="30" spans="1:16">
      <c r="A30" s="12"/>
      <c r="B30" s="25">
        <v>331.42</v>
      </c>
      <c r="C30" s="20" t="s">
        <v>38</v>
      </c>
      <c r="D30" s="47">
        <v>0</v>
      </c>
      <c r="E30" s="47">
        <v>869855</v>
      </c>
      <c r="F30" s="47">
        <v>0</v>
      </c>
      <c r="G30" s="47">
        <v>0</v>
      </c>
      <c r="H30" s="47">
        <v>0</v>
      </c>
      <c r="I30" s="47">
        <v>3032964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3902819</v>
      </c>
      <c r="O30" s="48">
        <f t="shared" si="1"/>
        <v>7.023791655643679</v>
      </c>
      <c r="P30" s="9"/>
    </row>
    <row r="31" spans="1:16">
      <c r="A31" s="12"/>
      <c r="B31" s="25">
        <v>331.49</v>
      </c>
      <c r="C31" s="20" t="s">
        <v>39</v>
      </c>
      <c r="D31" s="47">
        <v>0</v>
      </c>
      <c r="E31" s="47">
        <v>103373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103373</v>
      </c>
      <c r="O31" s="48">
        <f t="shared" si="1"/>
        <v>0.18603742956536137</v>
      </c>
      <c r="P31" s="9"/>
    </row>
    <row r="32" spans="1:16">
      <c r="A32" s="12"/>
      <c r="B32" s="25">
        <v>331.5</v>
      </c>
      <c r="C32" s="20" t="s">
        <v>33</v>
      </c>
      <c r="D32" s="47">
        <v>828950</v>
      </c>
      <c r="E32" s="47">
        <v>4405627</v>
      </c>
      <c r="F32" s="47">
        <v>0</v>
      </c>
      <c r="G32" s="47">
        <v>1185331</v>
      </c>
      <c r="H32" s="47">
        <v>0</v>
      </c>
      <c r="I32" s="47">
        <v>31104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6451012</v>
      </c>
      <c r="O32" s="48">
        <f t="shared" si="1"/>
        <v>11.609701668475337</v>
      </c>
      <c r="P32" s="9"/>
    </row>
    <row r="33" spans="1:16">
      <c r="A33" s="12"/>
      <c r="B33" s="25">
        <v>331.69</v>
      </c>
      <c r="C33" s="20" t="s">
        <v>40</v>
      </c>
      <c r="D33" s="47">
        <v>23363</v>
      </c>
      <c r="E33" s="47">
        <v>2323897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2347260</v>
      </c>
      <c r="O33" s="48">
        <f t="shared" si="1"/>
        <v>4.2242966434329094</v>
      </c>
      <c r="P33" s="9"/>
    </row>
    <row r="34" spans="1:16">
      <c r="A34" s="12"/>
      <c r="B34" s="25">
        <v>331.7</v>
      </c>
      <c r="C34" s="20" t="s">
        <v>34</v>
      </c>
      <c r="D34" s="47">
        <v>0</v>
      </c>
      <c r="E34" s="47">
        <v>95189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95189</v>
      </c>
      <c r="O34" s="48">
        <f t="shared" si="1"/>
        <v>0.17130891899139217</v>
      </c>
      <c r="P34" s="9"/>
    </row>
    <row r="35" spans="1:16">
      <c r="A35" s="12"/>
      <c r="B35" s="25">
        <v>331.9</v>
      </c>
      <c r="C35" s="20" t="s">
        <v>35</v>
      </c>
      <c r="D35" s="47">
        <v>212643</v>
      </c>
      <c r="E35" s="47">
        <v>9011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2632068</v>
      </c>
      <c r="N35" s="47">
        <f t="shared" si="6"/>
        <v>2853722</v>
      </c>
      <c r="O35" s="48">
        <f t="shared" si="1"/>
        <v>5.1357618098935136</v>
      </c>
      <c r="P35" s="9"/>
    </row>
    <row r="36" spans="1:16">
      <c r="A36" s="12"/>
      <c r="B36" s="25">
        <v>333</v>
      </c>
      <c r="C36" s="20" t="s">
        <v>4</v>
      </c>
      <c r="D36" s="47">
        <v>285715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285715</v>
      </c>
      <c r="O36" s="48">
        <f t="shared" si="1"/>
        <v>0.51419310833841736</v>
      </c>
      <c r="P36" s="9"/>
    </row>
    <row r="37" spans="1:16">
      <c r="A37" s="12"/>
      <c r="B37" s="25">
        <v>334.2</v>
      </c>
      <c r="C37" s="20" t="s">
        <v>36</v>
      </c>
      <c r="D37" s="47">
        <v>192971</v>
      </c>
      <c r="E37" s="47">
        <v>599714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792685</v>
      </c>
      <c r="O37" s="48">
        <f t="shared" ref="O37:O68" si="7">(N37/O$129)</f>
        <v>1.4265725078600648</v>
      </c>
      <c r="P37" s="9"/>
    </row>
    <row r="38" spans="1:16">
      <c r="A38" s="12"/>
      <c r="B38" s="25">
        <v>334.39</v>
      </c>
      <c r="C38" s="20" t="s">
        <v>41</v>
      </c>
      <c r="D38" s="47">
        <v>12500</v>
      </c>
      <c r="E38" s="47">
        <v>581371</v>
      </c>
      <c r="F38" s="47">
        <v>0</v>
      </c>
      <c r="G38" s="47">
        <v>0</v>
      </c>
      <c r="H38" s="47">
        <v>0</v>
      </c>
      <c r="I38" s="47">
        <v>5206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3" si="8">SUM(D38:M38)</f>
        <v>599077</v>
      </c>
      <c r="O38" s="48">
        <f t="shared" si="7"/>
        <v>1.0781417313198609</v>
      </c>
      <c r="P38" s="9"/>
    </row>
    <row r="39" spans="1:16">
      <c r="A39" s="12"/>
      <c r="B39" s="25">
        <v>334.41</v>
      </c>
      <c r="C39" s="20" t="s">
        <v>42</v>
      </c>
      <c r="D39" s="47">
        <v>0</v>
      </c>
      <c r="E39" s="47">
        <v>645803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645803</v>
      </c>
      <c r="O39" s="48">
        <f t="shared" si="7"/>
        <v>1.1622331762220219</v>
      </c>
      <c r="P39" s="9"/>
    </row>
    <row r="40" spans="1:16">
      <c r="A40" s="12"/>
      <c r="B40" s="25">
        <v>334.49</v>
      </c>
      <c r="C40" s="20" t="s">
        <v>43</v>
      </c>
      <c r="D40" s="47">
        <v>0</v>
      </c>
      <c r="E40" s="47">
        <v>2941817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2941817</v>
      </c>
      <c r="O40" s="48">
        <f t="shared" si="7"/>
        <v>5.2943038601151429</v>
      </c>
      <c r="P40" s="9"/>
    </row>
    <row r="41" spans="1:16">
      <c r="A41" s="12"/>
      <c r="B41" s="25">
        <v>334.5</v>
      </c>
      <c r="C41" s="20" t="s">
        <v>44</v>
      </c>
      <c r="D41" s="47">
        <v>22849</v>
      </c>
      <c r="E41" s="47">
        <v>367255</v>
      </c>
      <c r="F41" s="47">
        <v>0</v>
      </c>
      <c r="G41" s="47">
        <v>4074</v>
      </c>
      <c r="H41" s="47">
        <v>0</v>
      </c>
      <c r="I41" s="47">
        <v>8002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402180</v>
      </c>
      <c r="O41" s="48">
        <f t="shared" si="7"/>
        <v>0.7237918356108175</v>
      </c>
      <c r="P41" s="9"/>
    </row>
    <row r="42" spans="1:16">
      <c r="A42" s="12"/>
      <c r="B42" s="25">
        <v>334.69</v>
      </c>
      <c r="C42" s="20" t="s">
        <v>45</v>
      </c>
      <c r="D42" s="47">
        <v>0</v>
      </c>
      <c r="E42" s="47">
        <v>123589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123589</v>
      </c>
      <c r="O42" s="48">
        <f t="shared" si="7"/>
        <v>0.22241958618356289</v>
      </c>
      <c r="P42" s="9"/>
    </row>
    <row r="43" spans="1:16">
      <c r="A43" s="12"/>
      <c r="B43" s="25">
        <v>334.7</v>
      </c>
      <c r="C43" s="20" t="s">
        <v>46</v>
      </c>
      <c r="D43" s="47">
        <v>0</v>
      </c>
      <c r="E43" s="47">
        <v>1091215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1091215</v>
      </c>
      <c r="O43" s="48">
        <f t="shared" si="7"/>
        <v>1.9638284049332593</v>
      </c>
      <c r="P43" s="9"/>
    </row>
    <row r="44" spans="1:16">
      <c r="A44" s="12"/>
      <c r="B44" s="25">
        <v>334.89</v>
      </c>
      <c r="C44" s="20" t="s">
        <v>47</v>
      </c>
      <c r="D44" s="47">
        <v>3084288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3084288</v>
      </c>
      <c r="O44" s="48">
        <f t="shared" si="7"/>
        <v>5.5507048412959792</v>
      </c>
      <c r="P44" s="9"/>
    </row>
    <row r="45" spans="1:16">
      <c r="A45" s="12"/>
      <c r="B45" s="25">
        <v>334.9</v>
      </c>
      <c r="C45" s="20" t="s">
        <v>48</v>
      </c>
      <c r="D45" s="47">
        <v>0</v>
      </c>
      <c r="E45" s="47">
        <v>44449</v>
      </c>
      <c r="F45" s="47">
        <v>0</v>
      </c>
      <c r="G45" s="47">
        <v>0</v>
      </c>
      <c r="H45" s="47">
        <v>0</v>
      </c>
      <c r="I45" s="47">
        <v>3455276</v>
      </c>
      <c r="J45" s="47">
        <v>0</v>
      </c>
      <c r="K45" s="47">
        <v>0</v>
      </c>
      <c r="L45" s="47">
        <v>0</v>
      </c>
      <c r="M45" s="47">
        <v>136327</v>
      </c>
      <c r="N45" s="47">
        <f t="shared" si="8"/>
        <v>3636052</v>
      </c>
      <c r="O45" s="48">
        <f t="shared" si="7"/>
        <v>6.5436987206136159</v>
      </c>
      <c r="P45" s="9"/>
    </row>
    <row r="46" spans="1:16">
      <c r="A46" s="12"/>
      <c r="B46" s="25">
        <v>335.12</v>
      </c>
      <c r="C46" s="20" t="s">
        <v>49</v>
      </c>
      <c r="D46" s="47">
        <v>11757599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11757599</v>
      </c>
      <c r="O46" s="48">
        <f t="shared" si="7"/>
        <v>21.159814417887294</v>
      </c>
      <c r="P46" s="9"/>
    </row>
    <row r="47" spans="1:16">
      <c r="A47" s="12"/>
      <c r="B47" s="25">
        <v>335.13</v>
      </c>
      <c r="C47" s="20" t="s">
        <v>50</v>
      </c>
      <c r="D47" s="47">
        <v>96389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96389</v>
      </c>
      <c r="O47" s="48">
        <f t="shared" si="7"/>
        <v>0.1734685246473994</v>
      </c>
      <c r="P47" s="9"/>
    </row>
    <row r="48" spans="1:16">
      <c r="A48" s="12"/>
      <c r="B48" s="25">
        <v>335.14</v>
      </c>
      <c r="C48" s="20" t="s">
        <v>51</v>
      </c>
      <c r="D48" s="47">
        <v>65656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65656</v>
      </c>
      <c r="O48" s="48">
        <f t="shared" si="7"/>
        <v>0.11815922412567466</v>
      </c>
      <c r="P48" s="9"/>
    </row>
    <row r="49" spans="1:16">
      <c r="A49" s="12"/>
      <c r="B49" s="25">
        <v>335.15</v>
      </c>
      <c r="C49" s="20" t="s">
        <v>52</v>
      </c>
      <c r="D49" s="47">
        <v>198381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198381</v>
      </c>
      <c r="O49" s="48">
        <f t="shared" si="7"/>
        <v>0.35702060803697244</v>
      </c>
      <c r="P49" s="9"/>
    </row>
    <row r="50" spans="1:16">
      <c r="A50" s="12"/>
      <c r="B50" s="25">
        <v>335.16</v>
      </c>
      <c r="C50" s="20" t="s">
        <v>53</v>
      </c>
      <c r="D50" s="47">
        <v>223250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223250</v>
      </c>
      <c r="O50" s="48">
        <f t="shared" si="7"/>
        <v>0.40177663558634191</v>
      </c>
      <c r="P50" s="9"/>
    </row>
    <row r="51" spans="1:16">
      <c r="A51" s="12"/>
      <c r="B51" s="25">
        <v>335.17</v>
      </c>
      <c r="C51" s="20" t="s">
        <v>54</v>
      </c>
      <c r="D51" s="47">
        <v>58419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58419</v>
      </c>
      <c r="O51" s="48">
        <f t="shared" si="7"/>
        <v>0.10513500234857115</v>
      </c>
      <c r="P51" s="9"/>
    </row>
    <row r="52" spans="1:16">
      <c r="A52" s="12"/>
      <c r="B52" s="25">
        <v>335.18</v>
      </c>
      <c r="C52" s="20" t="s">
        <v>55</v>
      </c>
      <c r="D52" s="47">
        <v>19382661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19382661</v>
      </c>
      <c r="O52" s="48">
        <f t="shared" si="7"/>
        <v>34.882420270058688</v>
      </c>
      <c r="P52" s="9"/>
    </row>
    <row r="53" spans="1:16">
      <c r="A53" s="12"/>
      <c r="B53" s="25">
        <v>335.21</v>
      </c>
      <c r="C53" s="20" t="s">
        <v>56</v>
      </c>
      <c r="D53" s="47">
        <v>0</v>
      </c>
      <c r="E53" s="47">
        <v>96680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96680</v>
      </c>
      <c r="O53" s="48">
        <f t="shared" si="7"/>
        <v>0.17399222901898112</v>
      </c>
      <c r="P53" s="9"/>
    </row>
    <row r="54" spans="1:16">
      <c r="A54" s="12"/>
      <c r="B54" s="25">
        <v>335.22</v>
      </c>
      <c r="C54" s="20" t="s">
        <v>57</v>
      </c>
      <c r="D54" s="47">
        <v>0</v>
      </c>
      <c r="E54" s="47">
        <v>3191002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63" si="9">SUM(D54:M54)</f>
        <v>3191002</v>
      </c>
      <c r="O54" s="48">
        <f t="shared" si="7"/>
        <v>5.7427549729419409</v>
      </c>
      <c r="P54" s="9"/>
    </row>
    <row r="55" spans="1:16">
      <c r="A55" s="12"/>
      <c r="B55" s="25">
        <v>335.49</v>
      </c>
      <c r="C55" s="20" t="s">
        <v>58</v>
      </c>
      <c r="D55" s="47">
        <v>0</v>
      </c>
      <c r="E55" s="47">
        <v>7792301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7792301</v>
      </c>
      <c r="O55" s="48">
        <f t="shared" si="7"/>
        <v>14.023581094092219</v>
      </c>
      <c r="P55" s="9"/>
    </row>
    <row r="56" spans="1:16">
      <c r="A56" s="12"/>
      <c r="B56" s="25">
        <v>335.5</v>
      </c>
      <c r="C56" s="20" t="s">
        <v>59</v>
      </c>
      <c r="D56" s="47">
        <v>0</v>
      </c>
      <c r="E56" s="47">
        <v>2479264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2479264</v>
      </c>
      <c r="O56" s="48">
        <f t="shared" si="7"/>
        <v>4.4618604642792228</v>
      </c>
      <c r="P56" s="9"/>
    </row>
    <row r="57" spans="1:16">
      <c r="A57" s="12"/>
      <c r="B57" s="25">
        <v>335.69</v>
      </c>
      <c r="C57" s="20" t="s">
        <v>60</v>
      </c>
      <c r="D57" s="47">
        <v>27473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27473</v>
      </c>
      <c r="O57" s="48">
        <f t="shared" si="7"/>
        <v>4.9442371822905139E-2</v>
      </c>
      <c r="P57" s="9"/>
    </row>
    <row r="58" spans="1:16">
      <c r="A58" s="12"/>
      <c r="B58" s="25">
        <v>335.7</v>
      </c>
      <c r="C58" s="20" t="s">
        <v>61</v>
      </c>
      <c r="D58" s="47">
        <v>0</v>
      </c>
      <c r="E58" s="47">
        <v>0</v>
      </c>
      <c r="F58" s="47">
        <v>0</v>
      </c>
      <c r="G58" s="47">
        <v>228339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228339</v>
      </c>
      <c r="O58" s="48">
        <f t="shared" si="7"/>
        <v>0.41093516323919255</v>
      </c>
      <c r="P58" s="9"/>
    </row>
    <row r="59" spans="1:16">
      <c r="A59" s="12"/>
      <c r="B59" s="25">
        <v>337.3</v>
      </c>
      <c r="C59" s="20" t="s">
        <v>62</v>
      </c>
      <c r="D59" s="47">
        <v>20375</v>
      </c>
      <c r="E59" s="47">
        <v>235786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256161</v>
      </c>
      <c r="O59" s="48">
        <f t="shared" si="7"/>
        <v>0.46100562037371978</v>
      </c>
      <c r="P59" s="9"/>
    </row>
    <row r="60" spans="1:16">
      <c r="A60" s="12"/>
      <c r="B60" s="25">
        <v>337.7</v>
      </c>
      <c r="C60" s="20" t="s">
        <v>63</v>
      </c>
      <c r="D60" s="47">
        <v>0</v>
      </c>
      <c r="E60" s="47">
        <v>40000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40000</v>
      </c>
      <c r="O60" s="48">
        <f t="shared" si="7"/>
        <v>7.1986855200240438E-2</v>
      </c>
      <c r="P60" s="9"/>
    </row>
    <row r="61" spans="1:16">
      <c r="A61" s="12"/>
      <c r="B61" s="25">
        <v>337.9</v>
      </c>
      <c r="C61" s="20" t="s">
        <v>64</v>
      </c>
      <c r="D61" s="47">
        <v>2500</v>
      </c>
      <c r="E61" s="47">
        <v>111071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3860</v>
      </c>
      <c r="N61" s="47">
        <f t="shared" si="9"/>
        <v>117431</v>
      </c>
      <c r="O61" s="48">
        <f t="shared" si="7"/>
        <v>0.21133720982548587</v>
      </c>
      <c r="P61" s="9"/>
    </row>
    <row r="62" spans="1:16">
      <c r="A62" s="12"/>
      <c r="B62" s="25">
        <v>339</v>
      </c>
      <c r="C62" s="20" t="s">
        <v>65</v>
      </c>
      <c r="D62" s="47">
        <v>1419721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1419721</v>
      </c>
      <c r="O62" s="48">
        <f t="shared" si="7"/>
        <v>2.5550312512935136</v>
      </c>
      <c r="P62" s="9"/>
    </row>
    <row r="63" spans="1:16" ht="15.75">
      <c r="A63" s="29" t="s">
        <v>70</v>
      </c>
      <c r="B63" s="30"/>
      <c r="C63" s="31"/>
      <c r="D63" s="32">
        <f>SUM(D64:D101)</f>
        <v>34100328</v>
      </c>
      <c r="E63" s="32">
        <f t="shared" ref="E63:M63" si="10">SUM(E64:E101)</f>
        <v>27342243</v>
      </c>
      <c r="F63" s="32">
        <f t="shared" si="10"/>
        <v>0</v>
      </c>
      <c r="G63" s="32">
        <f t="shared" si="10"/>
        <v>154930</v>
      </c>
      <c r="H63" s="32">
        <f t="shared" si="10"/>
        <v>0</v>
      </c>
      <c r="I63" s="32">
        <f t="shared" si="10"/>
        <v>70501063</v>
      </c>
      <c r="J63" s="32">
        <f t="shared" si="10"/>
        <v>69413295</v>
      </c>
      <c r="K63" s="32">
        <f t="shared" si="10"/>
        <v>0</v>
      </c>
      <c r="L63" s="32">
        <f t="shared" si="10"/>
        <v>0</v>
      </c>
      <c r="M63" s="32">
        <f t="shared" si="10"/>
        <v>4223533</v>
      </c>
      <c r="N63" s="32">
        <f t="shared" si="9"/>
        <v>205735392</v>
      </c>
      <c r="O63" s="46">
        <f t="shared" si="7"/>
        <v>370.25609683671763</v>
      </c>
      <c r="P63" s="10"/>
    </row>
    <row r="64" spans="1:16">
      <c r="A64" s="12"/>
      <c r="B64" s="25">
        <v>341.15</v>
      </c>
      <c r="C64" s="20" t="s">
        <v>73</v>
      </c>
      <c r="D64" s="47">
        <v>0</v>
      </c>
      <c r="E64" s="47">
        <v>1768023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ref="N64:N101" si="11">SUM(D64:M64)</f>
        <v>1768023</v>
      </c>
      <c r="O64" s="48">
        <f t="shared" si="7"/>
        <v>3.1818603922923674</v>
      </c>
      <c r="P64" s="9"/>
    </row>
    <row r="65" spans="1:16">
      <c r="A65" s="12"/>
      <c r="B65" s="25">
        <v>341.2</v>
      </c>
      <c r="C65" s="20" t="s">
        <v>74</v>
      </c>
      <c r="D65" s="47">
        <v>3970310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69413295</v>
      </c>
      <c r="K65" s="47">
        <v>0</v>
      </c>
      <c r="L65" s="47">
        <v>0</v>
      </c>
      <c r="M65" s="47">
        <v>0</v>
      </c>
      <c r="N65" s="47">
        <f t="shared" si="11"/>
        <v>73383605</v>
      </c>
      <c r="O65" s="48">
        <f t="shared" si="7"/>
        <v>132.06637368016601</v>
      </c>
      <c r="P65" s="9"/>
    </row>
    <row r="66" spans="1:16">
      <c r="A66" s="12"/>
      <c r="B66" s="25">
        <v>341.55</v>
      </c>
      <c r="C66" s="20" t="s">
        <v>75</v>
      </c>
      <c r="D66" s="47">
        <v>114230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114230</v>
      </c>
      <c r="O66" s="48">
        <f t="shared" si="7"/>
        <v>0.20557646173808664</v>
      </c>
      <c r="P66" s="9"/>
    </row>
    <row r="67" spans="1:16">
      <c r="A67" s="12"/>
      <c r="B67" s="25">
        <v>341.9</v>
      </c>
      <c r="C67" s="20" t="s">
        <v>76</v>
      </c>
      <c r="D67" s="47">
        <v>7631006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7631006</v>
      </c>
      <c r="O67" s="48">
        <f t="shared" si="7"/>
        <v>13.733303098854149</v>
      </c>
      <c r="P67" s="9"/>
    </row>
    <row r="68" spans="1:16">
      <c r="A68" s="12"/>
      <c r="B68" s="25">
        <v>342.1</v>
      </c>
      <c r="C68" s="20" t="s">
        <v>77</v>
      </c>
      <c r="D68" s="47">
        <v>743010</v>
      </c>
      <c r="E68" s="47">
        <v>4568212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5311222</v>
      </c>
      <c r="O68" s="48">
        <f t="shared" si="7"/>
        <v>9.5584542262582861</v>
      </c>
      <c r="P68" s="9"/>
    </row>
    <row r="69" spans="1:16">
      <c r="A69" s="12"/>
      <c r="B69" s="25">
        <v>342.2</v>
      </c>
      <c r="C69" s="20" t="s">
        <v>78</v>
      </c>
      <c r="D69" s="47">
        <v>0</v>
      </c>
      <c r="E69" s="47">
        <v>43397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43397</v>
      </c>
      <c r="O69" s="48">
        <f t="shared" ref="O69:O100" si="12">(N69/O$129)</f>
        <v>7.8100338878120859E-2</v>
      </c>
      <c r="P69" s="9"/>
    </row>
    <row r="70" spans="1:16">
      <c r="A70" s="12"/>
      <c r="B70" s="25">
        <v>342.4</v>
      </c>
      <c r="C70" s="20" t="s">
        <v>79</v>
      </c>
      <c r="D70" s="47">
        <v>0</v>
      </c>
      <c r="E70" s="47">
        <v>85904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85904</v>
      </c>
      <c r="O70" s="48">
        <f t="shared" si="12"/>
        <v>0.15459897022803637</v>
      </c>
      <c r="P70" s="9"/>
    </row>
    <row r="71" spans="1:16">
      <c r="A71" s="12"/>
      <c r="B71" s="25">
        <v>342.5</v>
      </c>
      <c r="C71" s="20" t="s">
        <v>80</v>
      </c>
      <c r="D71" s="47">
        <v>0</v>
      </c>
      <c r="E71" s="47">
        <v>955543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955543</v>
      </c>
      <c r="O71" s="48">
        <f t="shared" si="12"/>
        <v>1.7196633894650837</v>
      </c>
      <c r="P71" s="9"/>
    </row>
    <row r="72" spans="1:16">
      <c r="A72" s="12"/>
      <c r="B72" s="25">
        <v>342.6</v>
      </c>
      <c r="C72" s="20" t="s">
        <v>81</v>
      </c>
      <c r="D72" s="47">
        <v>0</v>
      </c>
      <c r="E72" s="47">
        <v>11655902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11655902</v>
      </c>
      <c r="O72" s="48">
        <f t="shared" si="12"/>
        <v>20.976793237554823</v>
      </c>
      <c r="P72" s="9"/>
    </row>
    <row r="73" spans="1:16">
      <c r="A73" s="12"/>
      <c r="B73" s="25">
        <v>342.9</v>
      </c>
      <c r="C73" s="20" t="s">
        <v>82</v>
      </c>
      <c r="D73" s="47">
        <v>3297</v>
      </c>
      <c r="E73" s="47">
        <v>21813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25110</v>
      </c>
      <c r="O73" s="48">
        <f t="shared" si="12"/>
        <v>4.5189748351950935E-2</v>
      </c>
      <c r="P73" s="9"/>
    </row>
    <row r="74" spans="1:16">
      <c r="A74" s="12"/>
      <c r="B74" s="25">
        <v>343.4</v>
      </c>
      <c r="C74" s="20" t="s">
        <v>83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36390278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36390278</v>
      </c>
      <c r="O74" s="48">
        <f t="shared" si="12"/>
        <v>65.490541827062373</v>
      </c>
      <c r="P74" s="9"/>
    </row>
    <row r="75" spans="1:16">
      <c r="A75" s="12"/>
      <c r="B75" s="25">
        <v>343.6</v>
      </c>
      <c r="C75" s="20" t="s">
        <v>84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29358823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29358823</v>
      </c>
      <c r="O75" s="48">
        <f t="shared" si="12"/>
        <v>52.836233503762216</v>
      </c>
      <c r="P75" s="9"/>
    </row>
    <row r="76" spans="1:16">
      <c r="A76" s="12"/>
      <c r="B76" s="25">
        <v>343.7</v>
      </c>
      <c r="C76" s="20" t="s">
        <v>85</v>
      </c>
      <c r="D76" s="47">
        <v>313984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313984</v>
      </c>
      <c r="O76" s="48">
        <f t="shared" si="12"/>
        <v>0.56506801857980737</v>
      </c>
      <c r="P76" s="9"/>
    </row>
    <row r="77" spans="1:16">
      <c r="A77" s="12"/>
      <c r="B77" s="25">
        <v>343.9</v>
      </c>
      <c r="C77" s="20" t="s">
        <v>86</v>
      </c>
      <c r="D77" s="47">
        <v>16396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16396</v>
      </c>
      <c r="O77" s="48">
        <f t="shared" si="12"/>
        <v>2.9507411946578556E-2</v>
      </c>
      <c r="P77" s="9"/>
    </row>
    <row r="78" spans="1:16">
      <c r="A78" s="12"/>
      <c r="B78" s="25">
        <v>344.1</v>
      </c>
      <c r="C78" s="20" t="s">
        <v>87</v>
      </c>
      <c r="D78" s="47">
        <v>213726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213726</v>
      </c>
      <c r="O78" s="48">
        <f t="shared" si="12"/>
        <v>0.38463656536316471</v>
      </c>
      <c r="P78" s="9"/>
    </row>
    <row r="79" spans="1:16">
      <c r="A79" s="12"/>
      <c r="B79" s="25">
        <v>344.3</v>
      </c>
      <c r="C79" s="20" t="s">
        <v>88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688350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688350</v>
      </c>
      <c r="O79" s="48">
        <f t="shared" si="12"/>
        <v>1.2388037944271375</v>
      </c>
      <c r="P79" s="9"/>
    </row>
    <row r="80" spans="1:16">
      <c r="A80" s="12"/>
      <c r="B80" s="25">
        <v>344.9</v>
      </c>
      <c r="C80" s="20" t="s">
        <v>89</v>
      </c>
      <c r="D80" s="47">
        <v>228587</v>
      </c>
      <c r="E80" s="47">
        <v>5226734</v>
      </c>
      <c r="F80" s="47">
        <v>0</v>
      </c>
      <c r="G80" s="47">
        <v>0</v>
      </c>
      <c r="H80" s="47">
        <v>0</v>
      </c>
      <c r="I80" s="47">
        <v>546145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6001466</v>
      </c>
      <c r="O80" s="48">
        <f t="shared" si="12"/>
        <v>10.800666598279154</v>
      </c>
      <c r="P80" s="9"/>
    </row>
    <row r="81" spans="1:16">
      <c r="A81" s="12"/>
      <c r="B81" s="25">
        <v>346.4</v>
      </c>
      <c r="C81" s="20" t="s">
        <v>90</v>
      </c>
      <c r="D81" s="47">
        <v>212203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212203</v>
      </c>
      <c r="O81" s="48">
        <f t="shared" si="12"/>
        <v>0.38189566585141554</v>
      </c>
      <c r="P81" s="9"/>
    </row>
    <row r="82" spans="1:16">
      <c r="A82" s="12"/>
      <c r="B82" s="25">
        <v>347.2</v>
      </c>
      <c r="C82" s="20" t="s">
        <v>91</v>
      </c>
      <c r="D82" s="47">
        <v>2818842</v>
      </c>
      <c r="E82" s="47">
        <v>645698</v>
      </c>
      <c r="F82" s="47">
        <v>0</v>
      </c>
      <c r="G82" s="47">
        <v>0</v>
      </c>
      <c r="H82" s="47">
        <v>0</v>
      </c>
      <c r="I82" s="47">
        <v>3517467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6982007</v>
      </c>
      <c r="O82" s="48">
        <f t="shared" si="12"/>
        <v>12.565318172901629</v>
      </c>
      <c r="P82" s="9"/>
    </row>
    <row r="83" spans="1:16">
      <c r="A83" s="12"/>
      <c r="B83" s="25">
        <v>348.12</v>
      </c>
      <c r="C83" s="39" t="s">
        <v>99</v>
      </c>
      <c r="D83" s="47">
        <v>107741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93" si="13">SUM(D83:M83)</f>
        <v>107741</v>
      </c>
      <c r="O83" s="48">
        <f t="shared" si="12"/>
        <v>0.19389839415322763</v>
      </c>
      <c r="P83" s="9"/>
    </row>
    <row r="84" spans="1:16">
      <c r="A84" s="12"/>
      <c r="B84" s="25">
        <v>348.13</v>
      </c>
      <c r="C84" s="39" t="s">
        <v>100</v>
      </c>
      <c r="D84" s="47">
        <v>232947</v>
      </c>
      <c r="E84" s="47">
        <v>87845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320792</v>
      </c>
      <c r="O84" s="48">
        <f t="shared" si="12"/>
        <v>0.57732018133488827</v>
      </c>
      <c r="P84" s="9"/>
    </row>
    <row r="85" spans="1:16">
      <c r="A85" s="12"/>
      <c r="B85" s="25">
        <v>348.22</v>
      </c>
      <c r="C85" s="39" t="s">
        <v>101</v>
      </c>
      <c r="D85" s="47">
        <v>54104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54104</v>
      </c>
      <c r="O85" s="48">
        <f t="shared" si="12"/>
        <v>9.7369420343845214E-2</v>
      </c>
      <c r="P85" s="9"/>
    </row>
    <row r="86" spans="1:16">
      <c r="A86" s="12"/>
      <c r="B86" s="25">
        <v>348.23</v>
      </c>
      <c r="C86" s="39" t="s">
        <v>102</v>
      </c>
      <c r="D86" s="47">
        <v>299239</v>
      </c>
      <c r="E86" s="47">
        <v>9180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308419</v>
      </c>
      <c r="O86" s="48">
        <f t="shared" si="12"/>
        <v>0.55505284735007387</v>
      </c>
      <c r="P86" s="9"/>
    </row>
    <row r="87" spans="1:16">
      <c r="A87" s="12"/>
      <c r="B87" s="25">
        <v>348.31</v>
      </c>
      <c r="C87" s="39" t="s">
        <v>103</v>
      </c>
      <c r="D87" s="47">
        <v>1433152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1433152</v>
      </c>
      <c r="O87" s="48">
        <f t="shared" si="12"/>
        <v>2.5792026375983745</v>
      </c>
      <c r="P87" s="9"/>
    </row>
    <row r="88" spans="1:16">
      <c r="A88" s="12"/>
      <c r="B88" s="25">
        <v>348.41</v>
      </c>
      <c r="C88" s="39" t="s">
        <v>104</v>
      </c>
      <c r="D88" s="47">
        <v>2335091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2335091</v>
      </c>
      <c r="O88" s="48">
        <f t="shared" si="12"/>
        <v>4.2023964424096159</v>
      </c>
      <c r="P88" s="9"/>
    </row>
    <row r="89" spans="1:16">
      <c r="A89" s="12"/>
      <c r="B89" s="25">
        <v>348.42</v>
      </c>
      <c r="C89" s="39" t="s">
        <v>105</v>
      </c>
      <c r="D89" s="47">
        <v>247204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247204</v>
      </c>
      <c r="O89" s="48">
        <f t="shared" si="12"/>
        <v>0.44488596382300594</v>
      </c>
      <c r="P89" s="9"/>
    </row>
    <row r="90" spans="1:16">
      <c r="A90" s="12"/>
      <c r="B90" s="25">
        <v>348.48</v>
      </c>
      <c r="C90" s="39" t="s">
        <v>106</v>
      </c>
      <c r="D90" s="47">
        <v>190179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190179</v>
      </c>
      <c r="O90" s="48">
        <f t="shared" si="12"/>
        <v>0.34225970337816314</v>
      </c>
      <c r="P90" s="9"/>
    </row>
    <row r="91" spans="1:16">
      <c r="A91" s="12"/>
      <c r="B91" s="25">
        <v>348.52</v>
      </c>
      <c r="C91" s="39" t="s">
        <v>107</v>
      </c>
      <c r="D91" s="47">
        <v>395701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395701</v>
      </c>
      <c r="O91" s="48">
        <f t="shared" si="12"/>
        <v>0.71213176473975848</v>
      </c>
      <c r="P91" s="9"/>
    </row>
    <row r="92" spans="1:16">
      <c r="A92" s="12"/>
      <c r="B92" s="25">
        <v>348.53</v>
      </c>
      <c r="C92" s="39" t="s">
        <v>108</v>
      </c>
      <c r="D92" s="47">
        <v>1652111</v>
      </c>
      <c r="E92" s="47">
        <v>441808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2093919</v>
      </c>
      <c r="O92" s="48">
        <f t="shared" si="12"/>
        <v>3.7683660963508063</v>
      </c>
      <c r="P92" s="9"/>
    </row>
    <row r="93" spans="1:16">
      <c r="A93" s="12"/>
      <c r="B93" s="25">
        <v>348.62</v>
      </c>
      <c r="C93" s="39" t="s">
        <v>109</v>
      </c>
      <c r="D93" s="47">
        <v>3459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3459</v>
      </c>
      <c r="O93" s="48">
        <f t="shared" si="12"/>
        <v>6.2250633034407919E-3</v>
      </c>
      <c r="P93" s="9"/>
    </row>
    <row r="94" spans="1:16">
      <c r="A94" s="12"/>
      <c r="B94" s="25">
        <v>348.71</v>
      </c>
      <c r="C94" s="39" t="s">
        <v>110</v>
      </c>
      <c r="D94" s="47">
        <v>367136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367136</v>
      </c>
      <c r="O94" s="48">
        <f t="shared" si="12"/>
        <v>0.66072415176988686</v>
      </c>
      <c r="P94" s="9"/>
    </row>
    <row r="95" spans="1:16">
      <c r="A95" s="12"/>
      <c r="B95" s="25">
        <v>348.88</v>
      </c>
      <c r="C95" s="20" t="s">
        <v>92</v>
      </c>
      <c r="D95" s="47">
        <v>1862573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1862573</v>
      </c>
      <c r="O95" s="48">
        <f t="shared" si="12"/>
        <v>3.3520193212719356</v>
      </c>
      <c r="P95" s="9"/>
    </row>
    <row r="96" spans="1:16">
      <c r="A96" s="12"/>
      <c r="B96" s="25">
        <v>348.92099999999999</v>
      </c>
      <c r="C96" s="20" t="s">
        <v>93</v>
      </c>
      <c r="D96" s="47">
        <v>0</v>
      </c>
      <c r="E96" s="47">
        <v>193311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193311</v>
      </c>
      <c r="O96" s="48">
        <f t="shared" si="12"/>
        <v>0.34789627414034197</v>
      </c>
      <c r="P96" s="9"/>
    </row>
    <row r="97" spans="1:16">
      <c r="A97" s="12"/>
      <c r="B97" s="25">
        <v>348.92200000000003</v>
      </c>
      <c r="C97" s="20" t="s">
        <v>94</v>
      </c>
      <c r="D97" s="47">
        <v>0</v>
      </c>
      <c r="E97" s="47">
        <v>193352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193352</v>
      </c>
      <c r="O97" s="48">
        <f t="shared" si="12"/>
        <v>0.34797006066692221</v>
      </c>
      <c r="P97" s="9"/>
    </row>
    <row r="98" spans="1:16">
      <c r="A98" s="12"/>
      <c r="B98" s="25">
        <v>348.923</v>
      </c>
      <c r="C98" s="20" t="s">
        <v>95</v>
      </c>
      <c r="D98" s="47">
        <v>0</v>
      </c>
      <c r="E98" s="47">
        <v>193347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193347</v>
      </c>
      <c r="O98" s="48">
        <f t="shared" si="12"/>
        <v>0.34796106231002216</v>
      </c>
      <c r="P98" s="9"/>
    </row>
    <row r="99" spans="1:16">
      <c r="A99" s="12"/>
      <c r="B99" s="25">
        <v>348.92399999999998</v>
      </c>
      <c r="C99" s="20" t="s">
        <v>96</v>
      </c>
      <c r="D99" s="47">
        <v>0</v>
      </c>
      <c r="E99" s="47">
        <v>193371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>SUM(D99:M99)</f>
        <v>193371</v>
      </c>
      <c r="O99" s="48">
        <f t="shared" si="12"/>
        <v>0.34800425442314231</v>
      </c>
      <c r="P99" s="9"/>
    </row>
    <row r="100" spans="1:16">
      <c r="A100" s="12"/>
      <c r="B100" s="25">
        <v>348.93099999999998</v>
      </c>
      <c r="C100" s="20" t="s">
        <v>97</v>
      </c>
      <c r="D100" s="47">
        <v>0</v>
      </c>
      <c r="E100" s="47">
        <v>949270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949270</v>
      </c>
      <c r="O100" s="48">
        <f t="shared" si="12"/>
        <v>1.7083740508983061</v>
      </c>
      <c r="P100" s="9"/>
    </row>
    <row r="101" spans="1:16">
      <c r="A101" s="12"/>
      <c r="B101" s="25">
        <v>349</v>
      </c>
      <c r="C101" s="20" t="s">
        <v>1</v>
      </c>
      <c r="D101" s="47">
        <v>8654100</v>
      </c>
      <c r="E101" s="47">
        <v>109533</v>
      </c>
      <c r="F101" s="47">
        <v>0</v>
      </c>
      <c r="G101" s="47">
        <v>154930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4223533</v>
      </c>
      <c r="N101" s="47">
        <f t="shared" si="11"/>
        <v>13142096</v>
      </c>
      <c r="O101" s="48">
        <f t="shared" ref="O101:O127" si="14">(N101/O$129)</f>
        <v>23.651454044491476</v>
      </c>
      <c r="P101" s="9"/>
    </row>
    <row r="102" spans="1:16" ht="15.75">
      <c r="A102" s="29" t="s">
        <v>71</v>
      </c>
      <c r="B102" s="30"/>
      <c r="C102" s="31"/>
      <c r="D102" s="32">
        <f>SUM(D103:D110)</f>
        <v>2651959</v>
      </c>
      <c r="E102" s="32">
        <f t="shared" ref="E102:M102" si="15">SUM(E103:E110)</f>
        <v>2299650</v>
      </c>
      <c r="F102" s="32">
        <f t="shared" si="15"/>
        <v>0</v>
      </c>
      <c r="G102" s="32">
        <f t="shared" si="15"/>
        <v>0</v>
      </c>
      <c r="H102" s="32">
        <f t="shared" si="15"/>
        <v>0</v>
      </c>
      <c r="I102" s="32">
        <f t="shared" si="15"/>
        <v>0</v>
      </c>
      <c r="J102" s="32">
        <f t="shared" si="15"/>
        <v>0</v>
      </c>
      <c r="K102" s="32">
        <f t="shared" si="15"/>
        <v>0</v>
      </c>
      <c r="L102" s="32">
        <f t="shared" si="15"/>
        <v>0</v>
      </c>
      <c r="M102" s="32">
        <f t="shared" si="15"/>
        <v>592</v>
      </c>
      <c r="N102" s="32">
        <f>SUM(D102:M102)</f>
        <v>4952201</v>
      </c>
      <c r="O102" s="46">
        <f t="shared" si="14"/>
        <v>8.9123344077371467</v>
      </c>
      <c r="P102" s="10"/>
    </row>
    <row r="103" spans="1:16">
      <c r="A103" s="13"/>
      <c r="B103" s="40">
        <v>351.1</v>
      </c>
      <c r="C103" s="21" t="s">
        <v>112</v>
      </c>
      <c r="D103" s="47">
        <v>182784</v>
      </c>
      <c r="E103" s="47">
        <v>10410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>SUM(D103:M103)</f>
        <v>193194</v>
      </c>
      <c r="O103" s="48">
        <f t="shared" si="14"/>
        <v>0.34768571258888126</v>
      </c>
      <c r="P103" s="9"/>
    </row>
    <row r="104" spans="1:16">
      <c r="A104" s="13"/>
      <c r="B104" s="40">
        <v>351.2</v>
      </c>
      <c r="C104" s="21" t="s">
        <v>115</v>
      </c>
      <c r="D104" s="47">
        <v>57915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ref="N104:N110" si="16">SUM(D104:M104)</f>
        <v>57915</v>
      </c>
      <c r="O104" s="48">
        <f t="shared" si="14"/>
        <v>0.10422796797304812</v>
      </c>
      <c r="P104" s="9"/>
    </row>
    <row r="105" spans="1:16">
      <c r="A105" s="13"/>
      <c r="B105" s="40">
        <v>351.5</v>
      </c>
      <c r="C105" s="21" t="s">
        <v>116</v>
      </c>
      <c r="D105" s="47">
        <v>1603273</v>
      </c>
      <c r="E105" s="47">
        <v>305781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1909054</v>
      </c>
      <c r="O105" s="48">
        <f t="shared" si="14"/>
        <v>3.435669846685995</v>
      </c>
      <c r="P105" s="9"/>
    </row>
    <row r="106" spans="1:16">
      <c r="A106" s="13"/>
      <c r="B106" s="40">
        <v>351.7</v>
      </c>
      <c r="C106" s="21" t="s">
        <v>113</v>
      </c>
      <c r="D106" s="47">
        <v>0</v>
      </c>
      <c r="E106" s="47">
        <v>513892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513892</v>
      </c>
      <c r="O106" s="48">
        <f t="shared" si="14"/>
        <v>0.92483672481404899</v>
      </c>
      <c r="P106" s="9"/>
    </row>
    <row r="107" spans="1:16">
      <c r="A107" s="13"/>
      <c r="B107" s="40">
        <v>351.8</v>
      </c>
      <c r="C107" s="21" t="s">
        <v>114</v>
      </c>
      <c r="D107" s="47">
        <v>0</v>
      </c>
      <c r="E107" s="47">
        <v>194908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194908</v>
      </c>
      <c r="O107" s="48">
        <f t="shared" si="14"/>
        <v>0.35077034933421158</v>
      </c>
      <c r="P107" s="9"/>
    </row>
    <row r="108" spans="1:16">
      <c r="A108" s="13"/>
      <c r="B108" s="40">
        <v>352</v>
      </c>
      <c r="C108" s="21" t="s">
        <v>117</v>
      </c>
      <c r="D108" s="47">
        <v>0</v>
      </c>
      <c r="E108" s="47">
        <v>663994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663994</v>
      </c>
      <c r="O108" s="48">
        <f t="shared" si="14"/>
        <v>1.1949709982957113</v>
      </c>
      <c r="P108" s="9"/>
    </row>
    <row r="109" spans="1:16">
      <c r="A109" s="13"/>
      <c r="B109" s="40">
        <v>354</v>
      </c>
      <c r="C109" s="21" t="s">
        <v>118</v>
      </c>
      <c r="D109" s="47">
        <v>368977</v>
      </c>
      <c r="E109" s="47">
        <v>152611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592</v>
      </c>
      <c r="N109" s="47">
        <f t="shared" si="16"/>
        <v>522180</v>
      </c>
      <c r="O109" s="48">
        <f t="shared" si="14"/>
        <v>0.9397524012115388</v>
      </c>
      <c r="P109" s="9"/>
    </row>
    <row r="110" spans="1:16">
      <c r="A110" s="13"/>
      <c r="B110" s="40">
        <v>359</v>
      </c>
      <c r="C110" s="21" t="s">
        <v>119</v>
      </c>
      <c r="D110" s="47">
        <v>439010</v>
      </c>
      <c r="E110" s="47">
        <v>458054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897064</v>
      </c>
      <c r="O110" s="48">
        <f t="shared" si="14"/>
        <v>1.6144204068337122</v>
      </c>
      <c r="P110" s="9"/>
    </row>
    <row r="111" spans="1:16" ht="15.75">
      <c r="A111" s="29" t="s">
        <v>5</v>
      </c>
      <c r="B111" s="30"/>
      <c r="C111" s="31"/>
      <c r="D111" s="32">
        <f>SUM(D112:D120)</f>
        <v>8647196</v>
      </c>
      <c r="E111" s="32">
        <f t="shared" ref="E111:M111" si="17">SUM(E112:E120)</f>
        <v>6776596</v>
      </c>
      <c r="F111" s="32">
        <f t="shared" si="17"/>
        <v>1486410</v>
      </c>
      <c r="G111" s="32">
        <f t="shared" si="17"/>
        <v>2122938</v>
      </c>
      <c r="H111" s="32">
        <f t="shared" si="17"/>
        <v>0</v>
      </c>
      <c r="I111" s="32">
        <f t="shared" si="17"/>
        <v>2447851</v>
      </c>
      <c r="J111" s="32">
        <f t="shared" si="17"/>
        <v>2639237</v>
      </c>
      <c r="K111" s="32">
        <f t="shared" si="17"/>
        <v>0</v>
      </c>
      <c r="L111" s="32">
        <f t="shared" si="17"/>
        <v>0</v>
      </c>
      <c r="M111" s="32">
        <f t="shared" si="17"/>
        <v>294926</v>
      </c>
      <c r="N111" s="32">
        <f>SUM(D111:M111)</f>
        <v>24415154</v>
      </c>
      <c r="O111" s="46">
        <f t="shared" si="14"/>
        <v>43.939253892239279</v>
      </c>
      <c r="P111" s="10"/>
    </row>
    <row r="112" spans="1:16">
      <c r="A112" s="12"/>
      <c r="B112" s="25">
        <v>361.1</v>
      </c>
      <c r="C112" s="20" t="s">
        <v>120</v>
      </c>
      <c r="D112" s="47">
        <v>1622017</v>
      </c>
      <c r="E112" s="47">
        <v>5610735</v>
      </c>
      <c r="F112" s="47">
        <v>1546506</v>
      </c>
      <c r="G112" s="47">
        <v>2226360</v>
      </c>
      <c r="H112" s="47">
        <v>0</v>
      </c>
      <c r="I112" s="47">
        <v>2576603</v>
      </c>
      <c r="J112" s="47">
        <v>1044997</v>
      </c>
      <c r="K112" s="47">
        <v>0</v>
      </c>
      <c r="L112" s="47">
        <v>0</v>
      </c>
      <c r="M112" s="47">
        <v>129031</v>
      </c>
      <c r="N112" s="47">
        <f>SUM(D112:M112)</f>
        <v>14756249</v>
      </c>
      <c r="O112" s="48">
        <f t="shared" si="14"/>
        <v>26.556399001542317</v>
      </c>
      <c r="P112" s="9"/>
    </row>
    <row r="113" spans="1:119">
      <c r="A113" s="12"/>
      <c r="B113" s="25">
        <v>361.3</v>
      </c>
      <c r="C113" s="20" t="s">
        <v>121</v>
      </c>
      <c r="D113" s="47">
        <v>1341895</v>
      </c>
      <c r="E113" s="47">
        <v>-964144</v>
      </c>
      <c r="F113" s="47">
        <v>-60096</v>
      </c>
      <c r="G113" s="47">
        <v>-149001</v>
      </c>
      <c r="H113" s="47">
        <v>0</v>
      </c>
      <c r="I113" s="47">
        <v>-436359</v>
      </c>
      <c r="J113" s="47">
        <v>-213707</v>
      </c>
      <c r="K113" s="47">
        <v>0</v>
      </c>
      <c r="L113" s="47">
        <v>0</v>
      </c>
      <c r="M113" s="47">
        <v>-14930</v>
      </c>
      <c r="N113" s="47">
        <f t="shared" ref="N113:N120" si="18">SUM(D113:M113)</f>
        <v>-496342</v>
      </c>
      <c r="O113" s="48">
        <f t="shared" si="14"/>
        <v>-0.89325249209494351</v>
      </c>
      <c r="P113" s="9"/>
    </row>
    <row r="114" spans="1:119">
      <c r="A114" s="12"/>
      <c r="B114" s="25">
        <v>362</v>
      </c>
      <c r="C114" s="20" t="s">
        <v>122</v>
      </c>
      <c r="D114" s="47">
        <v>1589124</v>
      </c>
      <c r="E114" s="47">
        <v>364244</v>
      </c>
      <c r="F114" s="47">
        <v>0</v>
      </c>
      <c r="G114" s="47">
        <v>0</v>
      </c>
      <c r="H114" s="47">
        <v>0</v>
      </c>
      <c r="I114" s="47">
        <v>109729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8"/>
        <v>2063097</v>
      </c>
      <c r="O114" s="48">
        <f t="shared" si="14"/>
        <v>3.7128966250762612</v>
      </c>
      <c r="P114" s="9"/>
    </row>
    <row r="115" spans="1:119">
      <c r="A115" s="12"/>
      <c r="B115" s="25">
        <v>364</v>
      </c>
      <c r="C115" s="20" t="s">
        <v>123</v>
      </c>
      <c r="D115" s="47">
        <v>0</v>
      </c>
      <c r="E115" s="47">
        <v>227523</v>
      </c>
      <c r="F115" s="47">
        <v>0</v>
      </c>
      <c r="G115" s="47">
        <v>0</v>
      </c>
      <c r="H115" s="47">
        <v>0</v>
      </c>
      <c r="I115" s="47">
        <v>-120724</v>
      </c>
      <c r="J115" s="47">
        <v>6580</v>
      </c>
      <c r="K115" s="47">
        <v>0</v>
      </c>
      <c r="L115" s="47">
        <v>0</v>
      </c>
      <c r="M115" s="47">
        <v>-272662</v>
      </c>
      <c r="N115" s="47">
        <f t="shared" si="18"/>
        <v>-159283</v>
      </c>
      <c r="O115" s="48">
        <f t="shared" si="14"/>
        <v>-0.28665705642149741</v>
      </c>
      <c r="P115" s="9"/>
    </row>
    <row r="116" spans="1:119">
      <c r="A116" s="12"/>
      <c r="B116" s="25">
        <v>365</v>
      </c>
      <c r="C116" s="20" t="s">
        <v>124</v>
      </c>
      <c r="D116" s="47">
        <v>2802</v>
      </c>
      <c r="E116" s="47">
        <v>7363</v>
      </c>
      <c r="F116" s="47">
        <v>0</v>
      </c>
      <c r="G116" s="47">
        <v>0</v>
      </c>
      <c r="H116" s="47">
        <v>0</v>
      </c>
      <c r="I116" s="47">
        <v>205922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8"/>
        <v>216087</v>
      </c>
      <c r="O116" s="48">
        <f t="shared" si="14"/>
        <v>0.38888558949135887</v>
      </c>
      <c r="P116" s="9"/>
    </row>
    <row r="117" spans="1:119">
      <c r="A117" s="12"/>
      <c r="B117" s="25">
        <v>366</v>
      </c>
      <c r="C117" s="20" t="s">
        <v>125</v>
      </c>
      <c r="D117" s="47">
        <v>108466</v>
      </c>
      <c r="E117" s="47">
        <v>31221</v>
      </c>
      <c r="F117" s="47">
        <v>0</v>
      </c>
      <c r="G117" s="47">
        <v>31044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8"/>
        <v>170731</v>
      </c>
      <c r="O117" s="48">
        <f t="shared" si="14"/>
        <v>0.30725969437980627</v>
      </c>
      <c r="P117" s="9"/>
    </row>
    <row r="118" spans="1:119">
      <c r="A118" s="12"/>
      <c r="B118" s="25">
        <v>367</v>
      </c>
      <c r="C118" s="20" t="s">
        <v>126</v>
      </c>
      <c r="D118" s="47">
        <v>1239771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8"/>
        <v>1239771</v>
      </c>
      <c r="O118" s="48">
        <f t="shared" si="14"/>
        <v>2.2311803864614324</v>
      </c>
      <c r="P118" s="9"/>
    </row>
    <row r="119" spans="1:119">
      <c r="A119" s="12"/>
      <c r="B119" s="25">
        <v>369.3</v>
      </c>
      <c r="C119" s="20" t="s">
        <v>127</v>
      </c>
      <c r="D119" s="47">
        <v>0</v>
      </c>
      <c r="E119" s="47">
        <v>176439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8"/>
        <v>176439</v>
      </c>
      <c r="O119" s="48">
        <f t="shared" si="14"/>
        <v>0.31753221861688058</v>
      </c>
      <c r="P119" s="9"/>
    </row>
    <row r="120" spans="1:119">
      <c r="A120" s="12"/>
      <c r="B120" s="25">
        <v>369.9</v>
      </c>
      <c r="C120" s="20" t="s">
        <v>128</v>
      </c>
      <c r="D120" s="47">
        <v>2743121</v>
      </c>
      <c r="E120" s="47">
        <v>1323215</v>
      </c>
      <c r="F120" s="47">
        <v>0</v>
      </c>
      <c r="G120" s="47">
        <v>14535</v>
      </c>
      <c r="H120" s="47">
        <v>0</v>
      </c>
      <c r="I120" s="47">
        <v>112680</v>
      </c>
      <c r="J120" s="47">
        <v>1801367</v>
      </c>
      <c r="K120" s="47">
        <v>0</v>
      </c>
      <c r="L120" s="47">
        <v>0</v>
      </c>
      <c r="M120" s="47">
        <v>453487</v>
      </c>
      <c r="N120" s="47">
        <f t="shared" si="18"/>
        <v>6448405</v>
      </c>
      <c r="O120" s="48">
        <f t="shared" si="14"/>
        <v>11.605009925187661</v>
      </c>
      <c r="P120" s="9"/>
    </row>
    <row r="121" spans="1:119" ht="15.75">
      <c r="A121" s="29" t="s">
        <v>72</v>
      </c>
      <c r="B121" s="30"/>
      <c r="C121" s="31"/>
      <c r="D121" s="32">
        <f>SUM(D122:D126)</f>
        <v>6693529</v>
      </c>
      <c r="E121" s="32">
        <f t="shared" ref="E121:M121" si="19">SUM(E122:E126)</f>
        <v>31272924</v>
      </c>
      <c r="F121" s="32">
        <f t="shared" si="19"/>
        <v>9400406</v>
      </c>
      <c r="G121" s="32">
        <f t="shared" si="19"/>
        <v>2832911</v>
      </c>
      <c r="H121" s="32">
        <f t="shared" si="19"/>
        <v>0</v>
      </c>
      <c r="I121" s="32">
        <f t="shared" si="19"/>
        <v>8118355</v>
      </c>
      <c r="J121" s="32">
        <f t="shared" si="19"/>
        <v>112770</v>
      </c>
      <c r="K121" s="32">
        <f t="shared" si="19"/>
        <v>0</v>
      </c>
      <c r="L121" s="32">
        <f t="shared" si="19"/>
        <v>0</v>
      </c>
      <c r="M121" s="32">
        <f t="shared" si="19"/>
        <v>32540</v>
      </c>
      <c r="N121" s="32">
        <f t="shared" ref="N121:N127" si="20">SUM(D121:M121)</f>
        <v>58463435</v>
      </c>
      <c r="O121" s="46">
        <f t="shared" si="14"/>
        <v>105.21497074634172</v>
      </c>
      <c r="P121" s="9"/>
    </row>
    <row r="122" spans="1:119">
      <c r="A122" s="12"/>
      <c r="B122" s="25">
        <v>381</v>
      </c>
      <c r="C122" s="20" t="s">
        <v>129</v>
      </c>
      <c r="D122" s="47">
        <v>6549978</v>
      </c>
      <c r="E122" s="47">
        <v>30743282</v>
      </c>
      <c r="F122" s="47">
        <v>9400406</v>
      </c>
      <c r="G122" s="47">
        <v>1272911</v>
      </c>
      <c r="H122" s="47">
        <v>0</v>
      </c>
      <c r="I122" s="47">
        <v>2773638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20"/>
        <v>50740215</v>
      </c>
      <c r="O122" s="48">
        <f t="shared" si="14"/>
        <v>91.315712750851688</v>
      </c>
      <c r="P122" s="9"/>
    </row>
    <row r="123" spans="1:119">
      <c r="A123" s="12"/>
      <c r="B123" s="25">
        <v>388.1</v>
      </c>
      <c r="C123" s="20" t="s">
        <v>130</v>
      </c>
      <c r="D123" s="47">
        <v>143551</v>
      </c>
      <c r="E123" s="47">
        <v>314366</v>
      </c>
      <c r="F123" s="47">
        <v>0</v>
      </c>
      <c r="G123" s="47">
        <v>1560000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20"/>
        <v>2017917</v>
      </c>
      <c r="O123" s="48">
        <f t="shared" si="14"/>
        <v>3.6315874721275896</v>
      </c>
      <c r="P123" s="9"/>
    </row>
    <row r="124" spans="1:119">
      <c r="A124" s="12"/>
      <c r="B124" s="25">
        <v>388.2</v>
      </c>
      <c r="C124" s="20" t="s">
        <v>131</v>
      </c>
      <c r="D124" s="47">
        <v>0</v>
      </c>
      <c r="E124" s="47">
        <v>215276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20"/>
        <v>215276</v>
      </c>
      <c r="O124" s="48">
        <f t="shared" si="14"/>
        <v>0.387426056002174</v>
      </c>
      <c r="P124" s="9"/>
    </row>
    <row r="125" spans="1:119">
      <c r="A125" s="12"/>
      <c r="B125" s="25">
        <v>389.7</v>
      </c>
      <c r="C125" s="20" t="s">
        <v>132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5473945</v>
      </c>
      <c r="J125" s="47">
        <v>112770</v>
      </c>
      <c r="K125" s="47">
        <v>0</v>
      </c>
      <c r="L125" s="47">
        <v>0</v>
      </c>
      <c r="M125" s="47">
        <v>32540</v>
      </c>
      <c r="N125" s="47">
        <f t="shared" si="20"/>
        <v>5619255</v>
      </c>
      <c r="O125" s="48">
        <f t="shared" si="14"/>
        <v>10.112812400455677</v>
      </c>
      <c r="P125" s="9"/>
    </row>
    <row r="126" spans="1:119" ht="15.75" thickBot="1">
      <c r="A126" s="12"/>
      <c r="B126" s="25">
        <v>389.9</v>
      </c>
      <c r="C126" s="20" t="s">
        <v>133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-129228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20"/>
        <v>-129228</v>
      </c>
      <c r="O126" s="48">
        <f t="shared" si="14"/>
        <v>-0.23256793309541679</v>
      </c>
      <c r="P126" s="9"/>
    </row>
    <row r="127" spans="1:119" ht="16.5" thickBot="1">
      <c r="A127" s="14" t="s">
        <v>98</v>
      </c>
      <c r="B127" s="23"/>
      <c r="C127" s="22"/>
      <c r="D127" s="15">
        <f t="shared" ref="D127:M127" si="21">SUM(D5,D14,D26,D63,D102,D111,D121)</f>
        <v>257358622</v>
      </c>
      <c r="E127" s="15">
        <f t="shared" si="21"/>
        <v>206798867</v>
      </c>
      <c r="F127" s="15">
        <f t="shared" si="21"/>
        <v>32994632</v>
      </c>
      <c r="G127" s="15">
        <f t="shared" si="21"/>
        <v>6528523</v>
      </c>
      <c r="H127" s="15">
        <f t="shared" si="21"/>
        <v>0</v>
      </c>
      <c r="I127" s="15">
        <f t="shared" si="21"/>
        <v>87600821</v>
      </c>
      <c r="J127" s="15">
        <f t="shared" si="21"/>
        <v>72165302</v>
      </c>
      <c r="K127" s="15">
        <f t="shared" si="21"/>
        <v>0</v>
      </c>
      <c r="L127" s="15">
        <f t="shared" si="21"/>
        <v>0</v>
      </c>
      <c r="M127" s="15">
        <f t="shared" si="21"/>
        <v>8864911</v>
      </c>
      <c r="N127" s="15">
        <f t="shared" si="20"/>
        <v>672311678</v>
      </c>
      <c r="O127" s="38">
        <f t="shared" si="14"/>
        <v>1209.9400853404168</v>
      </c>
      <c r="P127" s="6"/>
      <c r="Q127" s="2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</row>
    <row r="128" spans="1:119">
      <c r="A128" s="16"/>
      <c r="B128" s="18"/>
      <c r="C128" s="18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9"/>
    </row>
    <row r="129" spans="1:15">
      <c r="A129" s="41"/>
      <c r="B129" s="42"/>
      <c r="C129" s="42"/>
      <c r="D129" s="43"/>
      <c r="E129" s="43"/>
      <c r="F129" s="43"/>
      <c r="G129" s="43"/>
      <c r="H129" s="43"/>
      <c r="I129" s="43"/>
      <c r="J129" s="43"/>
      <c r="K129" s="43"/>
      <c r="L129" s="50" t="s">
        <v>140</v>
      </c>
      <c r="M129" s="50"/>
      <c r="N129" s="50"/>
      <c r="O129" s="44">
        <v>555657</v>
      </c>
    </row>
    <row r="130" spans="1:15">
      <c r="A130" s="51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3"/>
    </row>
    <row r="131" spans="1:15" ht="15.75" customHeight="1" thickBot="1">
      <c r="A131" s="54" t="s">
        <v>150</v>
      </c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6"/>
    </row>
  </sheetData>
  <mergeCells count="10">
    <mergeCell ref="A131:O131"/>
    <mergeCell ref="A130:O130"/>
    <mergeCell ref="L129:N1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155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134</v>
      </c>
      <c r="B3" s="64"/>
      <c r="C3" s="65"/>
      <c r="D3" s="69" t="s">
        <v>66</v>
      </c>
      <c r="E3" s="70"/>
      <c r="F3" s="70"/>
      <c r="G3" s="70"/>
      <c r="H3" s="71"/>
      <c r="I3" s="69" t="s">
        <v>67</v>
      </c>
      <c r="J3" s="71"/>
      <c r="K3" s="69" t="s">
        <v>69</v>
      </c>
      <c r="L3" s="71"/>
      <c r="M3" s="36"/>
      <c r="N3" s="37"/>
      <c r="O3" s="72" t="s">
        <v>139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158882066</v>
      </c>
      <c r="E5" s="27">
        <f t="shared" si="0"/>
        <v>81160534</v>
      </c>
      <c r="F5" s="27">
        <f t="shared" si="0"/>
        <v>23761244</v>
      </c>
      <c r="G5" s="27">
        <f t="shared" si="0"/>
        <v>0</v>
      </c>
      <c r="H5" s="27">
        <f t="shared" si="0"/>
        <v>0</v>
      </c>
      <c r="I5" s="27">
        <f t="shared" si="0"/>
        <v>750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1472647</v>
      </c>
      <c r="N5" s="28">
        <f>SUM(D5:M5)</f>
        <v>265277241</v>
      </c>
      <c r="O5" s="33">
        <f t="shared" ref="O5:O36" si="1">(N5/O$123)</f>
        <v>476.93462935961583</v>
      </c>
      <c r="P5" s="6"/>
    </row>
    <row r="6" spans="1:133">
      <c r="A6" s="12"/>
      <c r="B6" s="25">
        <v>311</v>
      </c>
      <c r="C6" s="20" t="s">
        <v>3</v>
      </c>
      <c r="D6" s="47">
        <v>149518463</v>
      </c>
      <c r="E6" s="47">
        <v>64645619</v>
      </c>
      <c r="F6" s="47">
        <v>23502006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232</v>
      </c>
      <c r="N6" s="47">
        <f>SUM(D6:M6)</f>
        <v>237666320</v>
      </c>
      <c r="O6" s="48">
        <f t="shared" si="1"/>
        <v>427.29371661575692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8254230</v>
      </c>
      <c r="F7" s="47">
        <v>259238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8513468</v>
      </c>
      <c r="O7" s="48">
        <f t="shared" si="1"/>
        <v>15.306129126791355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370791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370791</v>
      </c>
      <c r="O8" s="48">
        <f t="shared" si="1"/>
        <v>0.66663490425430549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7177345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7177345</v>
      </c>
      <c r="O9" s="48">
        <f t="shared" si="1"/>
        <v>12.903950465019696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620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620</v>
      </c>
      <c r="O10" s="48">
        <f t="shared" si="1"/>
        <v>1.1146808866387516E-3</v>
      </c>
      <c r="P10" s="9"/>
    </row>
    <row r="11" spans="1:133">
      <c r="A11" s="12"/>
      <c r="B11" s="25">
        <v>315</v>
      </c>
      <c r="C11" s="20" t="s">
        <v>16</v>
      </c>
      <c r="D11" s="47">
        <v>8790613</v>
      </c>
      <c r="E11" s="47">
        <v>685094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9475707</v>
      </c>
      <c r="O11" s="48">
        <f t="shared" si="1"/>
        <v>17.036112064982301</v>
      </c>
      <c r="P11" s="9"/>
    </row>
    <row r="12" spans="1:133">
      <c r="A12" s="12"/>
      <c r="B12" s="25">
        <v>316</v>
      </c>
      <c r="C12" s="20" t="s">
        <v>17</v>
      </c>
      <c r="D12" s="47">
        <v>0</v>
      </c>
      <c r="E12" s="47">
        <v>26835</v>
      </c>
      <c r="F12" s="47">
        <v>0</v>
      </c>
      <c r="G12" s="47">
        <v>0</v>
      </c>
      <c r="H12" s="47">
        <v>0</v>
      </c>
      <c r="I12" s="47">
        <v>750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27585</v>
      </c>
      <c r="O12" s="48">
        <f t="shared" si="1"/>
        <v>4.9594310093435429E-2</v>
      </c>
      <c r="P12" s="9"/>
    </row>
    <row r="13" spans="1:133">
      <c r="A13" s="12"/>
      <c r="B13" s="25">
        <v>319</v>
      </c>
      <c r="C13" s="20" t="s">
        <v>18</v>
      </c>
      <c r="D13" s="47">
        <v>572990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1472415</v>
      </c>
      <c r="N13" s="47">
        <f t="shared" si="2"/>
        <v>2045405</v>
      </c>
      <c r="O13" s="48">
        <f t="shared" si="1"/>
        <v>3.6773771918311868</v>
      </c>
      <c r="P13" s="9"/>
    </row>
    <row r="14" spans="1:133" ht="15.75">
      <c r="A14" s="29" t="s">
        <v>156</v>
      </c>
      <c r="B14" s="30"/>
      <c r="C14" s="31"/>
      <c r="D14" s="32">
        <f t="shared" ref="D14:M14" si="3">SUM(D15:D17)</f>
        <v>18959140</v>
      </c>
      <c r="E14" s="32">
        <f t="shared" si="3"/>
        <v>2626377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1500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0" si="4">SUM(D14:M14)</f>
        <v>21587017</v>
      </c>
      <c r="O14" s="46">
        <f t="shared" si="1"/>
        <v>38.810702015235172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2464061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2464061</v>
      </c>
      <c r="O15" s="48">
        <f t="shared" si="1"/>
        <v>4.4300672584064023</v>
      </c>
      <c r="P15" s="9"/>
    </row>
    <row r="16" spans="1:133">
      <c r="A16" s="12"/>
      <c r="B16" s="25">
        <v>323.10000000000002</v>
      </c>
      <c r="C16" s="20" t="s">
        <v>20</v>
      </c>
      <c r="D16" s="47">
        <v>15547727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15547727</v>
      </c>
      <c r="O16" s="48">
        <f t="shared" si="1"/>
        <v>27.952829221898806</v>
      </c>
      <c r="P16" s="9"/>
    </row>
    <row r="17" spans="1:16">
      <c r="A17" s="12"/>
      <c r="B17" s="25">
        <v>329</v>
      </c>
      <c r="C17" s="20" t="s">
        <v>157</v>
      </c>
      <c r="D17" s="47">
        <v>3411413</v>
      </c>
      <c r="E17" s="47">
        <v>162316</v>
      </c>
      <c r="F17" s="47">
        <v>0</v>
      </c>
      <c r="G17" s="47">
        <v>0</v>
      </c>
      <c r="H17" s="47">
        <v>0</v>
      </c>
      <c r="I17" s="47">
        <v>1500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3575229</v>
      </c>
      <c r="O17" s="48">
        <f t="shared" si="1"/>
        <v>6.4278055349299636</v>
      </c>
      <c r="P17" s="9"/>
    </row>
    <row r="18" spans="1:16" ht="15.75">
      <c r="A18" s="29" t="s">
        <v>32</v>
      </c>
      <c r="B18" s="30"/>
      <c r="C18" s="31"/>
      <c r="D18" s="32">
        <f t="shared" ref="D18:M18" si="5">SUM(D19:D52)</f>
        <v>37168721</v>
      </c>
      <c r="E18" s="32">
        <f t="shared" si="5"/>
        <v>28322351</v>
      </c>
      <c r="F18" s="32">
        <f t="shared" si="5"/>
        <v>0</v>
      </c>
      <c r="G18" s="32">
        <f t="shared" si="5"/>
        <v>439574</v>
      </c>
      <c r="H18" s="32">
        <f t="shared" si="5"/>
        <v>0</v>
      </c>
      <c r="I18" s="32">
        <f t="shared" si="5"/>
        <v>10800216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1037444</v>
      </c>
      <c r="N18" s="45">
        <f t="shared" si="4"/>
        <v>77768306</v>
      </c>
      <c r="O18" s="46">
        <f t="shared" si="1"/>
        <v>139.81749078140928</v>
      </c>
      <c r="P18" s="10"/>
    </row>
    <row r="19" spans="1:16">
      <c r="A19" s="12"/>
      <c r="B19" s="25">
        <v>331.1</v>
      </c>
      <c r="C19" s="20" t="s">
        <v>30</v>
      </c>
      <c r="D19" s="47">
        <v>54726</v>
      </c>
      <c r="E19" s="47">
        <v>382113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436839</v>
      </c>
      <c r="O19" s="48">
        <f t="shared" si="1"/>
        <v>0.78538078038449299</v>
      </c>
      <c r="P19" s="9"/>
    </row>
    <row r="20" spans="1:16">
      <c r="A20" s="12"/>
      <c r="B20" s="25">
        <v>331.2</v>
      </c>
      <c r="C20" s="20" t="s">
        <v>31</v>
      </c>
      <c r="D20" s="47">
        <v>1557212</v>
      </c>
      <c r="E20" s="47">
        <v>207502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1764714</v>
      </c>
      <c r="O20" s="48">
        <f t="shared" si="1"/>
        <v>3.1727305906190613</v>
      </c>
      <c r="P20" s="9"/>
    </row>
    <row r="21" spans="1:16">
      <c r="A21" s="12"/>
      <c r="B21" s="25">
        <v>331.39</v>
      </c>
      <c r="C21" s="20" t="s">
        <v>37</v>
      </c>
      <c r="D21" s="47">
        <v>0</v>
      </c>
      <c r="E21" s="47">
        <v>99697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9" si="6">SUM(D21:M21)</f>
        <v>99697</v>
      </c>
      <c r="O21" s="48">
        <f t="shared" si="1"/>
        <v>0.17924248444390908</v>
      </c>
      <c r="P21" s="9"/>
    </row>
    <row r="22" spans="1:16">
      <c r="A22" s="12"/>
      <c r="B22" s="25">
        <v>331.42</v>
      </c>
      <c r="C22" s="20" t="s">
        <v>38</v>
      </c>
      <c r="D22" s="47">
        <v>0</v>
      </c>
      <c r="E22" s="47">
        <v>862644</v>
      </c>
      <c r="F22" s="47">
        <v>0</v>
      </c>
      <c r="G22" s="47">
        <v>0</v>
      </c>
      <c r="H22" s="47">
        <v>0</v>
      </c>
      <c r="I22" s="47">
        <v>6243277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7105921</v>
      </c>
      <c r="O22" s="48">
        <f t="shared" si="1"/>
        <v>12.775539226878912</v>
      </c>
      <c r="P22" s="9"/>
    </row>
    <row r="23" spans="1:16">
      <c r="A23" s="12"/>
      <c r="B23" s="25">
        <v>331.49</v>
      </c>
      <c r="C23" s="20" t="s">
        <v>39</v>
      </c>
      <c r="D23" s="47">
        <v>0</v>
      </c>
      <c r="E23" s="47">
        <v>625472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625472</v>
      </c>
      <c r="O23" s="48">
        <f t="shared" si="1"/>
        <v>1.1245188443995375</v>
      </c>
      <c r="P23" s="9"/>
    </row>
    <row r="24" spans="1:16">
      <c r="A24" s="12"/>
      <c r="B24" s="25">
        <v>331.5</v>
      </c>
      <c r="C24" s="20" t="s">
        <v>33</v>
      </c>
      <c r="D24" s="47">
        <v>-2845</v>
      </c>
      <c r="E24" s="47">
        <v>4444900</v>
      </c>
      <c r="F24" s="47">
        <v>0</v>
      </c>
      <c r="G24" s="47">
        <v>0</v>
      </c>
      <c r="H24" s="47">
        <v>0</v>
      </c>
      <c r="I24" s="47">
        <v>809950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5252005</v>
      </c>
      <c r="O24" s="48">
        <f t="shared" si="1"/>
        <v>9.4424348226308989</v>
      </c>
      <c r="P24" s="9"/>
    </row>
    <row r="25" spans="1:16">
      <c r="A25" s="12"/>
      <c r="B25" s="25">
        <v>331.69</v>
      </c>
      <c r="C25" s="20" t="s">
        <v>40</v>
      </c>
      <c r="D25" s="47">
        <v>0</v>
      </c>
      <c r="E25" s="47">
        <v>1472427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1472427</v>
      </c>
      <c r="O25" s="48">
        <f t="shared" si="1"/>
        <v>2.6472358610819957</v>
      </c>
      <c r="P25" s="9"/>
    </row>
    <row r="26" spans="1:16">
      <c r="A26" s="12"/>
      <c r="B26" s="25">
        <v>331.7</v>
      </c>
      <c r="C26" s="20" t="s">
        <v>34</v>
      </c>
      <c r="D26" s="47">
        <v>56081</v>
      </c>
      <c r="E26" s="47">
        <v>287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56368</v>
      </c>
      <c r="O26" s="48">
        <f t="shared" si="1"/>
        <v>0.10134247131944057</v>
      </c>
      <c r="P26" s="9"/>
    </row>
    <row r="27" spans="1:16">
      <c r="A27" s="12"/>
      <c r="B27" s="25">
        <v>331.9</v>
      </c>
      <c r="C27" s="20" t="s">
        <v>35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1017778</v>
      </c>
      <c r="N27" s="47">
        <f t="shared" si="6"/>
        <v>1017778</v>
      </c>
      <c r="O27" s="48">
        <f t="shared" si="1"/>
        <v>1.8298349732926056</v>
      </c>
      <c r="P27" s="9"/>
    </row>
    <row r="28" spans="1:16">
      <c r="A28" s="12"/>
      <c r="B28" s="25">
        <v>333</v>
      </c>
      <c r="C28" s="20" t="s">
        <v>4</v>
      </c>
      <c r="D28" s="47">
        <v>349030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349030</v>
      </c>
      <c r="O28" s="48">
        <f t="shared" si="1"/>
        <v>0.62751140300568309</v>
      </c>
      <c r="P28" s="9"/>
    </row>
    <row r="29" spans="1:16">
      <c r="A29" s="12"/>
      <c r="B29" s="25">
        <v>334.2</v>
      </c>
      <c r="C29" s="20" t="s">
        <v>36</v>
      </c>
      <c r="D29" s="47">
        <v>69997</v>
      </c>
      <c r="E29" s="47">
        <v>690419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760416</v>
      </c>
      <c r="O29" s="48">
        <f t="shared" si="1"/>
        <v>1.3671309372488596</v>
      </c>
      <c r="P29" s="9"/>
    </row>
    <row r="30" spans="1:16">
      <c r="A30" s="12"/>
      <c r="B30" s="25">
        <v>334.39</v>
      </c>
      <c r="C30" s="20" t="s">
        <v>41</v>
      </c>
      <c r="D30" s="47">
        <v>0</v>
      </c>
      <c r="E30" s="47">
        <v>3262580</v>
      </c>
      <c r="F30" s="47">
        <v>0</v>
      </c>
      <c r="G30" s="47">
        <v>0</v>
      </c>
      <c r="H30" s="47">
        <v>0</v>
      </c>
      <c r="I30" s="47">
        <v>157014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9" si="7">SUM(D30:M30)</f>
        <v>3419594</v>
      </c>
      <c r="O30" s="48">
        <f t="shared" si="1"/>
        <v>6.1479936642976698</v>
      </c>
      <c r="P30" s="9"/>
    </row>
    <row r="31" spans="1:16">
      <c r="A31" s="12"/>
      <c r="B31" s="25">
        <v>334.41</v>
      </c>
      <c r="C31" s="20" t="s">
        <v>42</v>
      </c>
      <c r="D31" s="47">
        <v>0</v>
      </c>
      <c r="E31" s="47">
        <v>313027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313027</v>
      </c>
      <c r="O31" s="48">
        <f t="shared" si="1"/>
        <v>0.56278260306752992</v>
      </c>
      <c r="P31" s="9"/>
    </row>
    <row r="32" spans="1:16">
      <c r="A32" s="12"/>
      <c r="B32" s="25">
        <v>334.49</v>
      </c>
      <c r="C32" s="20" t="s">
        <v>43</v>
      </c>
      <c r="D32" s="47">
        <v>0</v>
      </c>
      <c r="E32" s="47">
        <v>912859</v>
      </c>
      <c r="F32" s="47">
        <v>0</v>
      </c>
      <c r="G32" s="47">
        <v>0</v>
      </c>
      <c r="H32" s="47">
        <v>0</v>
      </c>
      <c r="I32" s="47">
        <v>80179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993038</v>
      </c>
      <c r="O32" s="48">
        <f t="shared" si="1"/>
        <v>1.7853556101709238</v>
      </c>
      <c r="P32" s="9"/>
    </row>
    <row r="33" spans="1:16">
      <c r="A33" s="12"/>
      <c r="B33" s="25">
        <v>334.5</v>
      </c>
      <c r="C33" s="20" t="s">
        <v>44</v>
      </c>
      <c r="D33" s="47">
        <v>1911</v>
      </c>
      <c r="E33" s="47">
        <v>2113</v>
      </c>
      <c r="F33" s="47">
        <v>0</v>
      </c>
      <c r="G33" s="47">
        <v>0</v>
      </c>
      <c r="H33" s="47">
        <v>0</v>
      </c>
      <c r="I33" s="47">
        <v>31819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35843</v>
      </c>
      <c r="O33" s="48">
        <f t="shared" si="1"/>
        <v>6.4441140354504475E-2</v>
      </c>
      <c r="P33" s="9"/>
    </row>
    <row r="34" spans="1:16">
      <c r="A34" s="12"/>
      <c r="B34" s="25">
        <v>334.69</v>
      </c>
      <c r="C34" s="20" t="s">
        <v>45</v>
      </c>
      <c r="D34" s="47">
        <v>0</v>
      </c>
      <c r="E34" s="47">
        <v>238854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238854</v>
      </c>
      <c r="O34" s="48">
        <f t="shared" si="1"/>
        <v>0.42942901370518127</v>
      </c>
      <c r="P34" s="9"/>
    </row>
    <row r="35" spans="1:16">
      <c r="A35" s="12"/>
      <c r="B35" s="25">
        <v>334.7</v>
      </c>
      <c r="C35" s="20" t="s">
        <v>46</v>
      </c>
      <c r="D35" s="47">
        <v>0</v>
      </c>
      <c r="E35" s="47">
        <v>987875</v>
      </c>
      <c r="F35" s="47">
        <v>0</v>
      </c>
      <c r="G35" s="47">
        <v>213178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1201053</v>
      </c>
      <c r="O35" s="48">
        <f t="shared" si="1"/>
        <v>2.1593400370002138</v>
      </c>
      <c r="P35" s="9"/>
    </row>
    <row r="36" spans="1:16">
      <c r="A36" s="12"/>
      <c r="B36" s="25">
        <v>334.89</v>
      </c>
      <c r="C36" s="20" t="s">
        <v>47</v>
      </c>
      <c r="D36" s="47">
        <v>2887192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2887192</v>
      </c>
      <c r="O36" s="48">
        <f t="shared" si="1"/>
        <v>5.1908028039617919</v>
      </c>
      <c r="P36" s="9"/>
    </row>
    <row r="37" spans="1:16">
      <c r="A37" s="12"/>
      <c r="B37" s="25">
        <v>334.9</v>
      </c>
      <c r="C37" s="20" t="s">
        <v>48</v>
      </c>
      <c r="D37" s="47">
        <v>0</v>
      </c>
      <c r="E37" s="47">
        <v>61764</v>
      </c>
      <c r="F37" s="47">
        <v>0</v>
      </c>
      <c r="G37" s="47">
        <v>0</v>
      </c>
      <c r="H37" s="47">
        <v>0</v>
      </c>
      <c r="I37" s="47">
        <v>3377808</v>
      </c>
      <c r="J37" s="47">
        <v>0</v>
      </c>
      <c r="K37" s="47">
        <v>0</v>
      </c>
      <c r="L37" s="47">
        <v>0</v>
      </c>
      <c r="M37" s="47">
        <v>14789</v>
      </c>
      <c r="N37" s="47">
        <f t="shared" si="7"/>
        <v>3454361</v>
      </c>
      <c r="O37" s="48">
        <f t="shared" ref="O37:O68" si="8">(N37/O$123)</f>
        <v>6.210500293952137</v>
      </c>
      <c r="P37" s="9"/>
    </row>
    <row r="38" spans="1:16">
      <c r="A38" s="12"/>
      <c r="B38" s="25">
        <v>335.12</v>
      </c>
      <c r="C38" s="20" t="s">
        <v>49</v>
      </c>
      <c r="D38" s="47">
        <v>9172799</v>
      </c>
      <c r="E38" s="47">
        <v>92118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9264917</v>
      </c>
      <c r="O38" s="48">
        <f t="shared" si="8"/>
        <v>16.657138542249104</v>
      </c>
      <c r="P38" s="9"/>
    </row>
    <row r="39" spans="1:16">
      <c r="A39" s="12"/>
      <c r="B39" s="25">
        <v>335.13</v>
      </c>
      <c r="C39" s="20" t="s">
        <v>50</v>
      </c>
      <c r="D39" s="47">
        <v>103667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103667</v>
      </c>
      <c r="O39" s="48">
        <f t="shared" si="8"/>
        <v>0.18638003786319271</v>
      </c>
      <c r="P39" s="9"/>
    </row>
    <row r="40" spans="1:16">
      <c r="A40" s="12"/>
      <c r="B40" s="25">
        <v>335.14</v>
      </c>
      <c r="C40" s="20" t="s">
        <v>51</v>
      </c>
      <c r="D40" s="47">
        <v>65701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65701</v>
      </c>
      <c r="O40" s="48">
        <f t="shared" si="8"/>
        <v>0.1181220144081494</v>
      </c>
      <c r="P40" s="9"/>
    </row>
    <row r="41" spans="1:16">
      <c r="A41" s="12"/>
      <c r="B41" s="25">
        <v>335.15</v>
      </c>
      <c r="C41" s="20" t="s">
        <v>52</v>
      </c>
      <c r="D41" s="47">
        <v>200901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200901</v>
      </c>
      <c r="O41" s="48">
        <f t="shared" si="8"/>
        <v>0.36119436259130944</v>
      </c>
      <c r="P41" s="9"/>
    </row>
    <row r="42" spans="1:16">
      <c r="A42" s="12"/>
      <c r="B42" s="25">
        <v>335.16</v>
      </c>
      <c r="C42" s="20" t="s">
        <v>53</v>
      </c>
      <c r="D42" s="47">
        <v>223250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223250</v>
      </c>
      <c r="O42" s="48">
        <f t="shared" si="8"/>
        <v>0.40137501280984084</v>
      </c>
      <c r="P42" s="9"/>
    </row>
    <row r="43" spans="1:16">
      <c r="A43" s="12"/>
      <c r="B43" s="25">
        <v>335.17</v>
      </c>
      <c r="C43" s="20" t="s">
        <v>54</v>
      </c>
      <c r="D43" s="47">
        <v>68340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68340</v>
      </c>
      <c r="O43" s="48">
        <f t="shared" si="8"/>
        <v>0.12286659966595531</v>
      </c>
      <c r="P43" s="9"/>
    </row>
    <row r="44" spans="1:16">
      <c r="A44" s="12"/>
      <c r="B44" s="25">
        <v>335.18</v>
      </c>
      <c r="C44" s="20" t="s">
        <v>55</v>
      </c>
      <c r="D44" s="47">
        <v>20873214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20873214</v>
      </c>
      <c r="O44" s="48">
        <f t="shared" si="8"/>
        <v>37.527375304065167</v>
      </c>
      <c r="P44" s="9"/>
    </row>
    <row r="45" spans="1:16">
      <c r="A45" s="12"/>
      <c r="B45" s="25">
        <v>335.22</v>
      </c>
      <c r="C45" s="20" t="s">
        <v>57</v>
      </c>
      <c r="D45" s="47">
        <v>0</v>
      </c>
      <c r="E45" s="47">
        <v>3027603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3027603</v>
      </c>
      <c r="O45" s="48">
        <f t="shared" si="8"/>
        <v>5.4432438652099107</v>
      </c>
      <c r="P45" s="9"/>
    </row>
    <row r="46" spans="1:16">
      <c r="A46" s="12"/>
      <c r="B46" s="25">
        <v>335.49</v>
      </c>
      <c r="C46" s="20" t="s">
        <v>58</v>
      </c>
      <c r="D46" s="47">
        <v>0</v>
      </c>
      <c r="E46" s="47">
        <v>8002409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8002409</v>
      </c>
      <c r="O46" s="48">
        <f t="shared" si="8"/>
        <v>14.387310257041817</v>
      </c>
      <c r="P46" s="9"/>
    </row>
    <row r="47" spans="1:16">
      <c r="A47" s="12"/>
      <c r="B47" s="25">
        <v>335.5</v>
      </c>
      <c r="C47" s="20" t="s">
        <v>59</v>
      </c>
      <c r="D47" s="47">
        <v>0</v>
      </c>
      <c r="E47" s="47">
        <v>2494570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2494570</v>
      </c>
      <c r="O47" s="48">
        <f t="shared" si="8"/>
        <v>4.4849185473910174</v>
      </c>
      <c r="P47" s="9"/>
    </row>
    <row r="48" spans="1:16">
      <c r="A48" s="12"/>
      <c r="B48" s="25">
        <v>335.69</v>
      </c>
      <c r="C48" s="20" t="s">
        <v>60</v>
      </c>
      <c r="D48" s="47">
        <v>28180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28180</v>
      </c>
      <c r="O48" s="48">
        <f t="shared" si="8"/>
        <v>5.0664044170129069E-2</v>
      </c>
      <c r="P48" s="9"/>
    </row>
    <row r="49" spans="1:16">
      <c r="A49" s="12"/>
      <c r="B49" s="25">
        <v>335.7</v>
      </c>
      <c r="C49" s="20" t="s">
        <v>61</v>
      </c>
      <c r="D49" s="47">
        <v>0</v>
      </c>
      <c r="E49" s="47">
        <v>0</v>
      </c>
      <c r="F49" s="47">
        <v>0</v>
      </c>
      <c r="G49" s="47">
        <v>226396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226396</v>
      </c>
      <c r="O49" s="48">
        <f t="shared" si="8"/>
        <v>0.40703111937333358</v>
      </c>
      <c r="P49" s="9"/>
    </row>
    <row r="50" spans="1:16">
      <c r="A50" s="12"/>
      <c r="B50" s="25">
        <v>337.3</v>
      </c>
      <c r="C50" s="20" t="s">
        <v>62</v>
      </c>
      <c r="D50" s="47">
        <v>20000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20000</v>
      </c>
      <c r="O50" s="48">
        <f t="shared" si="8"/>
        <v>3.5957447956088767E-2</v>
      </c>
      <c r="P50" s="9"/>
    </row>
    <row r="51" spans="1:16">
      <c r="A51" s="12"/>
      <c r="B51" s="25">
        <v>337.9</v>
      </c>
      <c r="C51" s="20" t="s">
        <v>64</v>
      </c>
      <c r="D51" s="47">
        <v>2500</v>
      </c>
      <c r="E51" s="47">
        <v>141118</v>
      </c>
      <c r="F51" s="47">
        <v>0</v>
      </c>
      <c r="G51" s="47">
        <v>0</v>
      </c>
      <c r="H51" s="47">
        <v>0</v>
      </c>
      <c r="I51" s="47">
        <v>100169</v>
      </c>
      <c r="J51" s="47">
        <v>0</v>
      </c>
      <c r="K51" s="47">
        <v>0</v>
      </c>
      <c r="L51" s="47">
        <v>0</v>
      </c>
      <c r="M51" s="47">
        <v>4877</v>
      </c>
      <c r="N51" s="47">
        <f>SUM(D51:M51)</f>
        <v>248664</v>
      </c>
      <c r="O51" s="48">
        <f t="shared" si="8"/>
        <v>0.44706614192764282</v>
      </c>
      <c r="P51" s="9"/>
    </row>
    <row r="52" spans="1:16">
      <c r="A52" s="12"/>
      <c r="B52" s="25">
        <v>339</v>
      </c>
      <c r="C52" s="20" t="s">
        <v>65</v>
      </c>
      <c r="D52" s="47">
        <v>1436865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1436865</v>
      </c>
      <c r="O52" s="48">
        <f t="shared" si="8"/>
        <v>2.5832999228712743</v>
      </c>
      <c r="P52" s="9"/>
    </row>
    <row r="53" spans="1:16" ht="15.75">
      <c r="A53" s="29" t="s">
        <v>70</v>
      </c>
      <c r="B53" s="30"/>
      <c r="C53" s="31"/>
      <c r="D53" s="32">
        <f t="shared" ref="D53:M53" si="9">SUM(D54:D92)</f>
        <v>39143528</v>
      </c>
      <c r="E53" s="32">
        <f t="shared" si="9"/>
        <v>28883994</v>
      </c>
      <c r="F53" s="32">
        <f t="shared" si="9"/>
        <v>0</v>
      </c>
      <c r="G53" s="32">
        <f t="shared" si="9"/>
        <v>0</v>
      </c>
      <c r="H53" s="32">
        <f t="shared" si="9"/>
        <v>0</v>
      </c>
      <c r="I53" s="32">
        <f t="shared" si="9"/>
        <v>69666044</v>
      </c>
      <c r="J53" s="32">
        <f t="shared" si="9"/>
        <v>69132731</v>
      </c>
      <c r="K53" s="32">
        <f t="shared" si="9"/>
        <v>0</v>
      </c>
      <c r="L53" s="32">
        <f t="shared" si="9"/>
        <v>0</v>
      </c>
      <c r="M53" s="32">
        <f t="shared" si="9"/>
        <v>4327704</v>
      </c>
      <c r="N53" s="32">
        <f>SUM(D53:M53)</f>
        <v>211154001</v>
      </c>
      <c r="O53" s="46">
        <f t="shared" si="8"/>
        <v>379.62795008387076</v>
      </c>
      <c r="P53" s="10"/>
    </row>
    <row r="54" spans="1:16">
      <c r="A54" s="12"/>
      <c r="B54" s="25">
        <v>341.15</v>
      </c>
      <c r="C54" s="20" t="s">
        <v>73</v>
      </c>
      <c r="D54" s="47">
        <v>0</v>
      </c>
      <c r="E54" s="47">
        <v>2191354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92" si="10">SUM(D54:M54)</f>
        <v>2191354</v>
      </c>
      <c r="O54" s="48">
        <f t="shared" si="8"/>
        <v>3.9397748704183471</v>
      </c>
      <c r="P54" s="9"/>
    </row>
    <row r="55" spans="1:16">
      <c r="A55" s="12"/>
      <c r="B55" s="25">
        <v>341.2</v>
      </c>
      <c r="C55" s="20" t="s">
        <v>74</v>
      </c>
      <c r="D55" s="47">
        <v>5228941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69132731</v>
      </c>
      <c r="K55" s="47">
        <v>0</v>
      </c>
      <c r="L55" s="47">
        <v>0</v>
      </c>
      <c r="M55" s="47">
        <v>0</v>
      </c>
      <c r="N55" s="47">
        <f t="shared" si="10"/>
        <v>74361672</v>
      </c>
      <c r="O55" s="48">
        <f t="shared" si="8"/>
        <v>133.69279754338714</v>
      </c>
      <c r="P55" s="9"/>
    </row>
    <row r="56" spans="1:16">
      <c r="A56" s="12"/>
      <c r="B56" s="25">
        <v>341.55</v>
      </c>
      <c r="C56" s="20" t="s">
        <v>75</v>
      </c>
      <c r="D56" s="47">
        <v>169907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169907</v>
      </c>
      <c r="O56" s="48">
        <f t="shared" si="8"/>
        <v>0.30547110549375867</v>
      </c>
      <c r="P56" s="9"/>
    </row>
    <row r="57" spans="1:16">
      <c r="A57" s="12"/>
      <c r="B57" s="25">
        <v>341.9</v>
      </c>
      <c r="C57" s="20" t="s">
        <v>76</v>
      </c>
      <c r="D57" s="47">
        <v>7992889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7992889</v>
      </c>
      <c r="O57" s="48">
        <f t="shared" si="8"/>
        <v>14.370194511814718</v>
      </c>
      <c r="P57" s="9"/>
    </row>
    <row r="58" spans="1:16">
      <c r="A58" s="12"/>
      <c r="B58" s="25">
        <v>342.1</v>
      </c>
      <c r="C58" s="20" t="s">
        <v>77</v>
      </c>
      <c r="D58" s="47">
        <v>706835</v>
      </c>
      <c r="E58" s="47">
        <v>5211929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5918764</v>
      </c>
      <c r="O58" s="48">
        <f t="shared" si="8"/>
        <v>10.641182424718588</v>
      </c>
      <c r="P58" s="9"/>
    </row>
    <row r="59" spans="1:16">
      <c r="A59" s="12"/>
      <c r="B59" s="25">
        <v>342.2</v>
      </c>
      <c r="C59" s="20" t="s">
        <v>78</v>
      </c>
      <c r="D59" s="47">
        <v>0</v>
      </c>
      <c r="E59" s="47">
        <v>2261349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2261349</v>
      </c>
      <c r="O59" s="48">
        <f t="shared" si="8"/>
        <v>4.0656169489026688</v>
      </c>
      <c r="P59" s="9"/>
    </row>
    <row r="60" spans="1:16">
      <c r="A60" s="12"/>
      <c r="B60" s="25">
        <v>342.4</v>
      </c>
      <c r="C60" s="20" t="s">
        <v>79</v>
      </c>
      <c r="D60" s="47">
        <v>0</v>
      </c>
      <c r="E60" s="47">
        <v>83991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83991</v>
      </c>
      <c r="O60" s="48">
        <f t="shared" si="8"/>
        <v>0.15100510056399258</v>
      </c>
      <c r="P60" s="9"/>
    </row>
    <row r="61" spans="1:16">
      <c r="A61" s="12"/>
      <c r="B61" s="25">
        <v>342.5</v>
      </c>
      <c r="C61" s="20" t="s">
        <v>80</v>
      </c>
      <c r="D61" s="47">
        <v>0</v>
      </c>
      <c r="E61" s="47">
        <v>1087351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1087351</v>
      </c>
      <c r="O61" s="48">
        <f t="shared" si="8"/>
        <v>1.9549183496250537</v>
      </c>
      <c r="P61" s="9"/>
    </row>
    <row r="62" spans="1:16">
      <c r="A62" s="12"/>
      <c r="B62" s="25">
        <v>342.6</v>
      </c>
      <c r="C62" s="20" t="s">
        <v>81</v>
      </c>
      <c r="D62" s="47">
        <v>0</v>
      </c>
      <c r="E62" s="47">
        <v>10194630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10194630</v>
      </c>
      <c r="O62" s="48">
        <f t="shared" si="8"/>
        <v>18.328643882829059</v>
      </c>
      <c r="P62" s="9"/>
    </row>
    <row r="63" spans="1:16">
      <c r="A63" s="12"/>
      <c r="B63" s="25">
        <v>342.9</v>
      </c>
      <c r="C63" s="20" t="s">
        <v>82</v>
      </c>
      <c r="D63" s="47">
        <v>3355</v>
      </c>
      <c r="E63" s="47">
        <v>76360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79715</v>
      </c>
      <c r="O63" s="48">
        <f t="shared" si="8"/>
        <v>0.1433173981909808</v>
      </c>
      <c r="P63" s="9"/>
    </row>
    <row r="64" spans="1:16">
      <c r="A64" s="12"/>
      <c r="B64" s="25">
        <v>343.4</v>
      </c>
      <c r="C64" s="20" t="s">
        <v>83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37082187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37082187</v>
      </c>
      <c r="O64" s="48">
        <f t="shared" si="8"/>
        <v>66.66904045752257</v>
      </c>
      <c r="P64" s="9"/>
    </row>
    <row r="65" spans="1:16">
      <c r="A65" s="12"/>
      <c r="B65" s="25">
        <v>343.6</v>
      </c>
      <c r="C65" s="20" t="s">
        <v>84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27828552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27828552</v>
      </c>
      <c r="O65" s="48">
        <f t="shared" si="8"/>
        <v>50.032185511665496</v>
      </c>
      <c r="P65" s="9"/>
    </row>
    <row r="66" spans="1:16">
      <c r="A66" s="12"/>
      <c r="B66" s="25">
        <v>343.7</v>
      </c>
      <c r="C66" s="20" t="s">
        <v>85</v>
      </c>
      <c r="D66" s="47">
        <v>316411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316411</v>
      </c>
      <c r="O66" s="48">
        <f t="shared" si="8"/>
        <v>0.56886660326170013</v>
      </c>
      <c r="P66" s="9"/>
    </row>
    <row r="67" spans="1:16">
      <c r="A67" s="12"/>
      <c r="B67" s="25">
        <v>343.9</v>
      </c>
      <c r="C67" s="20" t="s">
        <v>86</v>
      </c>
      <c r="D67" s="47">
        <v>11625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11625</v>
      </c>
      <c r="O67" s="48">
        <f t="shared" si="8"/>
        <v>2.0900266624476596E-2</v>
      </c>
      <c r="P67" s="9"/>
    </row>
    <row r="68" spans="1:16">
      <c r="A68" s="12"/>
      <c r="B68" s="25">
        <v>344.1</v>
      </c>
      <c r="C68" s="20" t="s">
        <v>87</v>
      </c>
      <c r="D68" s="47">
        <v>258914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258914</v>
      </c>
      <c r="O68" s="48">
        <f t="shared" si="8"/>
        <v>0.46549433400513834</v>
      </c>
      <c r="P68" s="9"/>
    </row>
    <row r="69" spans="1:16">
      <c r="A69" s="12"/>
      <c r="B69" s="25">
        <v>344.3</v>
      </c>
      <c r="C69" s="20" t="s">
        <v>88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669035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669035</v>
      </c>
      <c r="O69" s="48">
        <f t="shared" ref="O69:O100" si="11">(N69/O$123)</f>
        <v>1.2028395596650923</v>
      </c>
      <c r="P69" s="9"/>
    </row>
    <row r="70" spans="1:16">
      <c r="A70" s="12"/>
      <c r="B70" s="25">
        <v>344.9</v>
      </c>
      <c r="C70" s="20" t="s">
        <v>89</v>
      </c>
      <c r="D70" s="47">
        <v>351733</v>
      </c>
      <c r="E70" s="47">
        <v>4292880</v>
      </c>
      <c r="F70" s="47">
        <v>0</v>
      </c>
      <c r="G70" s="47">
        <v>0</v>
      </c>
      <c r="H70" s="47">
        <v>0</v>
      </c>
      <c r="I70" s="47">
        <v>614766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5259379</v>
      </c>
      <c r="O70" s="48">
        <f t="shared" si="11"/>
        <v>9.4556923336923084</v>
      </c>
      <c r="P70" s="9"/>
    </row>
    <row r="71" spans="1:16">
      <c r="A71" s="12"/>
      <c r="B71" s="25">
        <v>346.4</v>
      </c>
      <c r="C71" s="20" t="s">
        <v>90</v>
      </c>
      <c r="D71" s="47">
        <v>278220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278220</v>
      </c>
      <c r="O71" s="48">
        <f t="shared" si="11"/>
        <v>0.50020405851715077</v>
      </c>
      <c r="P71" s="9"/>
    </row>
    <row r="72" spans="1:16">
      <c r="A72" s="12"/>
      <c r="B72" s="25">
        <v>347.2</v>
      </c>
      <c r="C72" s="20" t="s">
        <v>91</v>
      </c>
      <c r="D72" s="47">
        <v>2459112</v>
      </c>
      <c r="E72" s="47">
        <v>664756</v>
      </c>
      <c r="F72" s="47">
        <v>0</v>
      </c>
      <c r="G72" s="47">
        <v>0</v>
      </c>
      <c r="H72" s="47">
        <v>0</v>
      </c>
      <c r="I72" s="47">
        <v>3471504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6595372</v>
      </c>
      <c r="O72" s="48">
        <f t="shared" si="11"/>
        <v>11.857637272052253</v>
      </c>
      <c r="P72" s="9"/>
    </row>
    <row r="73" spans="1:16">
      <c r="A73" s="12"/>
      <c r="B73" s="25">
        <v>348.12</v>
      </c>
      <c r="C73" s="39" t="s">
        <v>99</v>
      </c>
      <c r="D73" s="47">
        <v>140069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140069</v>
      </c>
      <c r="O73" s="48">
        <f t="shared" si="11"/>
        <v>0.25182618888806985</v>
      </c>
      <c r="P73" s="9"/>
    </row>
    <row r="74" spans="1:16">
      <c r="A74" s="12"/>
      <c r="B74" s="25">
        <v>348.13</v>
      </c>
      <c r="C74" s="39" t="s">
        <v>100</v>
      </c>
      <c r="D74" s="47">
        <v>314503</v>
      </c>
      <c r="E74" s="47">
        <v>130610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445113</v>
      </c>
      <c r="O74" s="48">
        <f t="shared" si="11"/>
        <v>0.8002563766039269</v>
      </c>
      <c r="P74" s="9"/>
    </row>
    <row r="75" spans="1:16">
      <c r="A75" s="12"/>
      <c r="B75" s="25">
        <v>348.22</v>
      </c>
      <c r="C75" s="39" t="s">
        <v>101</v>
      </c>
      <c r="D75" s="47">
        <v>63516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63516</v>
      </c>
      <c r="O75" s="48">
        <f t="shared" si="11"/>
        <v>0.11419366321894669</v>
      </c>
      <c r="P75" s="9"/>
    </row>
    <row r="76" spans="1:16">
      <c r="A76" s="12"/>
      <c r="B76" s="25">
        <v>348.23</v>
      </c>
      <c r="C76" s="39" t="s">
        <v>102</v>
      </c>
      <c r="D76" s="47">
        <v>314593</v>
      </c>
      <c r="E76" s="47">
        <v>7770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322363</v>
      </c>
      <c r="O76" s="48">
        <f t="shared" si="11"/>
        <v>0.57956753977343212</v>
      </c>
      <c r="P76" s="9"/>
    </row>
    <row r="77" spans="1:16">
      <c r="A77" s="12"/>
      <c r="B77" s="25">
        <v>348.31</v>
      </c>
      <c r="C77" s="39" t="s">
        <v>103</v>
      </c>
      <c r="D77" s="47">
        <v>2044355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2044355</v>
      </c>
      <c r="O77" s="48">
        <f t="shared" si="11"/>
        <v>3.6754894258134923</v>
      </c>
      <c r="P77" s="9"/>
    </row>
    <row r="78" spans="1:16">
      <c r="A78" s="12"/>
      <c r="B78" s="25">
        <v>348.41</v>
      </c>
      <c r="C78" s="39" t="s">
        <v>104</v>
      </c>
      <c r="D78" s="47">
        <v>3045944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3045944</v>
      </c>
      <c r="O78" s="48">
        <f t="shared" si="11"/>
        <v>5.4762186428580417</v>
      </c>
      <c r="P78" s="9"/>
    </row>
    <row r="79" spans="1:16">
      <c r="A79" s="12"/>
      <c r="B79" s="25">
        <v>348.42</v>
      </c>
      <c r="C79" s="39" t="s">
        <v>105</v>
      </c>
      <c r="D79" s="47">
        <v>277342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277342</v>
      </c>
      <c r="O79" s="48">
        <f t="shared" si="11"/>
        <v>0.49862552655187853</v>
      </c>
      <c r="P79" s="9"/>
    </row>
    <row r="80" spans="1:16">
      <c r="A80" s="12"/>
      <c r="B80" s="25">
        <v>348.48</v>
      </c>
      <c r="C80" s="39" t="s">
        <v>106</v>
      </c>
      <c r="D80" s="47">
        <v>255120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255120</v>
      </c>
      <c r="O80" s="48">
        <f t="shared" si="11"/>
        <v>0.45867320612786827</v>
      </c>
      <c r="P80" s="9"/>
    </row>
    <row r="81" spans="1:16">
      <c r="A81" s="12"/>
      <c r="B81" s="25">
        <v>348.52</v>
      </c>
      <c r="C81" s="39" t="s">
        <v>107</v>
      </c>
      <c r="D81" s="47">
        <v>500844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500844</v>
      </c>
      <c r="O81" s="48">
        <f t="shared" si="11"/>
        <v>0.90045360320596601</v>
      </c>
      <c r="P81" s="9"/>
    </row>
    <row r="82" spans="1:16">
      <c r="A82" s="12"/>
      <c r="B82" s="25">
        <v>348.53</v>
      </c>
      <c r="C82" s="39" t="s">
        <v>108</v>
      </c>
      <c r="D82" s="47">
        <v>2664670</v>
      </c>
      <c r="E82" s="47">
        <v>549021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3213691</v>
      </c>
      <c r="O82" s="48">
        <f t="shared" si="11"/>
        <v>5.7778063439725429</v>
      </c>
      <c r="P82" s="9"/>
    </row>
    <row r="83" spans="1:16">
      <c r="A83" s="12"/>
      <c r="B83" s="25">
        <v>348.62</v>
      </c>
      <c r="C83" s="39" t="s">
        <v>109</v>
      </c>
      <c r="D83" s="47">
        <v>3080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3080</v>
      </c>
      <c r="O83" s="48">
        <f t="shared" si="11"/>
        <v>5.5374469852376698E-3</v>
      </c>
      <c r="P83" s="9"/>
    </row>
    <row r="84" spans="1:16">
      <c r="A84" s="12"/>
      <c r="B84" s="25">
        <v>348.71</v>
      </c>
      <c r="C84" s="39" t="s">
        <v>110</v>
      </c>
      <c r="D84" s="47">
        <v>489903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489903</v>
      </c>
      <c r="O84" s="48">
        <f t="shared" si="11"/>
        <v>0.88078308130158767</v>
      </c>
      <c r="P84" s="9"/>
    </row>
    <row r="85" spans="1:16">
      <c r="A85" s="12"/>
      <c r="B85" s="25">
        <v>348.86</v>
      </c>
      <c r="C85" s="20" t="s">
        <v>158</v>
      </c>
      <c r="D85" s="47">
        <v>120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120</v>
      </c>
      <c r="O85" s="48">
        <f t="shared" si="11"/>
        <v>2.157446877365326E-4</v>
      </c>
      <c r="P85" s="9"/>
    </row>
    <row r="86" spans="1:16">
      <c r="A86" s="12"/>
      <c r="B86" s="25">
        <v>348.88</v>
      </c>
      <c r="C86" s="20" t="s">
        <v>92</v>
      </c>
      <c r="D86" s="47">
        <v>1978721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1978721</v>
      </c>
      <c r="O86" s="48">
        <f t="shared" si="11"/>
        <v>3.5574878688559957</v>
      </c>
      <c r="P86" s="9"/>
    </row>
    <row r="87" spans="1:16">
      <c r="A87" s="12"/>
      <c r="B87" s="25">
        <v>348.92099999999999</v>
      </c>
      <c r="C87" s="20" t="s">
        <v>93</v>
      </c>
      <c r="D87" s="47">
        <v>0</v>
      </c>
      <c r="E87" s="47">
        <v>188742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188742</v>
      </c>
      <c r="O87" s="48">
        <f t="shared" si="11"/>
        <v>0.33933403210640528</v>
      </c>
      <c r="P87" s="9"/>
    </row>
    <row r="88" spans="1:16">
      <c r="A88" s="12"/>
      <c r="B88" s="25">
        <v>348.92200000000003</v>
      </c>
      <c r="C88" s="20" t="s">
        <v>94</v>
      </c>
      <c r="D88" s="47">
        <v>0</v>
      </c>
      <c r="E88" s="47">
        <v>188772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188772</v>
      </c>
      <c r="O88" s="48">
        <f t="shared" si="11"/>
        <v>0.33938796827833939</v>
      </c>
      <c r="P88" s="9"/>
    </row>
    <row r="89" spans="1:16">
      <c r="A89" s="12"/>
      <c r="B89" s="25">
        <v>348.923</v>
      </c>
      <c r="C89" s="20" t="s">
        <v>95</v>
      </c>
      <c r="D89" s="47">
        <v>0</v>
      </c>
      <c r="E89" s="47">
        <v>188768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188768</v>
      </c>
      <c r="O89" s="48">
        <f t="shared" si="11"/>
        <v>0.33938077678874817</v>
      </c>
      <c r="P89" s="9"/>
    </row>
    <row r="90" spans="1:16">
      <c r="A90" s="12"/>
      <c r="B90" s="25">
        <v>348.92399999999998</v>
      </c>
      <c r="C90" s="20" t="s">
        <v>96</v>
      </c>
      <c r="D90" s="47">
        <v>0</v>
      </c>
      <c r="E90" s="47">
        <v>188787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188787</v>
      </c>
      <c r="O90" s="48">
        <f t="shared" si="11"/>
        <v>0.33941493636430647</v>
      </c>
      <c r="P90" s="9"/>
    </row>
    <row r="91" spans="1:16">
      <c r="A91" s="12"/>
      <c r="B91" s="25">
        <v>348.93099999999998</v>
      </c>
      <c r="C91" s="20" t="s">
        <v>97</v>
      </c>
      <c r="D91" s="47">
        <v>0</v>
      </c>
      <c r="E91" s="47">
        <v>1267005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1267005</v>
      </c>
      <c r="O91" s="48">
        <f t="shared" si="11"/>
        <v>2.2779133173802122</v>
      </c>
      <c r="P91" s="9"/>
    </row>
    <row r="92" spans="1:16">
      <c r="A92" s="12"/>
      <c r="B92" s="25">
        <v>349</v>
      </c>
      <c r="C92" s="20" t="s">
        <v>1</v>
      </c>
      <c r="D92" s="47">
        <v>9272806</v>
      </c>
      <c r="E92" s="47">
        <v>109919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4327704</v>
      </c>
      <c r="N92" s="47">
        <f t="shared" si="10"/>
        <v>13710429</v>
      </c>
      <c r="O92" s="48">
        <f t="shared" si="11"/>
        <v>24.649601861157507</v>
      </c>
      <c r="P92" s="9"/>
    </row>
    <row r="93" spans="1:16" ht="15.75">
      <c r="A93" s="29" t="s">
        <v>71</v>
      </c>
      <c r="B93" s="30"/>
      <c r="C93" s="31"/>
      <c r="D93" s="32">
        <f t="shared" ref="D93:M93" si="12">SUM(D94:D99)</f>
        <v>3676844</v>
      </c>
      <c r="E93" s="32">
        <f t="shared" si="12"/>
        <v>2274985</v>
      </c>
      <c r="F93" s="32">
        <f t="shared" si="12"/>
        <v>0</v>
      </c>
      <c r="G93" s="32">
        <f t="shared" si="12"/>
        <v>0</v>
      </c>
      <c r="H93" s="32">
        <f t="shared" si="12"/>
        <v>0</v>
      </c>
      <c r="I93" s="32">
        <f t="shared" si="12"/>
        <v>0</v>
      </c>
      <c r="J93" s="32">
        <f t="shared" si="12"/>
        <v>0</v>
      </c>
      <c r="K93" s="32">
        <f t="shared" si="12"/>
        <v>0</v>
      </c>
      <c r="L93" s="32">
        <f t="shared" si="12"/>
        <v>0</v>
      </c>
      <c r="M93" s="32">
        <f t="shared" si="12"/>
        <v>3553</v>
      </c>
      <c r="N93" s="32">
        <f t="shared" ref="N93:N101" si="13">SUM(D93:M93)</f>
        <v>5955382</v>
      </c>
      <c r="O93" s="46">
        <f t="shared" si="11"/>
        <v>10.707016916181392</v>
      </c>
      <c r="P93" s="10"/>
    </row>
    <row r="94" spans="1:16">
      <c r="A94" s="13"/>
      <c r="B94" s="40">
        <v>351.1</v>
      </c>
      <c r="C94" s="21" t="s">
        <v>112</v>
      </c>
      <c r="D94" s="47">
        <v>293701</v>
      </c>
      <c r="E94" s="47">
        <v>2872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296573</v>
      </c>
      <c r="O94" s="48">
        <f t="shared" si="11"/>
        <v>0.53320041063405565</v>
      </c>
      <c r="P94" s="9"/>
    </row>
    <row r="95" spans="1:16">
      <c r="A95" s="13"/>
      <c r="B95" s="40">
        <v>351.2</v>
      </c>
      <c r="C95" s="21" t="s">
        <v>115</v>
      </c>
      <c r="D95" s="47">
        <v>92969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92969</v>
      </c>
      <c r="O95" s="48">
        <f t="shared" si="11"/>
        <v>0.16714639895148081</v>
      </c>
      <c r="P95" s="9"/>
    </row>
    <row r="96" spans="1:16">
      <c r="A96" s="13"/>
      <c r="B96" s="40">
        <v>351.5</v>
      </c>
      <c r="C96" s="21" t="s">
        <v>116</v>
      </c>
      <c r="D96" s="47">
        <v>2202869</v>
      </c>
      <c r="E96" s="47">
        <v>1064617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3267486</v>
      </c>
      <c r="O96" s="48">
        <f t="shared" si="11"/>
        <v>5.8745228896124324</v>
      </c>
      <c r="P96" s="9"/>
    </row>
    <row r="97" spans="1:16">
      <c r="A97" s="13"/>
      <c r="B97" s="40">
        <v>352</v>
      </c>
      <c r="C97" s="21" t="s">
        <v>117</v>
      </c>
      <c r="D97" s="47">
        <v>0</v>
      </c>
      <c r="E97" s="47">
        <v>688895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688895</v>
      </c>
      <c r="O97" s="48">
        <f t="shared" si="11"/>
        <v>1.2385453054854885</v>
      </c>
      <c r="P97" s="9"/>
    </row>
    <row r="98" spans="1:16">
      <c r="A98" s="13"/>
      <c r="B98" s="40">
        <v>354</v>
      </c>
      <c r="C98" s="21" t="s">
        <v>118</v>
      </c>
      <c r="D98" s="47">
        <v>479220</v>
      </c>
      <c r="E98" s="47">
        <v>132980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3553</v>
      </c>
      <c r="N98" s="47">
        <f t="shared" si="13"/>
        <v>615753</v>
      </c>
      <c r="O98" s="48">
        <f t="shared" si="11"/>
        <v>1.1070453225652763</v>
      </c>
      <c r="P98" s="9"/>
    </row>
    <row r="99" spans="1:16">
      <c r="A99" s="13"/>
      <c r="B99" s="40">
        <v>359</v>
      </c>
      <c r="C99" s="21" t="s">
        <v>119</v>
      </c>
      <c r="D99" s="47">
        <v>608085</v>
      </c>
      <c r="E99" s="47">
        <v>385621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993706</v>
      </c>
      <c r="O99" s="48">
        <f t="shared" si="11"/>
        <v>1.7865565889326571</v>
      </c>
      <c r="P99" s="9"/>
    </row>
    <row r="100" spans="1:16" ht="15.75">
      <c r="A100" s="29" t="s">
        <v>5</v>
      </c>
      <c r="B100" s="30"/>
      <c r="C100" s="31"/>
      <c r="D100" s="32">
        <f t="shared" ref="D100:M100" si="14">SUM(D101:D114)</f>
        <v>7345856</v>
      </c>
      <c r="E100" s="32">
        <f t="shared" si="14"/>
        <v>56567971</v>
      </c>
      <c r="F100" s="32">
        <f t="shared" si="14"/>
        <v>1180654</v>
      </c>
      <c r="G100" s="32">
        <f t="shared" si="14"/>
        <v>6509393</v>
      </c>
      <c r="H100" s="32">
        <f t="shared" si="14"/>
        <v>0</v>
      </c>
      <c r="I100" s="32">
        <f t="shared" si="14"/>
        <v>5576077</v>
      </c>
      <c r="J100" s="32">
        <f t="shared" si="14"/>
        <v>4097714</v>
      </c>
      <c r="K100" s="32">
        <f t="shared" si="14"/>
        <v>0</v>
      </c>
      <c r="L100" s="32">
        <f t="shared" si="14"/>
        <v>0</v>
      </c>
      <c r="M100" s="32">
        <f t="shared" si="14"/>
        <v>575545</v>
      </c>
      <c r="N100" s="32">
        <f t="shared" si="13"/>
        <v>81853210</v>
      </c>
      <c r="O100" s="46">
        <f t="shared" si="11"/>
        <v>147.16162693069023</v>
      </c>
      <c r="P100" s="10"/>
    </row>
    <row r="101" spans="1:16">
      <c r="A101" s="12"/>
      <c r="B101" s="25">
        <v>361.1</v>
      </c>
      <c r="C101" s="20" t="s">
        <v>120</v>
      </c>
      <c r="D101" s="47">
        <v>3804468</v>
      </c>
      <c r="E101" s="47">
        <v>10458487</v>
      </c>
      <c r="F101" s="47">
        <v>1102928</v>
      </c>
      <c r="G101" s="47">
        <v>5379115</v>
      </c>
      <c r="H101" s="47">
        <v>0</v>
      </c>
      <c r="I101" s="47">
        <v>4659227</v>
      </c>
      <c r="J101" s="47">
        <v>1855568</v>
      </c>
      <c r="K101" s="47">
        <v>0</v>
      </c>
      <c r="L101" s="47">
        <v>0</v>
      </c>
      <c r="M101" s="47">
        <v>529141</v>
      </c>
      <c r="N101" s="47">
        <f t="shared" si="13"/>
        <v>27788934</v>
      </c>
      <c r="O101" s="48">
        <f t="shared" ref="O101:O121" si="15">(N101/O$123)</f>
        <v>49.960957403009282</v>
      </c>
      <c r="P101" s="9"/>
    </row>
    <row r="102" spans="1:16">
      <c r="A102" s="12"/>
      <c r="B102" s="25">
        <v>361.3</v>
      </c>
      <c r="C102" s="20" t="s">
        <v>121</v>
      </c>
      <c r="D102" s="47">
        <v>-1451454</v>
      </c>
      <c r="E102" s="47">
        <v>-30096</v>
      </c>
      <c r="F102" s="47">
        <v>-52</v>
      </c>
      <c r="G102" s="47">
        <v>-101987</v>
      </c>
      <c r="H102" s="47">
        <v>0</v>
      </c>
      <c r="I102" s="47">
        <v>-22566</v>
      </c>
      <c r="J102" s="47">
        <v>-6819</v>
      </c>
      <c r="K102" s="47">
        <v>0</v>
      </c>
      <c r="L102" s="47">
        <v>0</v>
      </c>
      <c r="M102" s="47">
        <v>-26605</v>
      </c>
      <c r="N102" s="47">
        <f t="shared" ref="N102:N114" si="16">SUM(D102:M102)</f>
        <v>-1639579</v>
      </c>
      <c r="O102" s="48">
        <f t="shared" si="15"/>
        <v>-2.947753828119803</v>
      </c>
      <c r="P102" s="9"/>
    </row>
    <row r="103" spans="1:16">
      <c r="A103" s="12"/>
      <c r="B103" s="25">
        <v>362</v>
      </c>
      <c r="C103" s="20" t="s">
        <v>122</v>
      </c>
      <c r="D103" s="47">
        <v>1484943</v>
      </c>
      <c r="E103" s="47">
        <v>343064</v>
      </c>
      <c r="F103" s="47">
        <v>2159</v>
      </c>
      <c r="G103" s="47">
        <v>0</v>
      </c>
      <c r="H103" s="47">
        <v>0</v>
      </c>
      <c r="I103" s="47">
        <v>89161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1919327</v>
      </c>
      <c r="O103" s="48">
        <f t="shared" si="15"/>
        <v>3.4507050356607989</v>
      </c>
      <c r="P103" s="9"/>
    </row>
    <row r="104" spans="1:16">
      <c r="A104" s="12"/>
      <c r="B104" s="25">
        <v>363.11</v>
      </c>
      <c r="C104" s="20" t="s">
        <v>27</v>
      </c>
      <c r="D104" s="47">
        <v>6316</v>
      </c>
      <c r="E104" s="47">
        <v>3179638</v>
      </c>
      <c r="F104" s="47">
        <v>75619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6"/>
        <v>3261573</v>
      </c>
      <c r="O104" s="48">
        <f t="shared" si="15"/>
        <v>5.8638920701242148</v>
      </c>
      <c r="P104" s="9"/>
    </row>
    <row r="105" spans="1:16">
      <c r="A105" s="12"/>
      <c r="B105" s="25">
        <v>363.12</v>
      </c>
      <c r="C105" s="20" t="s">
        <v>159</v>
      </c>
      <c r="D105" s="47">
        <v>0</v>
      </c>
      <c r="E105" s="47">
        <v>25343830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25343830</v>
      </c>
      <c r="O105" s="48">
        <f t="shared" si="15"/>
        <v>45.564972411648057</v>
      </c>
      <c r="P105" s="9"/>
    </row>
    <row r="106" spans="1:16">
      <c r="A106" s="12"/>
      <c r="B106" s="25">
        <v>363.22</v>
      </c>
      <c r="C106" s="20" t="s">
        <v>160</v>
      </c>
      <c r="D106" s="47">
        <v>0</v>
      </c>
      <c r="E106" s="47">
        <v>546401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546401</v>
      </c>
      <c r="O106" s="48">
        <f t="shared" si="15"/>
        <v>0.98235927603274287</v>
      </c>
      <c r="P106" s="9"/>
    </row>
    <row r="107" spans="1:16">
      <c r="A107" s="12"/>
      <c r="B107" s="25">
        <v>363.24</v>
      </c>
      <c r="C107" s="20" t="s">
        <v>161</v>
      </c>
      <c r="D107" s="47">
        <v>0</v>
      </c>
      <c r="E107" s="47">
        <v>5872861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5872861</v>
      </c>
      <c r="O107" s="48">
        <f t="shared" si="15"/>
        <v>10.558654688042171</v>
      </c>
      <c r="P107" s="9"/>
    </row>
    <row r="108" spans="1:16">
      <c r="A108" s="12"/>
      <c r="B108" s="25">
        <v>363.26</v>
      </c>
      <c r="C108" s="20" t="s">
        <v>162</v>
      </c>
      <c r="D108" s="47">
        <v>0</v>
      </c>
      <c r="E108" s="47">
        <v>7605697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7605697</v>
      </c>
      <c r="O108" s="48">
        <f t="shared" si="15"/>
        <v>13.674072702364022</v>
      </c>
      <c r="P108" s="9"/>
    </row>
    <row r="109" spans="1:16">
      <c r="A109" s="12"/>
      <c r="B109" s="25">
        <v>363.27</v>
      </c>
      <c r="C109" s="20" t="s">
        <v>163</v>
      </c>
      <c r="D109" s="47">
        <v>0</v>
      </c>
      <c r="E109" s="47">
        <v>124502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124502</v>
      </c>
      <c r="O109" s="48">
        <f t="shared" si="15"/>
        <v>0.22383870927144817</v>
      </c>
      <c r="P109" s="9"/>
    </row>
    <row r="110" spans="1:16">
      <c r="A110" s="12"/>
      <c r="B110" s="25">
        <v>364</v>
      </c>
      <c r="C110" s="20" t="s">
        <v>123</v>
      </c>
      <c r="D110" s="47">
        <v>0</v>
      </c>
      <c r="E110" s="47">
        <v>195514</v>
      </c>
      <c r="F110" s="47">
        <v>0</v>
      </c>
      <c r="G110" s="47">
        <v>28988</v>
      </c>
      <c r="H110" s="47">
        <v>0</v>
      </c>
      <c r="I110" s="47">
        <v>158314</v>
      </c>
      <c r="J110" s="47">
        <v>-200369</v>
      </c>
      <c r="K110" s="47">
        <v>0</v>
      </c>
      <c r="L110" s="47">
        <v>0</v>
      </c>
      <c r="M110" s="47">
        <v>0</v>
      </c>
      <c r="N110" s="47">
        <f t="shared" si="16"/>
        <v>182447</v>
      </c>
      <c r="O110" s="48">
        <f t="shared" si="15"/>
        <v>0.32801642536222636</v>
      </c>
      <c r="P110" s="9"/>
    </row>
    <row r="111" spans="1:16">
      <c r="A111" s="12"/>
      <c r="B111" s="25">
        <v>365</v>
      </c>
      <c r="C111" s="20" t="s">
        <v>124</v>
      </c>
      <c r="D111" s="47">
        <v>3524</v>
      </c>
      <c r="E111" s="47">
        <v>8111</v>
      </c>
      <c r="F111" s="47">
        <v>0</v>
      </c>
      <c r="G111" s="47">
        <v>0</v>
      </c>
      <c r="H111" s="47">
        <v>0</v>
      </c>
      <c r="I111" s="47">
        <v>589216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600851</v>
      </c>
      <c r="O111" s="48">
        <f t="shared" si="15"/>
        <v>1.0802534280931946</v>
      </c>
      <c r="P111" s="9"/>
    </row>
    <row r="112" spans="1:16">
      <c r="A112" s="12"/>
      <c r="B112" s="25">
        <v>366</v>
      </c>
      <c r="C112" s="20" t="s">
        <v>125</v>
      </c>
      <c r="D112" s="47">
        <v>101897</v>
      </c>
      <c r="E112" s="47">
        <v>38684</v>
      </c>
      <c r="F112" s="47">
        <v>0</v>
      </c>
      <c r="G112" s="47">
        <v>170788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311369</v>
      </c>
      <c r="O112" s="48">
        <f t="shared" si="15"/>
        <v>0.55980173063197014</v>
      </c>
      <c r="P112" s="9"/>
    </row>
    <row r="113" spans="1:119">
      <c r="A113" s="12"/>
      <c r="B113" s="25">
        <v>369.3</v>
      </c>
      <c r="C113" s="20" t="s">
        <v>127</v>
      </c>
      <c r="D113" s="47">
        <v>0</v>
      </c>
      <c r="E113" s="47">
        <v>19489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19489</v>
      </c>
      <c r="O113" s="48">
        <f t="shared" si="15"/>
        <v>3.5038735160810699E-2</v>
      </c>
      <c r="P113" s="9"/>
    </row>
    <row r="114" spans="1:119">
      <c r="A114" s="12"/>
      <c r="B114" s="25">
        <v>369.9</v>
      </c>
      <c r="C114" s="20" t="s">
        <v>128</v>
      </c>
      <c r="D114" s="47">
        <v>3396162</v>
      </c>
      <c r="E114" s="47">
        <v>2861789</v>
      </c>
      <c r="F114" s="47">
        <v>0</v>
      </c>
      <c r="G114" s="47">
        <v>1032489</v>
      </c>
      <c r="H114" s="47">
        <v>0</v>
      </c>
      <c r="I114" s="47">
        <v>102725</v>
      </c>
      <c r="J114" s="47">
        <v>2449334</v>
      </c>
      <c r="K114" s="47">
        <v>0</v>
      </c>
      <c r="L114" s="47">
        <v>0</v>
      </c>
      <c r="M114" s="47">
        <v>73009</v>
      </c>
      <c r="N114" s="47">
        <f t="shared" si="16"/>
        <v>9915508</v>
      </c>
      <c r="O114" s="48">
        <f t="shared" si="15"/>
        <v>17.826818143409088</v>
      </c>
      <c r="P114" s="9"/>
    </row>
    <row r="115" spans="1:119" ht="15.75">
      <c r="A115" s="29" t="s">
        <v>72</v>
      </c>
      <c r="B115" s="30"/>
      <c r="C115" s="31"/>
      <c r="D115" s="32">
        <f t="shared" ref="D115:M115" si="17">SUM(D116:D120)</f>
        <v>14577527</v>
      </c>
      <c r="E115" s="32">
        <f t="shared" si="17"/>
        <v>38617813</v>
      </c>
      <c r="F115" s="32">
        <f t="shared" si="17"/>
        <v>9554018</v>
      </c>
      <c r="G115" s="32">
        <f t="shared" si="17"/>
        <v>1851477</v>
      </c>
      <c r="H115" s="32">
        <f t="shared" si="17"/>
        <v>0</v>
      </c>
      <c r="I115" s="32">
        <f t="shared" si="17"/>
        <v>10022840</v>
      </c>
      <c r="J115" s="32">
        <f t="shared" si="17"/>
        <v>336088</v>
      </c>
      <c r="K115" s="32">
        <f t="shared" si="17"/>
        <v>0</v>
      </c>
      <c r="L115" s="32">
        <f t="shared" si="17"/>
        <v>0</v>
      </c>
      <c r="M115" s="32">
        <f t="shared" si="17"/>
        <v>0</v>
      </c>
      <c r="N115" s="32">
        <f t="shared" ref="N115:N121" si="18">SUM(D115:M115)</f>
        <v>74959763</v>
      </c>
      <c r="O115" s="46">
        <f t="shared" si="15"/>
        <v>134.76808884366241</v>
      </c>
      <c r="P115" s="9"/>
    </row>
    <row r="116" spans="1:119">
      <c r="A116" s="12"/>
      <c r="B116" s="25">
        <v>381</v>
      </c>
      <c r="C116" s="20" t="s">
        <v>129</v>
      </c>
      <c r="D116" s="47">
        <v>11235609</v>
      </c>
      <c r="E116" s="47">
        <v>38038506</v>
      </c>
      <c r="F116" s="47">
        <v>9542002</v>
      </c>
      <c r="G116" s="47">
        <v>1819493</v>
      </c>
      <c r="H116" s="47">
        <v>0</v>
      </c>
      <c r="I116" s="47">
        <v>4559463</v>
      </c>
      <c r="J116" s="47">
        <v>26885</v>
      </c>
      <c r="K116" s="47">
        <v>0</v>
      </c>
      <c r="L116" s="47">
        <v>0</v>
      </c>
      <c r="M116" s="47">
        <v>0</v>
      </c>
      <c r="N116" s="47">
        <f t="shared" si="18"/>
        <v>65221958</v>
      </c>
      <c r="O116" s="48">
        <f t="shared" si="15"/>
        <v>117.26075801896036</v>
      </c>
      <c r="P116" s="9"/>
    </row>
    <row r="117" spans="1:119">
      <c r="A117" s="12"/>
      <c r="B117" s="25">
        <v>384</v>
      </c>
      <c r="C117" s="20" t="s">
        <v>148</v>
      </c>
      <c r="D117" s="47">
        <v>3249000</v>
      </c>
      <c r="E117" s="47">
        <v>20079</v>
      </c>
      <c r="F117" s="47">
        <v>12016</v>
      </c>
      <c r="G117" s="47">
        <v>31984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8"/>
        <v>3313079</v>
      </c>
      <c r="O117" s="48">
        <f t="shared" si="15"/>
        <v>5.9564932858455304</v>
      </c>
      <c r="P117" s="9"/>
    </row>
    <row r="118" spans="1:119">
      <c r="A118" s="12"/>
      <c r="B118" s="25">
        <v>388.1</v>
      </c>
      <c r="C118" s="20" t="s">
        <v>130</v>
      </c>
      <c r="D118" s="47">
        <v>92918</v>
      </c>
      <c r="E118" s="47">
        <v>351889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8"/>
        <v>444807</v>
      </c>
      <c r="O118" s="48">
        <f t="shared" si="15"/>
        <v>0.79970622765019872</v>
      </c>
      <c r="P118" s="9"/>
    </row>
    <row r="119" spans="1:119">
      <c r="A119" s="12"/>
      <c r="B119" s="25">
        <v>389.7</v>
      </c>
      <c r="C119" s="20" t="s">
        <v>132</v>
      </c>
      <c r="D119" s="47">
        <v>0</v>
      </c>
      <c r="E119" s="47">
        <v>207339</v>
      </c>
      <c r="F119" s="47">
        <v>0</v>
      </c>
      <c r="G119" s="47">
        <v>0</v>
      </c>
      <c r="H119" s="47">
        <v>0</v>
      </c>
      <c r="I119" s="47">
        <v>5612988</v>
      </c>
      <c r="J119" s="47">
        <v>309203</v>
      </c>
      <c r="K119" s="47">
        <v>0</v>
      </c>
      <c r="L119" s="47">
        <v>0</v>
      </c>
      <c r="M119" s="47">
        <v>0</v>
      </c>
      <c r="N119" s="47">
        <f t="shared" si="18"/>
        <v>6129530</v>
      </c>
      <c r="O119" s="48">
        <f t="shared" si="15"/>
        <v>11.020112798514239</v>
      </c>
      <c r="P119" s="9"/>
    </row>
    <row r="120" spans="1:119" ht="15.75" thickBot="1">
      <c r="A120" s="12"/>
      <c r="B120" s="25">
        <v>389.9</v>
      </c>
      <c r="C120" s="20" t="s">
        <v>133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-149611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8"/>
        <v>-149611</v>
      </c>
      <c r="O120" s="48">
        <f t="shared" si="15"/>
        <v>-0.26898148730791982</v>
      </c>
      <c r="P120" s="9"/>
    </row>
    <row r="121" spans="1:119" ht="16.5" thickBot="1">
      <c r="A121" s="14" t="s">
        <v>98</v>
      </c>
      <c r="B121" s="23"/>
      <c r="C121" s="22"/>
      <c r="D121" s="15">
        <f t="shared" ref="D121:M121" si="19">SUM(D5,D14,D18,D53,D93,D100,D115)</f>
        <v>279753682</v>
      </c>
      <c r="E121" s="15">
        <f t="shared" si="19"/>
        <v>238454025</v>
      </c>
      <c r="F121" s="15">
        <f t="shared" si="19"/>
        <v>34495916</v>
      </c>
      <c r="G121" s="15">
        <f t="shared" si="19"/>
        <v>8800444</v>
      </c>
      <c r="H121" s="15">
        <f t="shared" si="19"/>
        <v>0</v>
      </c>
      <c r="I121" s="15">
        <f t="shared" si="19"/>
        <v>96067427</v>
      </c>
      <c r="J121" s="15">
        <f t="shared" si="19"/>
        <v>73566533</v>
      </c>
      <c r="K121" s="15">
        <f t="shared" si="19"/>
        <v>0</v>
      </c>
      <c r="L121" s="15">
        <f t="shared" si="19"/>
        <v>0</v>
      </c>
      <c r="M121" s="15">
        <f t="shared" si="19"/>
        <v>7416893</v>
      </c>
      <c r="N121" s="15">
        <f t="shared" si="18"/>
        <v>738554920</v>
      </c>
      <c r="O121" s="38">
        <f t="shared" si="15"/>
        <v>1327.8275049306651</v>
      </c>
      <c r="P121" s="6"/>
      <c r="Q121" s="2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</row>
    <row r="122" spans="1:119">
      <c r="A122" s="16"/>
      <c r="B122" s="18"/>
      <c r="C122" s="18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9"/>
    </row>
    <row r="123" spans="1:119">
      <c r="A123" s="41"/>
      <c r="B123" s="42"/>
      <c r="C123" s="42"/>
      <c r="D123" s="43"/>
      <c r="E123" s="43"/>
      <c r="F123" s="43"/>
      <c r="G123" s="43"/>
      <c r="H123" s="43"/>
      <c r="I123" s="43"/>
      <c r="J123" s="43"/>
      <c r="K123" s="43"/>
      <c r="L123" s="50" t="s">
        <v>164</v>
      </c>
      <c r="M123" s="50"/>
      <c r="N123" s="50"/>
      <c r="O123" s="44">
        <v>556213</v>
      </c>
    </row>
    <row r="124" spans="1:119">
      <c r="A124" s="51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3"/>
    </row>
    <row r="125" spans="1:119" ht="15.75" customHeight="1" thickBot="1">
      <c r="A125" s="54" t="s">
        <v>150</v>
      </c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6"/>
    </row>
  </sheetData>
  <mergeCells count="10">
    <mergeCell ref="L123:N123"/>
    <mergeCell ref="A124:O124"/>
    <mergeCell ref="A125:O1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234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134</v>
      </c>
      <c r="B3" s="64"/>
      <c r="C3" s="65"/>
      <c r="D3" s="69" t="s">
        <v>66</v>
      </c>
      <c r="E3" s="70"/>
      <c r="F3" s="70"/>
      <c r="G3" s="70"/>
      <c r="H3" s="71"/>
      <c r="I3" s="69" t="s">
        <v>67</v>
      </c>
      <c r="J3" s="71"/>
      <c r="K3" s="69" t="s">
        <v>69</v>
      </c>
      <c r="L3" s="71"/>
      <c r="M3" s="36"/>
      <c r="N3" s="37"/>
      <c r="O3" s="72" t="s">
        <v>139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165669952</v>
      </c>
      <c r="E5" s="27">
        <f t="shared" si="0"/>
        <v>84582866</v>
      </c>
      <c r="F5" s="27">
        <f t="shared" si="0"/>
        <v>16964703</v>
      </c>
      <c r="G5" s="27">
        <f t="shared" si="0"/>
        <v>0</v>
      </c>
      <c r="H5" s="27">
        <f t="shared" si="0"/>
        <v>0</v>
      </c>
      <c r="I5" s="27">
        <f t="shared" si="0"/>
        <v>1110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1440658</v>
      </c>
      <c r="N5" s="28">
        <f>SUM(D5:M5)</f>
        <v>268659289</v>
      </c>
      <c r="O5" s="33">
        <f t="shared" ref="O5:O36" si="1">(N5/O$124)</f>
        <v>486.60552354698075</v>
      </c>
      <c r="P5" s="6"/>
    </row>
    <row r="6" spans="1:133">
      <c r="A6" s="12"/>
      <c r="B6" s="25">
        <v>311</v>
      </c>
      <c r="C6" s="20" t="s">
        <v>3</v>
      </c>
      <c r="D6" s="47">
        <v>156173452</v>
      </c>
      <c r="E6" s="47">
        <v>67047546</v>
      </c>
      <c r="F6" s="47">
        <v>16964703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1623</v>
      </c>
      <c r="N6" s="47">
        <f>SUM(D6:M6)</f>
        <v>240187324</v>
      </c>
      <c r="O6" s="48">
        <f t="shared" si="1"/>
        <v>435.03605990846012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8721851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8721851</v>
      </c>
      <c r="O7" s="48">
        <f t="shared" si="1"/>
        <v>15.797335308788663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414203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414203</v>
      </c>
      <c r="O8" s="48">
        <f t="shared" si="1"/>
        <v>0.75021961243160318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7672914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7672914</v>
      </c>
      <c r="O9" s="48">
        <f t="shared" si="1"/>
        <v>13.897462276470769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1298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1298</v>
      </c>
      <c r="O10" s="48">
        <f t="shared" si="1"/>
        <v>2.3509850409973391E-3</v>
      </c>
      <c r="P10" s="9"/>
    </row>
    <row r="11" spans="1:133">
      <c r="A11" s="12"/>
      <c r="B11" s="25">
        <v>315</v>
      </c>
      <c r="C11" s="20" t="s">
        <v>174</v>
      </c>
      <c r="D11" s="47">
        <v>8910720</v>
      </c>
      <c r="E11" s="47">
        <v>694454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9605174</v>
      </c>
      <c r="O11" s="48">
        <f t="shared" si="1"/>
        <v>17.397242211230029</v>
      </c>
      <c r="P11" s="9"/>
    </row>
    <row r="12" spans="1:133">
      <c r="A12" s="12"/>
      <c r="B12" s="25">
        <v>316</v>
      </c>
      <c r="C12" s="20" t="s">
        <v>17</v>
      </c>
      <c r="D12" s="47">
        <v>585780</v>
      </c>
      <c r="E12" s="47">
        <v>30600</v>
      </c>
      <c r="F12" s="47">
        <v>0</v>
      </c>
      <c r="G12" s="47">
        <v>0</v>
      </c>
      <c r="H12" s="47">
        <v>0</v>
      </c>
      <c r="I12" s="47">
        <v>1110</v>
      </c>
      <c r="J12" s="47">
        <v>0</v>
      </c>
      <c r="K12" s="47">
        <v>0</v>
      </c>
      <c r="L12" s="47">
        <v>0</v>
      </c>
      <c r="M12" s="47">
        <v>0</v>
      </c>
      <c r="N12" s="47">
        <f>SUM(D12:M12)</f>
        <v>617490</v>
      </c>
      <c r="O12" s="48">
        <f t="shared" si="1"/>
        <v>1.1184204568300824</v>
      </c>
      <c r="P12" s="9"/>
    </row>
    <row r="13" spans="1:133">
      <c r="A13" s="12"/>
      <c r="B13" s="25">
        <v>319</v>
      </c>
      <c r="C13" s="20" t="s">
        <v>18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1439035</v>
      </c>
      <c r="N13" s="47">
        <f t="shared" si="2"/>
        <v>1439035</v>
      </c>
      <c r="O13" s="48">
        <f t="shared" si="1"/>
        <v>2.6064327877285103</v>
      </c>
      <c r="P13" s="9"/>
    </row>
    <row r="14" spans="1:133" ht="15.75">
      <c r="A14" s="29" t="s">
        <v>238</v>
      </c>
      <c r="B14" s="30"/>
      <c r="C14" s="31"/>
      <c r="D14" s="32">
        <f t="shared" ref="D14:M14" si="3">SUM(D15:D17)</f>
        <v>19369537</v>
      </c>
      <c r="E14" s="32">
        <f t="shared" si="3"/>
        <v>3252315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6000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0" si="4">SUM(D14:M14)</f>
        <v>22627852</v>
      </c>
      <c r="O14" s="46">
        <f t="shared" si="1"/>
        <v>40.984392574654642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3188786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3188786</v>
      </c>
      <c r="O15" s="48">
        <f t="shared" si="1"/>
        <v>5.7756457511107406</v>
      </c>
      <c r="P15" s="9"/>
    </row>
    <row r="16" spans="1:133">
      <c r="A16" s="12"/>
      <c r="B16" s="25">
        <v>323.10000000000002</v>
      </c>
      <c r="C16" s="20" t="s">
        <v>20</v>
      </c>
      <c r="D16" s="47">
        <v>15487500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15487500</v>
      </c>
      <c r="O16" s="48">
        <f t="shared" si="1"/>
        <v>28.051526057354618</v>
      </c>
      <c r="P16" s="9"/>
    </row>
    <row r="17" spans="1:16">
      <c r="A17" s="12"/>
      <c r="B17" s="25">
        <v>329</v>
      </c>
      <c r="C17" s="20" t="s">
        <v>235</v>
      </c>
      <c r="D17" s="47">
        <v>3882037</v>
      </c>
      <c r="E17" s="47">
        <v>63529</v>
      </c>
      <c r="F17" s="47">
        <v>0</v>
      </c>
      <c r="G17" s="47">
        <v>0</v>
      </c>
      <c r="H17" s="47">
        <v>0</v>
      </c>
      <c r="I17" s="47">
        <v>6000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3951566</v>
      </c>
      <c r="O17" s="48">
        <f t="shared" si="1"/>
        <v>7.157220766189285</v>
      </c>
      <c r="P17" s="9"/>
    </row>
    <row r="18" spans="1:16" ht="15.75">
      <c r="A18" s="29" t="s">
        <v>32</v>
      </c>
      <c r="B18" s="30"/>
      <c r="C18" s="31"/>
      <c r="D18" s="32">
        <f t="shared" ref="D18:M18" si="5">SUM(D19:D52)</f>
        <v>40862374</v>
      </c>
      <c r="E18" s="32">
        <f t="shared" si="5"/>
        <v>32420552</v>
      </c>
      <c r="F18" s="32">
        <f t="shared" si="5"/>
        <v>0</v>
      </c>
      <c r="G18" s="32">
        <f t="shared" si="5"/>
        <v>241737</v>
      </c>
      <c r="H18" s="32">
        <f t="shared" si="5"/>
        <v>0</v>
      </c>
      <c r="I18" s="32">
        <f t="shared" si="5"/>
        <v>6723362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1169657</v>
      </c>
      <c r="N18" s="45">
        <f t="shared" si="4"/>
        <v>81417682</v>
      </c>
      <c r="O18" s="46">
        <f t="shared" si="1"/>
        <v>147.46668139805726</v>
      </c>
      <c r="P18" s="10"/>
    </row>
    <row r="19" spans="1:16">
      <c r="A19" s="12"/>
      <c r="B19" s="25">
        <v>331.1</v>
      </c>
      <c r="C19" s="20" t="s">
        <v>30</v>
      </c>
      <c r="D19" s="47">
        <v>60127</v>
      </c>
      <c r="E19" s="47">
        <v>50815</v>
      </c>
      <c r="F19" s="47">
        <v>0</v>
      </c>
      <c r="G19" s="47">
        <v>0</v>
      </c>
      <c r="H19" s="47">
        <v>0</v>
      </c>
      <c r="I19" s="47">
        <v>200000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310942</v>
      </c>
      <c r="O19" s="48">
        <f t="shared" si="1"/>
        <v>0.56318951511386339</v>
      </c>
      <c r="P19" s="9"/>
    </row>
    <row r="20" spans="1:16">
      <c r="A20" s="12"/>
      <c r="B20" s="25">
        <v>331.2</v>
      </c>
      <c r="C20" s="20" t="s">
        <v>31</v>
      </c>
      <c r="D20" s="47">
        <v>1222968</v>
      </c>
      <c r="E20" s="47">
        <v>276430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1499398</v>
      </c>
      <c r="O20" s="48">
        <f t="shared" si="1"/>
        <v>2.7157644595541823</v>
      </c>
      <c r="P20" s="9"/>
    </row>
    <row r="21" spans="1:16">
      <c r="A21" s="12"/>
      <c r="B21" s="25">
        <v>331.39</v>
      </c>
      <c r="C21" s="20" t="s">
        <v>37</v>
      </c>
      <c r="D21" s="47">
        <v>0</v>
      </c>
      <c r="E21" s="47">
        <v>18885</v>
      </c>
      <c r="F21" s="47">
        <v>0</v>
      </c>
      <c r="G21" s="47">
        <v>0</v>
      </c>
      <c r="H21" s="47">
        <v>0</v>
      </c>
      <c r="I21" s="47">
        <v>2539850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9" si="6">SUM(D21:M21)</f>
        <v>2558735</v>
      </c>
      <c r="O21" s="48">
        <f t="shared" si="1"/>
        <v>4.6344743519848439</v>
      </c>
      <c r="P21" s="9"/>
    </row>
    <row r="22" spans="1:16">
      <c r="A22" s="12"/>
      <c r="B22" s="25">
        <v>331.42</v>
      </c>
      <c r="C22" s="20" t="s">
        <v>38</v>
      </c>
      <c r="D22" s="47">
        <v>0</v>
      </c>
      <c r="E22" s="47">
        <v>887534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887534</v>
      </c>
      <c r="O22" s="48">
        <f t="shared" si="1"/>
        <v>1.6075340195504872</v>
      </c>
      <c r="P22" s="9"/>
    </row>
    <row r="23" spans="1:16">
      <c r="A23" s="12"/>
      <c r="B23" s="25">
        <v>331.49</v>
      </c>
      <c r="C23" s="20" t="s">
        <v>39</v>
      </c>
      <c r="D23" s="47">
        <v>0</v>
      </c>
      <c r="E23" s="47">
        <v>26515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26515</v>
      </c>
      <c r="O23" s="48">
        <f t="shared" si="1"/>
        <v>4.8024937104810823E-2</v>
      </c>
      <c r="P23" s="9"/>
    </row>
    <row r="24" spans="1:16">
      <c r="A24" s="12"/>
      <c r="B24" s="25">
        <v>331.5</v>
      </c>
      <c r="C24" s="20" t="s">
        <v>33</v>
      </c>
      <c r="D24" s="47">
        <v>1788155</v>
      </c>
      <c r="E24" s="47">
        <v>5839137</v>
      </c>
      <c r="F24" s="47">
        <v>0</v>
      </c>
      <c r="G24" s="47">
        <v>0</v>
      </c>
      <c r="H24" s="47">
        <v>0</v>
      </c>
      <c r="I24" s="47">
        <v>435645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8062937</v>
      </c>
      <c r="O24" s="48">
        <f t="shared" si="1"/>
        <v>14.603886189140187</v>
      </c>
      <c r="P24" s="9"/>
    </row>
    <row r="25" spans="1:16">
      <c r="A25" s="12"/>
      <c r="B25" s="25">
        <v>331.69</v>
      </c>
      <c r="C25" s="20" t="s">
        <v>40</v>
      </c>
      <c r="D25" s="47">
        <v>22423</v>
      </c>
      <c r="E25" s="47">
        <v>1631277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1653700</v>
      </c>
      <c r="O25" s="48">
        <f t="shared" si="1"/>
        <v>2.9952418815849771</v>
      </c>
      <c r="P25" s="9"/>
    </row>
    <row r="26" spans="1:16">
      <c r="A26" s="12"/>
      <c r="B26" s="25">
        <v>331.7</v>
      </c>
      <c r="C26" s="20" t="s">
        <v>34</v>
      </c>
      <c r="D26" s="47">
        <v>0</v>
      </c>
      <c r="E26" s="47">
        <v>20000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20000</v>
      </c>
      <c r="O26" s="48">
        <f t="shared" si="1"/>
        <v>3.6224730986091518E-2</v>
      </c>
      <c r="P26" s="9"/>
    </row>
    <row r="27" spans="1:16">
      <c r="A27" s="12"/>
      <c r="B27" s="25">
        <v>331.9</v>
      </c>
      <c r="C27" s="20" t="s">
        <v>35</v>
      </c>
      <c r="D27" s="47">
        <v>0</v>
      </c>
      <c r="E27" s="47">
        <v>1838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660496</v>
      </c>
      <c r="N27" s="47">
        <f t="shared" si="6"/>
        <v>662334</v>
      </c>
      <c r="O27" s="48">
        <f t="shared" si="1"/>
        <v>1.1996435486470969</v>
      </c>
      <c r="P27" s="9"/>
    </row>
    <row r="28" spans="1:16">
      <c r="A28" s="12"/>
      <c r="B28" s="25">
        <v>333</v>
      </c>
      <c r="C28" s="20" t="s">
        <v>4</v>
      </c>
      <c r="D28" s="47">
        <v>336628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336628</v>
      </c>
      <c r="O28" s="48">
        <f t="shared" si="1"/>
        <v>0.60971293711930075</v>
      </c>
      <c r="P28" s="9"/>
    </row>
    <row r="29" spans="1:16">
      <c r="A29" s="12"/>
      <c r="B29" s="25">
        <v>334.2</v>
      </c>
      <c r="C29" s="20" t="s">
        <v>36</v>
      </c>
      <c r="D29" s="47">
        <v>44014</v>
      </c>
      <c r="E29" s="47">
        <v>469724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513738</v>
      </c>
      <c r="O29" s="48">
        <f t="shared" si="1"/>
        <v>0.93050104236663411</v>
      </c>
      <c r="P29" s="9"/>
    </row>
    <row r="30" spans="1:16">
      <c r="A30" s="12"/>
      <c r="B30" s="25">
        <v>334.39</v>
      </c>
      <c r="C30" s="20" t="s">
        <v>41</v>
      </c>
      <c r="D30" s="47">
        <v>0</v>
      </c>
      <c r="E30" s="47">
        <v>4519102</v>
      </c>
      <c r="F30" s="47">
        <v>0</v>
      </c>
      <c r="G30" s="47">
        <v>0</v>
      </c>
      <c r="H30" s="47">
        <v>0</v>
      </c>
      <c r="I30" s="47">
        <v>53533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9" si="7">SUM(D30:M30)</f>
        <v>4572635</v>
      </c>
      <c r="O30" s="48">
        <f t="shared" si="1"/>
        <v>8.2821236386293293</v>
      </c>
      <c r="P30" s="9"/>
    </row>
    <row r="31" spans="1:16">
      <c r="A31" s="12"/>
      <c r="B31" s="25">
        <v>334.41</v>
      </c>
      <c r="C31" s="20" t="s">
        <v>42</v>
      </c>
      <c r="D31" s="47">
        <v>0</v>
      </c>
      <c r="E31" s="47">
        <v>123869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123869</v>
      </c>
      <c r="O31" s="48">
        <f t="shared" si="1"/>
        <v>0.2243560601258085</v>
      </c>
      <c r="P31" s="9"/>
    </row>
    <row r="32" spans="1:16">
      <c r="A32" s="12"/>
      <c r="B32" s="25">
        <v>334.5</v>
      </c>
      <c r="C32" s="20" t="s">
        <v>44</v>
      </c>
      <c r="D32" s="47">
        <v>62605</v>
      </c>
      <c r="E32" s="47">
        <v>3911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66516</v>
      </c>
      <c r="O32" s="48">
        <f t="shared" si="1"/>
        <v>0.12047621031354316</v>
      </c>
      <c r="P32" s="9"/>
    </row>
    <row r="33" spans="1:16">
      <c r="A33" s="12"/>
      <c r="B33" s="25">
        <v>334.69</v>
      </c>
      <c r="C33" s="20" t="s">
        <v>45</v>
      </c>
      <c r="D33" s="47">
        <v>0</v>
      </c>
      <c r="E33" s="47">
        <v>333133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333133</v>
      </c>
      <c r="O33" s="48">
        <f t="shared" si="1"/>
        <v>0.60338266537948126</v>
      </c>
      <c r="P33" s="9"/>
    </row>
    <row r="34" spans="1:16">
      <c r="A34" s="12"/>
      <c r="B34" s="25">
        <v>334.7</v>
      </c>
      <c r="C34" s="20" t="s">
        <v>46</v>
      </c>
      <c r="D34" s="47">
        <v>0</v>
      </c>
      <c r="E34" s="47">
        <v>703122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703122</v>
      </c>
      <c r="O34" s="48">
        <f t="shared" si="1"/>
        <v>1.2735202650201318</v>
      </c>
      <c r="P34" s="9"/>
    </row>
    <row r="35" spans="1:16">
      <c r="A35" s="12"/>
      <c r="B35" s="25">
        <v>334.89</v>
      </c>
      <c r="C35" s="20" t="s">
        <v>47</v>
      </c>
      <c r="D35" s="47">
        <v>2661961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2661961</v>
      </c>
      <c r="O35" s="48">
        <f t="shared" si="1"/>
        <v>4.8214410560233576</v>
      </c>
      <c r="P35" s="9"/>
    </row>
    <row r="36" spans="1:16">
      <c r="A36" s="12"/>
      <c r="B36" s="25">
        <v>334.9</v>
      </c>
      <c r="C36" s="20" t="s">
        <v>48</v>
      </c>
      <c r="D36" s="47">
        <v>0</v>
      </c>
      <c r="E36" s="47">
        <v>41221</v>
      </c>
      <c r="F36" s="47">
        <v>0</v>
      </c>
      <c r="G36" s="47">
        <v>0</v>
      </c>
      <c r="H36" s="47">
        <v>0</v>
      </c>
      <c r="I36" s="47">
        <v>3506246</v>
      </c>
      <c r="J36" s="47">
        <v>0</v>
      </c>
      <c r="K36" s="47">
        <v>0</v>
      </c>
      <c r="L36" s="47">
        <v>0</v>
      </c>
      <c r="M36" s="47">
        <v>59867</v>
      </c>
      <c r="N36" s="47">
        <f t="shared" si="7"/>
        <v>3607334</v>
      </c>
      <c r="O36" s="48">
        <f t="shared" si="1"/>
        <v>6.5337351863490722</v>
      </c>
      <c r="P36" s="9"/>
    </row>
    <row r="37" spans="1:16">
      <c r="A37" s="12"/>
      <c r="B37" s="25">
        <v>335.12</v>
      </c>
      <c r="C37" s="20" t="s">
        <v>49</v>
      </c>
      <c r="D37" s="47">
        <v>10041959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10041959</v>
      </c>
      <c r="O37" s="48">
        <f t="shared" ref="O37:O68" si="8">(N37/O$124)</f>
        <v>18.188363167418029</v>
      </c>
      <c r="P37" s="9"/>
    </row>
    <row r="38" spans="1:16">
      <c r="A38" s="12"/>
      <c r="B38" s="25">
        <v>335.13</v>
      </c>
      <c r="C38" s="20" t="s">
        <v>50</v>
      </c>
      <c r="D38" s="47">
        <v>92238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92238</v>
      </c>
      <c r="O38" s="48">
        <f t="shared" si="8"/>
        <v>0.16706483683475545</v>
      </c>
      <c r="P38" s="9"/>
    </row>
    <row r="39" spans="1:16">
      <c r="A39" s="12"/>
      <c r="B39" s="25">
        <v>335.14</v>
      </c>
      <c r="C39" s="20" t="s">
        <v>51</v>
      </c>
      <c r="D39" s="47">
        <v>70783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70783</v>
      </c>
      <c r="O39" s="48">
        <f t="shared" si="8"/>
        <v>0.1282047566694258</v>
      </c>
      <c r="P39" s="9"/>
    </row>
    <row r="40" spans="1:16">
      <c r="A40" s="12"/>
      <c r="B40" s="25">
        <v>335.15</v>
      </c>
      <c r="C40" s="20" t="s">
        <v>52</v>
      </c>
      <c r="D40" s="47">
        <v>182579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182579</v>
      </c>
      <c r="O40" s="48">
        <f t="shared" si="8"/>
        <v>0.33069375793548011</v>
      </c>
      <c r="P40" s="9"/>
    </row>
    <row r="41" spans="1:16">
      <c r="A41" s="12"/>
      <c r="B41" s="25">
        <v>335.16</v>
      </c>
      <c r="C41" s="20" t="s">
        <v>53</v>
      </c>
      <c r="D41" s="47">
        <v>223250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223250</v>
      </c>
      <c r="O41" s="48">
        <f t="shared" si="8"/>
        <v>0.40435855963224654</v>
      </c>
      <c r="P41" s="9"/>
    </row>
    <row r="42" spans="1:16">
      <c r="A42" s="12"/>
      <c r="B42" s="25">
        <v>335.17</v>
      </c>
      <c r="C42" s="20" t="s">
        <v>54</v>
      </c>
      <c r="D42" s="47">
        <v>50192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50192</v>
      </c>
      <c r="O42" s="48">
        <f t="shared" si="8"/>
        <v>9.0909584882695266E-2</v>
      </c>
      <c r="P42" s="9"/>
    </row>
    <row r="43" spans="1:16">
      <c r="A43" s="12"/>
      <c r="B43" s="25">
        <v>335.18</v>
      </c>
      <c r="C43" s="20" t="s">
        <v>55</v>
      </c>
      <c r="D43" s="47">
        <v>22644094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22644094</v>
      </c>
      <c r="O43" s="48">
        <f t="shared" si="8"/>
        <v>41.013810678688451</v>
      </c>
      <c r="P43" s="9"/>
    </row>
    <row r="44" spans="1:16">
      <c r="A44" s="12"/>
      <c r="B44" s="25">
        <v>335.21</v>
      </c>
      <c r="C44" s="20" t="s">
        <v>56</v>
      </c>
      <c r="D44" s="47">
        <v>0</v>
      </c>
      <c r="E44" s="47">
        <v>103454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103454</v>
      </c>
      <c r="O44" s="48">
        <f t="shared" si="8"/>
        <v>0.18737966597175557</v>
      </c>
      <c r="P44" s="9"/>
    </row>
    <row r="45" spans="1:16">
      <c r="A45" s="12"/>
      <c r="B45" s="25">
        <v>335.22</v>
      </c>
      <c r="C45" s="20" t="s">
        <v>57</v>
      </c>
      <c r="D45" s="47">
        <v>0</v>
      </c>
      <c r="E45" s="47">
        <v>1597777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1597777</v>
      </c>
      <c r="O45" s="48">
        <f t="shared" si="8"/>
        <v>2.8939521000382169</v>
      </c>
      <c r="P45" s="9"/>
    </row>
    <row r="46" spans="1:16">
      <c r="A46" s="12"/>
      <c r="B46" s="25">
        <v>335.49</v>
      </c>
      <c r="C46" s="20" t="s">
        <v>58</v>
      </c>
      <c r="D46" s="47">
        <v>0</v>
      </c>
      <c r="E46" s="47">
        <v>8336871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8336871</v>
      </c>
      <c r="O46" s="48">
        <f t="shared" si="8"/>
        <v>15.100045462037388</v>
      </c>
      <c r="P46" s="9"/>
    </row>
    <row r="47" spans="1:16">
      <c r="A47" s="12"/>
      <c r="B47" s="25">
        <v>335.5</v>
      </c>
      <c r="C47" s="20" t="s">
        <v>59</v>
      </c>
      <c r="D47" s="47">
        <v>0</v>
      </c>
      <c r="E47" s="47">
        <v>7370580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7370580</v>
      </c>
      <c r="O47" s="48">
        <f t="shared" si="8"/>
        <v>13.34986388557332</v>
      </c>
      <c r="P47" s="9"/>
    </row>
    <row r="48" spans="1:16">
      <c r="A48" s="12"/>
      <c r="B48" s="25">
        <v>335.69</v>
      </c>
      <c r="C48" s="20" t="s">
        <v>60</v>
      </c>
      <c r="D48" s="47">
        <v>29127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29127</v>
      </c>
      <c r="O48" s="48">
        <f t="shared" si="8"/>
        <v>5.2755886971594376E-2</v>
      </c>
      <c r="P48" s="9"/>
    </row>
    <row r="49" spans="1:16">
      <c r="A49" s="12"/>
      <c r="B49" s="25">
        <v>335.7</v>
      </c>
      <c r="C49" s="20" t="s">
        <v>61</v>
      </c>
      <c r="D49" s="47">
        <v>0</v>
      </c>
      <c r="E49" s="47">
        <v>0</v>
      </c>
      <c r="F49" s="47">
        <v>0</v>
      </c>
      <c r="G49" s="47">
        <v>241737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241737</v>
      </c>
      <c r="O49" s="48">
        <f t="shared" si="8"/>
        <v>0.43784288971924024</v>
      </c>
      <c r="P49" s="9"/>
    </row>
    <row r="50" spans="1:16">
      <c r="A50" s="12"/>
      <c r="B50" s="25">
        <v>337.3</v>
      </c>
      <c r="C50" s="20" t="s">
        <v>62</v>
      </c>
      <c r="D50" s="47">
        <v>11104</v>
      </c>
      <c r="E50" s="47">
        <v>5000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16104</v>
      </c>
      <c r="O50" s="48">
        <f t="shared" si="8"/>
        <v>2.9168153390000888E-2</v>
      </c>
      <c r="P50" s="9"/>
    </row>
    <row r="51" spans="1:16">
      <c r="A51" s="12"/>
      <c r="B51" s="25">
        <v>337.9</v>
      </c>
      <c r="C51" s="20" t="s">
        <v>64</v>
      </c>
      <c r="D51" s="47">
        <v>10000</v>
      </c>
      <c r="E51" s="47">
        <v>60357</v>
      </c>
      <c r="F51" s="47">
        <v>0</v>
      </c>
      <c r="G51" s="47">
        <v>0</v>
      </c>
      <c r="H51" s="47">
        <v>0</v>
      </c>
      <c r="I51" s="47">
        <v>-11912</v>
      </c>
      <c r="J51" s="47">
        <v>0</v>
      </c>
      <c r="K51" s="47">
        <v>0</v>
      </c>
      <c r="L51" s="47">
        <v>0</v>
      </c>
      <c r="M51" s="47">
        <v>449294</v>
      </c>
      <c r="N51" s="47">
        <f>SUM(D51:M51)</f>
        <v>507739</v>
      </c>
      <c r="O51" s="48">
        <f t="shared" si="8"/>
        <v>0.91963543430735595</v>
      </c>
      <c r="P51" s="9"/>
    </row>
    <row r="52" spans="1:16">
      <c r="A52" s="12"/>
      <c r="B52" s="25">
        <v>339</v>
      </c>
      <c r="C52" s="20" t="s">
        <v>65</v>
      </c>
      <c r="D52" s="47">
        <v>1308167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1308167</v>
      </c>
      <c r="O52" s="48">
        <f t="shared" si="8"/>
        <v>2.3693998829941187</v>
      </c>
      <c r="P52" s="9"/>
    </row>
    <row r="53" spans="1:16" ht="15.75">
      <c r="A53" s="29" t="s">
        <v>70</v>
      </c>
      <c r="B53" s="30"/>
      <c r="C53" s="31"/>
      <c r="D53" s="32">
        <f t="shared" ref="D53:M53" si="9">SUM(D54:D93)</f>
        <v>38947709</v>
      </c>
      <c r="E53" s="32">
        <f t="shared" si="9"/>
        <v>32391644</v>
      </c>
      <c r="F53" s="32">
        <f t="shared" si="9"/>
        <v>0</v>
      </c>
      <c r="G53" s="32">
        <f t="shared" si="9"/>
        <v>2029</v>
      </c>
      <c r="H53" s="32">
        <f t="shared" si="9"/>
        <v>0</v>
      </c>
      <c r="I53" s="32">
        <f t="shared" si="9"/>
        <v>68333726</v>
      </c>
      <c r="J53" s="32">
        <f t="shared" si="9"/>
        <v>67423503</v>
      </c>
      <c r="K53" s="32">
        <f t="shared" si="9"/>
        <v>0</v>
      </c>
      <c r="L53" s="32">
        <f t="shared" si="9"/>
        <v>0</v>
      </c>
      <c r="M53" s="32">
        <f t="shared" si="9"/>
        <v>3939803</v>
      </c>
      <c r="N53" s="32">
        <f>SUM(D53:M53)</f>
        <v>211038414</v>
      </c>
      <c r="O53" s="46">
        <f t="shared" si="8"/>
        <v>382.24048874407049</v>
      </c>
      <c r="P53" s="10"/>
    </row>
    <row r="54" spans="1:16">
      <c r="A54" s="12"/>
      <c r="B54" s="25">
        <v>341.1</v>
      </c>
      <c r="C54" s="20" t="s">
        <v>146</v>
      </c>
      <c r="D54" s="47">
        <v>3556097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3556097</v>
      </c>
      <c r="O54" s="48">
        <f t="shared" si="8"/>
        <v>6.4409328592723538</v>
      </c>
      <c r="P54" s="9"/>
    </row>
    <row r="55" spans="1:16">
      <c r="A55" s="12"/>
      <c r="B55" s="25">
        <v>341.15</v>
      </c>
      <c r="C55" s="20" t="s">
        <v>73</v>
      </c>
      <c r="D55" s="47">
        <v>0</v>
      </c>
      <c r="E55" s="47">
        <v>3769479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93" si="10">SUM(D55:M55)</f>
        <v>3769479</v>
      </c>
      <c r="O55" s="48">
        <f t="shared" si="8"/>
        <v>6.8274181366360631</v>
      </c>
      <c r="P55" s="9"/>
    </row>
    <row r="56" spans="1:16">
      <c r="A56" s="12"/>
      <c r="B56" s="25">
        <v>341.2</v>
      </c>
      <c r="C56" s="20" t="s">
        <v>74</v>
      </c>
      <c r="D56" s="47">
        <v>4215446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67423503</v>
      </c>
      <c r="K56" s="47">
        <v>0</v>
      </c>
      <c r="L56" s="47">
        <v>0</v>
      </c>
      <c r="M56" s="47">
        <v>0</v>
      </c>
      <c r="N56" s="47">
        <f t="shared" si="10"/>
        <v>71638949</v>
      </c>
      <c r="O56" s="48">
        <f t="shared" si="8"/>
        <v>129.75508278256649</v>
      </c>
      <c r="P56" s="9"/>
    </row>
    <row r="57" spans="1:16">
      <c r="A57" s="12"/>
      <c r="B57" s="25">
        <v>341.55</v>
      </c>
      <c r="C57" s="20" t="s">
        <v>75</v>
      </c>
      <c r="D57" s="47">
        <v>28598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28598</v>
      </c>
      <c r="O57" s="48">
        <f t="shared" si="8"/>
        <v>5.1797742837012259E-2</v>
      </c>
      <c r="P57" s="9"/>
    </row>
    <row r="58" spans="1:16">
      <c r="A58" s="12"/>
      <c r="B58" s="25">
        <v>341.9</v>
      </c>
      <c r="C58" s="20" t="s">
        <v>76</v>
      </c>
      <c r="D58" s="47">
        <v>6054486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6054486</v>
      </c>
      <c r="O58" s="48">
        <f t="shared" si="8"/>
        <v>10.966106330452863</v>
      </c>
      <c r="P58" s="9"/>
    </row>
    <row r="59" spans="1:16">
      <c r="A59" s="12"/>
      <c r="B59" s="25">
        <v>342.1</v>
      </c>
      <c r="C59" s="20" t="s">
        <v>77</v>
      </c>
      <c r="D59" s="47">
        <v>701147</v>
      </c>
      <c r="E59" s="47">
        <v>4525267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5226414</v>
      </c>
      <c r="O59" s="48">
        <f t="shared" si="8"/>
        <v>9.4662720585971254</v>
      </c>
      <c r="P59" s="9"/>
    </row>
    <row r="60" spans="1:16">
      <c r="A60" s="12"/>
      <c r="B60" s="25">
        <v>342.2</v>
      </c>
      <c r="C60" s="20" t="s">
        <v>78</v>
      </c>
      <c r="D60" s="47">
        <v>0</v>
      </c>
      <c r="E60" s="47">
        <v>2280354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2280354</v>
      </c>
      <c r="O60" s="48">
        <f t="shared" si="8"/>
        <v>4.1302605101528869</v>
      </c>
      <c r="P60" s="9"/>
    </row>
    <row r="61" spans="1:16">
      <c r="A61" s="12"/>
      <c r="B61" s="25">
        <v>342.4</v>
      </c>
      <c r="C61" s="20" t="s">
        <v>79</v>
      </c>
      <c r="D61" s="47">
        <v>0</v>
      </c>
      <c r="E61" s="47">
        <v>1570517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1570517</v>
      </c>
      <c r="O61" s="48">
        <f t="shared" si="8"/>
        <v>2.8445777917041744</v>
      </c>
      <c r="P61" s="9"/>
    </row>
    <row r="62" spans="1:16">
      <c r="A62" s="12"/>
      <c r="B62" s="25">
        <v>342.5</v>
      </c>
      <c r="C62" s="20" t="s">
        <v>80</v>
      </c>
      <c r="D62" s="47">
        <v>0</v>
      </c>
      <c r="E62" s="47">
        <v>684060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684060</v>
      </c>
      <c r="O62" s="48">
        <f t="shared" si="8"/>
        <v>1.238994473917288</v>
      </c>
      <c r="P62" s="9"/>
    </row>
    <row r="63" spans="1:16">
      <c r="A63" s="12"/>
      <c r="B63" s="25">
        <v>342.6</v>
      </c>
      <c r="C63" s="20" t="s">
        <v>81</v>
      </c>
      <c r="D63" s="47">
        <v>0</v>
      </c>
      <c r="E63" s="47">
        <v>10982573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10982573</v>
      </c>
      <c r="O63" s="48">
        <f t="shared" si="8"/>
        <v>19.892037623005603</v>
      </c>
      <c r="P63" s="9"/>
    </row>
    <row r="64" spans="1:16">
      <c r="A64" s="12"/>
      <c r="B64" s="25">
        <v>342.9</v>
      </c>
      <c r="C64" s="20" t="s">
        <v>82</v>
      </c>
      <c r="D64" s="47">
        <v>0</v>
      </c>
      <c r="E64" s="47">
        <v>63672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63672</v>
      </c>
      <c r="O64" s="48">
        <f t="shared" si="8"/>
        <v>0.11532505356732095</v>
      </c>
      <c r="P64" s="9"/>
    </row>
    <row r="65" spans="1:16">
      <c r="A65" s="12"/>
      <c r="B65" s="25">
        <v>343.4</v>
      </c>
      <c r="C65" s="20" t="s">
        <v>83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36514714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36514714</v>
      </c>
      <c r="O65" s="48">
        <f t="shared" si="8"/>
        <v>66.136784584203482</v>
      </c>
      <c r="P65" s="9"/>
    </row>
    <row r="66" spans="1:16">
      <c r="A66" s="12"/>
      <c r="B66" s="25">
        <v>343.6</v>
      </c>
      <c r="C66" s="20" t="s">
        <v>84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26521187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26521187</v>
      </c>
      <c r="O66" s="48">
        <f t="shared" si="8"/>
        <v>48.03614322534137</v>
      </c>
      <c r="P66" s="9"/>
    </row>
    <row r="67" spans="1:16">
      <c r="A67" s="12"/>
      <c r="B67" s="25">
        <v>343.7</v>
      </c>
      <c r="C67" s="20" t="s">
        <v>85</v>
      </c>
      <c r="D67" s="47">
        <v>345576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345576</v>
      </c>
      <c r="O67" s="48">
        <f t="shared" si="8"/>
        <v>0.62591988176247804</v>
      </c>
      <c r="P67" s="9"/>
    </row>
    <row r="68" spans="1:16">
      <c r="A68" s="12"/>
      <c r="B68" s="25">
        <v>343.9</v>
      </c>
      <c r="C68" s="20" t="s">
        <v>86</v>
      </c>
      <c r="D68" s="47">
        <v>13341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13341</v>
      </c>
      <c r="O68" s="48">
        <f t="shared" si="8"/>
        <v>2.4163706804272343E-2</v>
      </c>
      <c r="P68" s="9"/>
    </row>
    <row r="69" spans="1:16">
      <c r="A69" s="12"/>
      <c r="B69" s="25">
        <v>344.1</v>
      </c>
      <c r="C69" s="20" t="s">
        <v>87</v>
      </c>
      <c r="D69" s="47">
        <v>294158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294158</v>
      </c>
      <c r="O69" s="48">
        <f t="shared" ref="O69:O100" si="11">(N69/O$124)</f>
        <v>0.53278972087033538</v>
      </c>
      <c r="P69" s="9"/>
    </row>
    <row r="70" spans="1:16">
      <c r="A70" s="12"/>
      <c r="B70" s="25">
        <v>344.3</v>
      </c>
      <c r="C70" s="20" t="s">
        <v>88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1138852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1138852</v>
      </c>
      <c r="O70" s="48">
        <f t="shared" si="11"/>
        <v>2.0627303666486148</v>
      </c>
      <c r="P70" s="9"/>
    </row>
    <row r="71" spans="1:16">
      <c r="A71" s="12"/>
      <c r="B71" s="25">
        <v>344.9</v>
      </c>
      <c r="C71" s="20" t="s">
        <v>89</v>
      </c>
      <c r="D71" s="47">
        <v>409324</v>
      </c>
      <c r="E71" s="47">
        <v>4680354</v>
      </c>
      <c r="F71" s="47">
        <v>0</v>
      </c>
      <c r="G71" s="47">
        <v>0</v>
      </c>
      <c r="H71" s="47">
        <v>0</v>
      </c>
      <c r="I71" s="47">
        <v>731709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5821387</v>
      </c>
      <c r="O71" s="48">
        <f t="shared" si="11"/>
        <v>10.543908902046516</v>
      </c>
      <c r="P71" s="9"/>
    </row>
    <row r="72" spans="1:16">
      <c r="A72" s="12"/>
      <c r="B72" s="25">
        <v>346.4</v>
      </c>
      <c r="C72" s="20" t="s">
        <v>90</v>
      </c>
      <c r="D72" s="47">
        <v>291277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291277</v>
      </c>
      <c r="O72" s="48">
        <f t="shared" si="11"/>
        <v>0.52757154837178888</v>
      </c>
      <c r="P72" s="9"/>
    </row>
    <row r="73" spans="1:16">
      <c r="A73" s="12"/>
      <c r="B73" s="25">
        <v>347.2</v>
      </c>
      <c r="C73" s="20" t="s">
        <v>91</v>
      </c>
      <c r="D73" s="47">
        <v>2632481</v>
      </c>
      <c r="E73" s="47">
        <v>741537</v>
      </c>
      <c r="F73" s="47">
        <v>0</v>
      </c>
      <c r="G73" s="47">
        <v>0</v>
      </c>
      <c r="H73" s="47">
        <v>0</v>
      </c>
      <c r="I73" s="47">
        <v>3427264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6801282</v>
      </c>
      <c r="O73" s="48">
        <f t="shared" si="11"/>
        <v>12.318730540527323</v>
      </c>
      <c r="P73" s="9"/>
    </row>
    <row r="74" spans="1:16">
      <c r="A74" s="12"/>
      <c r="B74" s="25">
        <v>348.12</v>
      </c>
      <c r="C74" s="39" t="s">
        <v>99</v>
      </c>
      <c r="D74" s="47">
        <v>139393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139393</v>
      </c>
      <c r="O74" s="48">
        <f t="shared" si="11"/>
        <v>0.25247369631721273</v>
      </c>
      <c r="P74" s="9"/>
    </row>
    <row r="75" spans="1:16">
      <c r="A75" s="12"/>
      <c r="B75" s="25">
        <v>348.13</v>
      </c>
      <c r="C75" s="39" t="s">
        <v>100</v>
      </c>
      <c r="D75" s="47">
        <v>357387</v>
      </c>
      <c r="E75" s="47">
        <v>153398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510785</v>
      </c>
      <c r="O75" s="48">
        <f t="shared" si="11"/>
        <v>0.92515246083653768</v>
      </c>
      <c r="P75" s="9"/>
    </row>
    <row r="76" spans="1:16">
      <c r="A76" s="12"/>
      <c r="B76" s="25">
        <v>348.22</v>
      </c>
      <c r="C76" s="39" t="s">
        <v>101</v>
      </c>
      <c r="D76" s="47">
        <v>360571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360571</v>
      </c>
      <c r="O76" s="48">
        <f t="shared" si="11"/>
        <v>0.65307937381930015</v>
      </c>
      <c r="P76" s="9"/>
    </row>
    <row r="77" spans="1:16">
      <c r="A77" s="12"/>
      <c r="B77" s="25">
        <v>348.23</v>
      </c>
      <c r="C77" s="39" t="s">
        <v>102</v>
      </c>
      <c r="D77" s="47">
        <v>5564</v>
      </c>
      <c r="E77" s="47">
        <v>10979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16543</v>
      </c>
      <c r="O77" s="48">
        <f t="shared" si="11"/>
        <v>2.9963286235145596E-2</v>
      </c>
      <c r="P77" s="9"/>
    </row>
    <row r="78" spans="1:16">
      <c r="A78" s="12"/>
      <c r="B78" s="25">
        <v>348.31</v>
      </c>
      <c r="C78" s="39" t="s">
        <v>103</v>
      </c>
      <c r="D78" s="47">
        <v>1859562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1859562</v>
      </c>
      <c r="O78" s="48">
        <f t="shared" si="11"/>
        <v>3.3681066600979155</v>
      </c>
      <c r="P78" s="9"/>
    </row>
    <row r="79" spans="1:16">
      <c r="A79" s="12"/>
      <c r="B79" s="25">
        <v>348.41</v>
      </c>
      <c r="C79" s="39" t="s">
        <v>104</v>
      </c>
      <c r="D79" s="47">
        <v>2032037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2032037</v>
      </c>
      <c r="O79" s="48">
        <f t="shared" si="11"/>
        <v>3.6804996839392223</v>
      </c>
      <c r="P79" s="9"/>
    </row>
    <row r="80" spans="1:16">
      <c r="A80" s="12"/>
      <c r="B80" s="25">
        <v>348.42</v>
      </c>
      <c r="C80" s="39" t="s">
        <v>105</v>
      </c>
      <c r="D80" s="47">
        <v>200130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200130</v>
      </c>
      <c r="O80" s="48">
        <f t="shared" si="11"/>
        <v>0.36248277061232476</v>
      </c>
      <c r="P80" s="9"/>
    </row>
    <row r="81" spans="1:16">
      <c r="A81" s="12"/>
      <c r="B81" s="25">
        <v>348.48</v>
      </c>
      <c r="C81" s="39" t="s">
        <v>106</v>
      </c>
      <c r="D81" s="47">
        <v>260653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260653</v>
      </c>
      <c r="O81" s="48">
        <f t="shared" si="11"/>
        <v>0.4721042402858856</v>
      </c>
      <c r="P81" s="9"/>
    </row>
    <row r="82" spans="1:16">
      <c r="A82" s="12"/>
      <c r="B82" s="25">
        <v>348.52</v>
      </c>
      <c r="C82" s="39" t="s">
        <v>107</v>
      </c>
      <c r="D82" s="47">
        <v>491224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491224</v>
      </c>
      <c r="O82" s="48">
        <f t="shared" si="11"/>
        <v>0.88972286269559087</v>
      </c>
      <c r="P82" s="9"/>
    </row>
    <row r="83" spans="1:16">
      <c r="A83" s="12"/>
      <c r="B83" s="25">
        <v>348.53</v>
      </c>
      <c r="C83" s="39" t="s">
        <v>108</v>
      </c>
      <c r="D83" s="47">
        <v>2810867</v>
      </c>
      <c r="E83" s="47">
        <v>597316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3408183</v>
      </c>
      <c r="O83" s="48">
        <f t="shared" si="11"/>
        <v>6.1730256163185171</v>
      </c>
      <c r="P83" s="9"/>
    </row>
    <row r="84" spans="1:16">
      <c r="A84" s="12"/>
      <c r="B84" s="25">
        <v>348.62</v>
      </c>
      <c r="C84" s="39" t="s">
        <v>109</v>
      </c>
      <c r="D84" s="47">
        <v>1381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1381</v>
      </c>
      <c r="O84" s="48">
        <f t="shared" si="11"/>
        <v>2.5013176745896193E-3</v>
      </c>
      <c r="P84" s="9"/>
    </row>
    <row r="85" spans="1:16">
      <c r="A85" s="12"/>
      <c r="B85" s="25">
        <v>348.71</v>
      </c>
      <c r="C85" s="39" t="s">
        <v>110</v>
      </c>
      <c r="D85" s="47">
        <v>521148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521148</v>
      </c>
      <c r="O85" s="48">
        <f t="shared" si="11"/>
        <v>0.94392230519698106</v>
      </c>
      <c r="P85" s="9"/>
    </row>
    <row r="86" spans="1:16">
      <c r="A86" s="12"/>
      <c r="B86" s="25">
        <v>348.86</v>
      </c>
      <c r="C86" s="20" t="s">
        <v>158</v>
      </c>
      <c r="D86" s="47">
        <v>80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80</v>
      </c>
      <c r="O86" s="48">
        <f t="shared" si="11"/>
        <v>1.4489892394436605E-4</v>
      </c>
      <c r="P86" s="9"/>
    </row>
    <row r="87" spans="1:16">
      <c r="A87" s="12"/>
      <c r="B87" s="25">
        <v>348.88</v>
      </c>
      <c r="C87" s="20" t="s">
        <v>92</v>
      </c>
      <c r="D87" s="47">
        <v>1915668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1915668</v>
      </c>
      <c r="O87" s="48">
        <f t="shared" si="11"/>
        <v>3.4697278979331978</v>
      </c>
      <c r="P87" s="9"/>
    </row>
    <row r="88" spans="1:16">
      <c r="A88" s="12"/>
      <c r="B88" s="25">
        <v>348.92099999999999</v>
      </c>
      <c r="C88" s="20" t="s">
        <v>93</v>
      </c>
      <c r="D88" s="47">
        <v>0</v>
      </c>
      <c r="E88" s="47">
        <v>209111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209111</v>
      </c>
      <c r="O88" s="48">
        <f t="shared" si="11"/>
        <v>0.37874948606162911</v>
      </c>
      <c r="P88" s="9"/>
    </row>
    <row r="89" spans="1:16">
      <c r="A89" s="12"/>
      <c r="B89" s="25">
        <v>348.92200000000003</v>
      </c>
      <c r="C89" s="20" t="s">
        <v>94</v>
      </c>
      <c r="D89" s="47">
        <v>0</v>
      </c>
      <c r="E89" s="47">
        <v>209144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209144</v>
      </c>
      <c r="O89" s="48">
        <f t="shared" si="11"/>
        <v>0.37880925686775618</v>
      </c>
      <c r="P89" s="9"/>
    </row>
    <row r="90" spans="1:16">
      <c r="A90" s="12"/>
      <c r="B90" s="25">
        <v>348.923</v>
      </c>
      <c r="C90" s="20" t="s">
        <v>95</v>
      </c>
      <c r="D90" s="47">
        <v>0</v>
      </c>
      <c r="E90" s="47">
        <v>209139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209139</v>
      </c>
      <c r="O90" s="48">
        <f t="shared" si="11"/>
        <v>0.37880020068500964</v>
      </c>
      <c r="P90" s="9"/>
    </row>
    <row r="91" spans="1:16">
      <c r="A91" s="12"/>
      <c r="B91" s="25">
        <v>348.92399999999998</v>
      </c>
      <c r="C91" s="20" t="s">
        <v>96</v>
      </c>
      <c r="D91" s="47">
        <v>0</v>
      </c>
      <c r="E91" s="47">
        <v>209162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209162</v>
      </c>
      <c r="O91" s="48">
        <f t="shared" si="11"/>
        <v>0.37884185912564367</v>
      </c>
      <c r="P91" s="9"/>
    </row>
    <row r="92" spans="1:16">
      <c r="A92" s="12"/>
      <c r="B92" s="25">
        <v>348.93099999999998</v>
      </c>
      <c r="C92" s="20" t="s">
        <v>97</v>
      </c>
      <c r="D92" s="47">
        <v>0</v>
      </c>
      <c r="E92" s="47">
        <v>1347031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1347031</v>
      </c>
      <c r="O92" s="48">
        <f t="shared" si="11"/>
        <v>2.4397917802462921</v>
      </c>
      <c r="P92" s="9"/>
    </row>
    <row r="93" spans="1:16">
      <c r="A93" s="12"/>
      <c r="B93" s="25">
        <v>349</v>
      </c>
      <c r="C93" s="20" t="s">
        <v>1</v>
      </c>
      <c r="D93" s="47">
        <v>9450113</v>
      </c>
      <c r="E93" s="47">
        <v>148551</v>
      </c>
      <c r="F93" s="47">
        <v>0</v>
      </c>
      <c r="G93" s="47">
        <v>2029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3939803</v>
      </c>
      <c r="N93" s="47">
        <f t="shared" si="10"/>
        <v>13540496</v>
      </c>
      <c r="O93" s="48">
        <f t="shared" si="11"/>
        <v>24.525041250912409</v>
      </c>
      <c r="P93" s="9"/>
    </row>
    <row r="94" spans="1:16" ht="15.75">
      <c r="A94" s="29" t="s">
        <v>71</v>
      </c>
      <c r="B94" s="30"/>
      <c r="C94" s="31"/>
      <c r="D94" s="32">
        <f t="shared" ref="D94:M94" si="12">SUM(D95:D100)</f>
        <v>4241543</v>
      </c>
      <c r="E94" s="32">
        <f t="shared" si="12"/>
        <v>1792700</v>
      </c>
      <c r="F94" s="32">
        <f t="shared" si="12"/>
        <v>0</v>
      </c>
      <c r="G94" s="32">
        <f t="shared" si="12"/>
        <v>0</v>
      </c>
      <c r="H94" s="32">
        <f t="shared" si="12"/>
        <v>0</v>
      </c>
      <c r="I94" s="32">
        <f t="shared" si="12"/>
        <v>0</v>
      </c>
      <c r="J94" s="32">
        <f t="shared" si="12"/>
        <v>0</v>
      </c>
      <c r="K94" s="32">
        <f t="shared" si="12"/>
        <v>0</v>
      </c>
      <c r="L94" s="32">
        <f t="shared" si="12"/>
        <v>0</v>
      </c>
      <c r="M94" s="32">
        <f t="shared" si="12"/>
        <v>0</v>
      </c>
      <c r="N94" s="32">
        <f t="shared" ref="N94:N102" si="13">SUM(D94:M94)</f>
        <v>6034243</v>
      </c>
      <c r="O94" s="46">
        <f t="shared" si="11"/>
        <v>10.92944146898529</v>
      </c>
      <c r="P94" s="10"/>
    </row>
    <row r="95" spans="1:16">
      <c r="A95" s="13"/>
      <c r="B95" s="40">
        <v>351.1</v>
      </c>
      <c r="C95" s="21" t="s">
        <v>112</v>
      </c>
      <c r="D95" s="47">
        <v>356601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356601</v>
      </c>
      <c r="O95" s="48">
        <f t="shared" si="11"/>
        <v>0.64588876471856105</v>
      </c>
      <c r="P95" s="9"/>
    </row>
    <row r="96" spans="1:16">
      <c r="A96" s="13"/>
      <c r="B96" s="40">
        <v>351.2</v>
      </c>
      <c r="C96" s="21" t="s">
        <v>115</v>
      </c>
      <c r="D96" s="47">
        <v>92249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92249</v>
      </c>
      <c r="O96" s="48">
        <f t="shared" si="11"/>
        <v>0.16708476043679782</v>
      </c>
      <c r="P96" s="9"/>
    </row>
    <row r="97" spans="1:16">
      <c r="A97" s="13"/>
      <c r="B97" s="40">
        <v>351.5</v>
      </c>
      <c r="C97" s="21" t="s">
        <v>116</v>
      </c>
      <c r="D97" s="47">
        <v>2583661</v>
      </c>
      <c r="E97" s="47">
        <v>664578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3248239</v>
      </c>
      <c r="O97" s="48">
        <f t="shared" si="11"/>
        <v>5.8833291976765461</v>
      </c>
      <c r="P97" s="9"/>
    </row>
    <row r="98" spans="1:16">
      <c r="A98" s="13"/>
      <c r="B98" s="40">
        <v>352</v>
      </c>
      <c r="C98" s="21" t="s">
        <v>117</v>
      </c>
      <c r="D98" s="47">
        <v>0</v>
      </c>
      <c r="E98" s="47">
        <v>679116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679116</v>
      </c>
      <c r="O98" s="48">
        <f t="shared" si="11"/>
        <v>1.2300397204175262</v>
      </c>
      <c r="P98" s="9"/>
    </row>
    <row r="99" spans="1:16">
      <c r="A99" s="13"/>
      <c r="B99" s="40">
        <v>354</v>
      </c>
      <c r="C99" s="21" t="s">
        <v>118</v>
      </c>
      <c r="D99" s="47">
        <v>704558</v>
      </c>
      <c r="E99" s="47">
        <v>20558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725116</v>
      </c>
      <c r="O99" s="48">
        <f t="shared" si="11"/>
        <v>1.3133566016855367</v>
      </c>
      <c r="P99" s="9"/>
    </row>
    <row r="100" spans="1:16">
      <c r="A100" s="13"/>
      <c r="B100" s="40">
        <v>359</v>
      </c>
      <c r="C100" s="21" t="s">
        <v>119</v>
      </c>
      <c r="D100" s="47">
        <v>504474</v>
      </c>
      <c r="E100" s="47">
        <v>428448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932922</v>
      </c>
      <c r="O100" s="48">
        <f t="shared" si="11"/>
        <v>1.6897424240503234</v>
      </c>
      <c r="P100" s="9"/>
    </row>
    <row r="101" spans="1:16" ht="15.75">
      <c r="A101" s="29" t="s">
        <v>5</v>
      </c>
      <c r="B101" s="30"/>
      <c r="C101" s="31"/>
      <c r="D101" s="32">
        <f t="shared" ref="D101:M101" si="14">SUM(D102:D115)</f>
        <v>11229690</v>
      </c>
      <c r="E101" s="32">
        <f t="shared" si="14"/>
        <v>62667542</v>
      </c>
      <c r="F101" s="32">
        <f t="shared" si="14"/>
        <v>1328133</v>
      </c>
      <c r="G101" s="32">
        <f t="shared" si="14"/>
        <v>9122696</v>
      </c>
      <c r="H101" s="32">
        <f t="shared" si="14"/>
        <v>0</v>
      </c>
      <c r="I101" s="32">
        <f t="shared" si="14"/>
        <v>7730816</v>
      </c>
      <c r="J101" s="32">
        <f t="shared" si="14"/>
        <v>4333999</v>
      </c>
      <c r="K101" s="32">
        <f t="shared" si="14"/>
        <v>0</v>
      </c>
      <c r="L101" s="32">
        <f t="shared" si="14"/>
        <v>0</v>
      </c>
      <c r="M101" s="32">
        <f t="shared" si="14"/>
        <v>1144408</v>
      </c>
      <c r="N101" s="32">
        <f t="shared" si="13"/>
        <v>97557284</v>
      </c>
      <c r="O101" s="46">
        <f t="shared" ref="O101:O122" si="15">(N101/O$124)</f>
        <v>176.69931843168649</v>
      </c>
      <c r="P101" s="10"/>
    </row>
    <row r="102" spans="1:16">
      <c r="A102" s="12"/>
      <c r="B102" s="25">
        <v>361.1</v>
      </c>
      <c r="C102" s="20" t="s">
        <v>120</v>
      </c>
      <c r="D102" s="47">
        <v>6048674</v>
      </c>
      <c r="E102" s="47">
        <v>12520842</v>
      </c>
      <c r="F102" s="47">
        <v>1135315</v>
      </c>
      <c r="G102" s="47">
        <v>7838619</v>
      </c>
      <c r="H102" s="47">
        <v>0</v>
      </c>
      <c r="I102" s="47">
        <v>6208226</v>
      </c>
      <c r="J102" s="47">
        <v>2104284</v>
      </c>
      <c r="K102" s="47">
        <v>0</v>
      </c>
      <c r="L102" s="47">
        <v>0</v>
      </c>
      <c r="M102" s="47">
        <v>785466</v>
      </c>
      <c r="N102" s="47">
        <f t="shared" si="13"/>
        <v>36641426</v>
      </c>
      <c r="O102" s="48">
        <f t="shared" si="15"/>
        <v>66.366289989838961</v>
      </c>
      <c r="P102" s="9"/>
    </row>
    <row r="103" spans="1:16">
      <c r="A103" s="12"/>
      <c r="B103" s="25">
        <v>361.3</v>
      </c>
      <c r="C103" s="20" t="s">
        <v>121</v>
      </c>
      <c r="D103" s="47">
        <v>62182</v>
      </c>
      <c r="E103" s="47">
        <v>317830</v>
      </c>
      <c r="F103" s="47">
        <v>17307</v>
      </c>
      <c r="G103" s="47">
        <v>154051</v>
      </c>
      <c r="H103" s="47">
        <v>0</v>
      </c>
      <c r="I103" s="47">
        <v>108977</v>
      </c>
      <c r="J103" s="47">
        <v>65833</v>
      </c>
      <c r="K103" s="47">
        <v>0</v>
      </c>
      <c r="L103" s="47">
        <v>0</v>
      </c>
      <c r="M103" s="47">
        <v>0</v>
      </c>
      <c r="N103" s="47">
        <f t="shared" ref="N103:N115" si="16">SUM(D103:M103)</f>
        <v>726180</v>
      </c>
      <c r="O103" s="48">
        <f t="shared" si="15"/>
        <v>1.3152837573739968</v>
      </c>
      <c r="P103" s="9"/>
    </row>
    <row r="104" spans="1:16">
      <c r="A104" s="12"/>
      <c r="B104" s="25">
        <v>362</v>
      </c>
      <c r="C104" s="20" t="s">
        <v>122</v>
      </c>
      <c r="D104" s="47">
        <v>1647343</v>
      </c>
      <c r="E104" s="47">
        <v>267344</v>
      </c>
      <c r="F104" s="47">
        <v>109552</v>
      </c>
      <c r="G104" s="47">
        <v>0</v>
      </c>
      <c r="H104" s="47">
        <v>0</v>
      </c>
      <c r="I104" s="47">
        <v>59312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6"/>
        <v>2083551</v>
      </c>
      <c r="O104" s="48">
        <f t="shared" si="15"/>
        <v>3.7738037235400981</v>
      </c>
      <c r="P104" s="9"/>
    </row>
    <row r="105" spans="1:16">
      <c r="A105" s="12"/>
      <c r="B105" s="25">
        <v>363.1</v>
      </c>
      <c r="C105" s="20" t="s">
        <v>236</v>
      </c>
      <c r="D105" s="47">
        <v>5603</v>
      </c>
      <c r="E105" s="47">
        <v>3212788</v>
      </c>
      <c r="F105" s="47">
        <v>65959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3284350</v>
      </c>
      <c r="O105" s="48">
        <f t="shared" si="15"/>
        <v>5.9487347607084837</v>
      </c>
      <c r="P105" s="9"/>
    </row>
    <row r="106" spans="1:16">
      <c r="A106" s="12"/>
      <c r="B106" s="25">
        <v>363.12</v>
      </c>
      <c r="C106" s="20" t="s">
        <v>159</v>
      </c>
      <c r="D106" s="47">
        <v>0</v>
      </c>
      <c r="E106" s="47">
        <v>21221120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21221120</v>
      </c>
      <c r="O106" s="48">
        <f t="shared" si="15"/>
        <v>38.436468161178318</v>
      </c>
      <c r="P106" s="9"/>
    </row>
    <row r="107" spans="1:16">
      <c r="A107" s="12"/>
      <c r="B107" s="25">
        <v>363.22</v>
      </c>
      <c r="C107" s="20" t="s">
        <v>160</v>
      </c>
      <c r="D107" s="47">
        <v>0</v>
      </c>
      <c r="E107" s="47">
        <v>787928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787928</v>
      </c>
      <c r="O107" s="48">
        <f t="shared" si="15"/>
        <v>1.4271239918204557</v>
      </c>
      <c r="P107" s="9"/>
    </row>
    <row r="108" spans="1:16">
      <c r="A108" s="12"/>
      <c r="B108" s="25">
        <v>363.24</v>
      </c>
      <c r="C108" s="20" t="s">
        <v>161</v>
      </c>
      <c r="D108" s="47">
        <v>0</v>
      </c>
      <c r="E108" s="47">
        <v>6572187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6572187</v>
      </c>
      <c r="O108" s="48">
        <f t="shared" si="15"/>
        <v>11.903785303264392</v>
      </c>
      <c r="P108" s="9"/>
    </row>
    <row r="109" spans="1:16">
      <c r="A109" s="12"/>
      <c r="B109" s="25">
        <v>363.26</v>
      </c>
      <c r="C109" s="20" t="s">
        <v>162</v>
      </c>
      <c r="D109" s="47">
        <v>0</v>
      </c>
      <c r="E109" s="47">
        <v>14303752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14303752</v>
      </c>
      <c r="O109" s="48">
        <f t="shared" si="15"/>
        <v>25.907478414588425</v>
      </c>
      <c r="P109" s="9"/>
    </row>
    <row r="110" spans="1:16">
      <c r="A110" s="12"/>
      <c r="B110" s="25">
        <v>363.27</v>
      </c>
      <c r="C110" s="20" t="s">
        <v>163</v>
      </c>
      <c r="D110" s="47">
        <v>0</v>
      </c>
      <c r="E110" s="47">
        <v>244708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244708</v>
      </c>
      <c r="O110" s="48">
        <f t="shared" si="15"/>
        <v>0.44322407350722409</v>
      </c>
      <c r="P110" s="9"/>
    </row>
    <row r="111" spans="1:16">
      <c r="A111" s="12"/>
      <c r="B111" s="25">
        <v>364</v>
      </c>
      <c r="C111" s="20" t="s">
        <v>219</v>
      </c>
      <c r="D111" s="47">
        <v>496138</v>
      </c>
      <c r="E111" s="47">
        <v>676987</v>
      </c>
      <c r="F111" s="47">
        <v>0</v>
      </c>
      <c r="G111" s="47">
        <v>994725</v>
      </c>
      <c r="H111" s="47">
        <v>0</v>
      </c>
      <c r="I111" s="47">
        <v>567168</v>
      </c>
      <c r="J111" s="47">
        <v>-23210</v>
      </c>
      <c r="K111" s="47">
        <v>0</v>
      </c>
      <c r="L111" s="47">
        <v>0</v>
      </c>
      <c r="M111" s="47">
        <v>157835</v>
      </c>
      <c r="N111" s="47">
        <f t="shared" si="16"/>
        <v>2869643</v>
      </c>
      <c r="O111" s="48">
        <f t="shared" si="15"/>
        <v>5.1976022850560302</v>
      </c>
      <c r="P111" s="9"/>
    </row>
    <row r="112" spans="1:16">
      <c r="A112" s="12"/>
      <c r="B112" s="25">
        <v>365</v>
      </c>
      <c r="C112" s="20" t="s">
        <v>220</v>
      </c>
      <c r="D112" s="47">
        <v>779</v>
      </c>
      <c r="E112" s="47">
        <v>4628</v>
      </c>
      <c r="F112" s="47">
        <v>0</v>
      </c>
      <c r="G112" s="47">
        <v>0</v>
      </c>
      <c r="H112" s="47">
        <v>0</v>
      </c>
      <c r="I112" s="47">
        <v>646436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651843</v>
      </c>
      <c r="O112" s="48">
        <f t="shared" si="15"/>
        <v>1.1806418660083426</v>
      </c>
      <c r="P112" s="9"/>
    </row>
    <row r="113" spans="1:119">
      <c r="A113" s="12"/>
      <c r="B113" s="25">
        <v>366</v>
      </c>
      <c r="C113" s="20" t="s">
        <v>125</v>
      </c>
      <c r="D113" s="47">
        <v>99465</v>
      </c>
      <c r="E113" s="47">
        <v>33455</v>
      </c>
      <c r="F113" s="47">
        <v>0</v>
      </c>
      <c r="G113" s="47">
        <v>96135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229055</v>
      </c>
      <c r="O113" s="48">
        <f t="shared" si="15"/>
        <v>0.4148727878009596</v>
      </c>
      <c r="P113" s="9"/>
    </row>
    <row r="114" spans="1:119">
      <c r="A114" s="12"/>
      <c r="B114" s="25">
        <v>369.3</v>
      </c>
      <c r="C114" s="20" t="s">
        <v>127</v>
      </c>
      <c r="D114" s="47">
        <v>0</v>
      </c>
      <c r="E114" s="47">
        <v>72183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72183</v>
      </c>
      <c r="O114" s="48">
        <f t="shared" si="15"/>
        <v>0.13074048783845219</v>
      </c>
      <c r="P114" s="9"/>
    </row>
    <row r="115" spans="1:119">
      <c r="A115" s="12"/>
      <c r="B115" s="25">
        <v>369.9</v>
      </c>
      <c r="C115" s="20" t="s">
        <v>128</v>
      </c>
      <c r="D115" s="47">
        <v>2869506</v>
      </c>
      <c r="E115" s="47">
        <v>2431790</v>
      </c>
      <c r="F115" s="47">
        <v>0</v>
      </c>
      <c r="G115" s="47">
        <v>39166</v>
      </c>
      <c r="H115" s="47">
        <v>0</v>
      </c>
      <c r="I115" s="47">
        <v>140697</v>
      </c>
      <c r="J115" s="47">
        <v>2187092</v>
      </c>
      <c r="K115" s="47">
        <v>0</v>
      </c>
      <c r="L115" s="47">
        <v>0</v>
      </c>
      <c r="M115" s="47">
        <v>201107</v>
      </c>
      <c r="N115" s="47">
        <f t="shared" si="16"/>
        <v>7869358</v>
      </c>
      <c r="O115" s="48">
        <f t="shared" si="15"/>
        <v>14.253268829162357</v>
      </c>
      <c r="P115" s="9"/>
    </row>
    <row r="116" spans="1:119" ht="15.75">
      <c r="A116" s="29" t="s">
        <v>72</v>
      </c>
      <c r="B116" s="30"/>
      <c r="C116" s="31"/>
      <c r="D116" s="32">
        <f t="shared" ref="D116:M116" si="17">SUM(D117:D121)</f>
        <v>8155925</v>
      </c>
      <c r="E116" s="32">
        <f t="shared" si="17"/>
        <v>88246456</v>
      </c>
      <c r="F116" s="32">
        <f t="shared" si="17"/>
        <v>11320041</v>
      </c>
      <c r="G116" s="32">
        <f t="shared" si="17"/>
        <v>95474418</v>
      </c>
      <c r="H116" s="32">
        <f t="shared" si="17"/>
        <v>0</v>
      </c>
      <c r="I116" s="32">
        <f t="shared" si="17"/>
        <v>14055297</v>
      </c>
      <c r="J116" s="32">
        <f t="shared" si="17"/>
        <v>84010</v>
      </c>
      <c r="K116" s="32">
        <f t="shared" si="17"/>
        <v>0</v>
      </c>
      <c r="L116" s="32">
        <f t="shared" si="17"/>
        <v>0</v>
      </c>
      <c r="M116" s="32">
        <f t="shared" si="17"/>
        <v>0</v>
      </c>
      <c r="N116" s="32">
        <f t="shared" ref="N116:N122" si="18">SUM(D116:M116)</f>
        <v>217336147</v>
      </c>
      <c r="O116" s="46">
        <f t="shared" si="15"/>
        <v>393.64717293143201</v>
      </c>
      <c r="P116" s="9"/>
    </row>
    <row r="117" spans="1:119">
      <c r="A117" s="12"/>
      <c r="B117" s="25">
        <v>381</v>
      </c>
      <c r="C117" s="20" t="s">
        <v>129</v>
      </c>
      <c r="D117" s="47">
        <v>7171821</v>
      </c>
      <c r="E117" s="47">
        <v>37945483</v>
      </c>
      <c r="F117" s="47">
        <v>10171854</v>
      </c>
      <c r="G117" s="47">
        <v>9035605</v>
      </c>
      <c r="H117" s="47">
        <v>0</v>
      </c>
      <c r="I117" s="47">
        <v>3274737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8"/>
        <v>67599500</v>
      </c>
      <c r="O117" s="48">
        <f t="shared" si="15"/>
        <v>122.43868511471467</v>
      </c>
      <c r="P117" s="9"/>
    </row>
    <row r="118" spans="1:119">
      <c r="A118" s="12"/>
      <c r="B118" s="25">
        <v>384</v>
      </c>
      <c r="C118" s="20" t="s">
        <v>148</v>
      </c>
      <c r="D118" s="47">
        <v>984104</v>
      </c>
      <c r="E118" s="47">
        <v>49849289</v>
      </c>
      <c r="F118" s="47">
        <v>1148187</v>
      </c>
      <c r="G118" s="47">
        <v>86438813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8"/>
        <v>138420393</v>
      </c>
      <c r="O118" s="48">
        <f t="shared" si="15"/>
        <v>250.71207497070324</v>
      </c>
      <c r="P118" s="9"/>
    </row>
    <row r="119" spans="1:119">
      <c r="A119" s="12"/>
      <c r="B119" s="25">
        <v>388.1</v>
      </c>
      <c r="C119" s="20" t="s">
        <v>130</v>
      </c>
      <c r="D119" s="47">
        <v>0</v>
      </c>
      <c r="E119" s="47">
        <v>451684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8"/>
        <v>451684</v>
      </c>
      <c r="O119" s="48">
        <f t="shared" si="15"/>
        <v>0.81810656953608796</v>
      </c>
      <c r="P119" s="9"/>
    </row>
    <row r="120" spans="1:119">
      <c r="A120" s="12"/>
      <c r="B120" s="25">
        <v>389.7</v>
      </c>
      <c r="C120" s="20" t="s">
        <v>221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10935462</v>
      </c>
      <c r="J120" s="47">
        <v>84010</v>
      </c>
      <c r="K120" s="47">
        <v>0</v>
      </c>
      <c r="L120" s="47">
        <v>0</v>
      </c>
      <c r="M120" s="47">
        <v>0</v>
      </c>
      <c r="N120" s="47">
        <f t="shared" si="18"/>
        <v>11019472</v>
      </c>
      <c r="O120" s="48">
        <f t="shared" si="15"/>
        <v>19.958870440438393</v>
      </c>
      <c r="P120" s="9"/>
    </row>
    <row r="121" spans="1:119" ht="15.75" thickBot="1">
      <c r="A121" s="12"/>
      <c r="B121" s="25">
        <v>389.9</v>
      </c>
      <c r="C121" s="20" t="s">
        <v>222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-154902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8"/>
        <v>-154902</v>
      </c>
      <c r="O121" s="48">
        <f t="shared" si="15"/>
        <v>-0.28056416396037737</v>
      </c>
      <c r="P121" s="9"/>
    </row>
    <row r="122" spans="1:119" ht="16.5" thickBot="1">
      <c r="A122" s="14" t="s">
        <v>98</v>
      </c>
      <c r="B122" s="23"/>
      <c r="C122" s="22"/>
      <c r="D122" s="15">
        <f t="shared" ref="D122:M122" si="19">SUM(D5,D14,D18,D53,D94,D101,D116)</f>
        <v>288476730</v>
      </c>
      <c r="E122" s="15">
        <f t="shared" si="19"/>
        <v>305354075</v>
      </c>
      <c r="F122" s="15">
        <f t="shared" si="19"/>
        <v>29612877</v>
      </c>
      <c r="G122" s="15">
        <f t="shared" si="19"/>
        <v>104840880</v>
      </c>
      <c r="H122" s="15">
        <f t="shared" si="19"/>
        <v>0</v>
      </c>
      <c r="I122" s="15">
        <f t="shared" si="19"/>
        <v>96850311</v>
      </c>
      <c r="J122" s="15">
        <f t="shared" si="19"/>
        <v>71841512</v>
      </c>
      <c r="K122" s="15">
        <f t="shared" si="19"/>
        <v>0</v>
      </c>
      <c r="L122" s="15">
        <f t="shared" si="19"/>
        <v>0</v>
      </c>
      <c r="M122" s="15">
        <f t="shared" si="19"/>
        <v>7694526</v>
      </c>
      <c r="N122" s="15">
        <f t="shared" si="18"/>
        <v>904670911</v>
      </c>
      <c r="O122" s="38">
        <f t="shared" si="15"/>
        <v>1638.573019095867</v>
      </c>
      <c r="P122" s="6"/>
      <c r="Q122" s="2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</row>
    <row r="123" spans="1:119">
      <c r="A123" s="16"/>
      <c r="B123" s="18"/>
      <c r="C123" s="18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9"/>
    </row>
    <row r="124" spans="1:119">
      <c r="A124" s="41"/>
      <c r="B124" s="42"/>
      <c r="C124" s="42"/>
      <c r="D124" s="43"/>
      <c r="E124" s="43"/>
      <c r="F124" s="43"/>
      <c r="G124" s="43"/>
      <c r="H124" s="43"/>
      <c r="I124" s="43"/>
      <c r="J124" s="43"/>
      <c r="K124" s="43"/>
      <c r="L124" s="50" t="s">
        <v>237</v>
      </c>
      <c r="M124" s="50"/>
      <c r="N124" s="50"/>
      <c r="O124" s="44">
        <v>552109</v>
      </c>
    </row>
    <row r="125" spans="1:119">
      <c r="A125" s="51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3"/>
    </row>
    <row r="126" spans="1:119" ht="15.75" customHeight="1" thickBot="1">
      <c r="A126" s="54" t="s">
        <v>150</v>
      </c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6"/>
    </row>
  </sheetData>
  <mergeCells count="10">
    <mergeCell ref="L124:N124"/>
    <mergeCell ref="A125:O125"/>
    <mergeCell ref="A126:O1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239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134</v>
      </c>
      <c r="B3" s="64"/>
      <c r="C3" s="65"/>
      <c r="D3" s="69" t="s">
        <v>66</v>
      </c>
      <c r="E3" s="70"/>
      <c r="F3" s="70"/>
      <c r="G3" s="70"/>
      <c r="H3" s="71"/>
      <c r="I3" s="69" t="s">
        <v>67</v>
      </c>
      <c r="J3" s="71"/>
      <c r="K3" s="69" t="s">
        <v>69</v>
      </c>
      <c r="L3" s="71"/>
      <c r="M3" s="36"/>
      <c r="N3" s="37"/>
      <c r="O3" s="72" t="s">
        <v>139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138689395</v>
      </c>
      <c r="E5" s="27">
        <f t="shared" si="0"/>
        <v>96499025</v>
      </c>
      <c r="F5" s="27">
        <f t="shared" si="0"/>
        <v>16700533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1503339</v>
      </c>
      <c r="N5" s="28">
        <f>SUM(D5:M5)</f>
        <v>253392292</v>
      </c>
      <c r="O5" s="33">
        <f t="shared" ref="O5:O36" si="1">(N5/O$129)</f>
        <v>466.60950557038944</v>
      </c>
      <c r="P5" s="6"/>
    </row>
    <row r="6" spans="1:133">
      <c r="A6" s="12"/>
      <c r="B6" s="25">
        <v>311</v>
      </c>
      <c r="C6" s="20" t="s">
        <v>3</v>
      </c>
      <c r="D6" s="47">
        <v>114613077</v>
      </c>
      <c r="E6" s="47">
        <v>79366405</v>
      </c>
      <c r="F6" s="47">
        <v>16700533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198375</v>
      </c>
      <c r="N6" s="47">
        <f>SUM(D6:M6)</f>
        <v>210878390</v>
      </c>
      <c r="O6" s="48">
        <f t="shared" si="1"/>
        <v>388.32223552159104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8511892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8511892</v>
      </c>
      <c r="O7" s="48">
        <f t="shared" si="1"/>
        <v>15.674232575269313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427917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427917</v>
      </c>
      <c r="O8" s="48">
        <f t="shared" si="1"/>
        <v>0.78798821471319402</v>
      </c>
      <c r="P8" s="9"/>
    </row>
    <row r="9" spans="1:133">
      <c r="A9" s="12"/>
      <c r="B9" s="25">
        <v>312.39999999999998</v>
      </c>
      <c r="C9" s="20" t="s">
        <v>240</v>
      </c>
      <c r="D9" s="47">
        <v>0</v>
      </c>
      <c r="E9" s="47">
        <v>7540590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7540590</v>
      </c>
      <c r="O9" s="48">
        <f t="shared" si="1"/>
        <v>13.885627474449867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2344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2344</v>
      </c>
      <c r="O10" s="48">
        <f t="shared" si="1"/>
        <v>4.3163612926986469E-3</v>
      </c>
      <c r="P10" s="9"/>
    </row>
    <row r="11" spans="1:133">
      <c r="A11" s="12"/>
      <c r="B11" s="25">
        <v>313.10000000000002</v>
      </c>
      <c r="C11" s="20" t="s">
        <v>20</v>
      </c>
      <c r="D11" s="47">
        <v>15737576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15737576</v>
      </c>
      <c r="O11" s="48">
        <f t="shared" si="1"/>
        <v>28.979976061136174</v>
      </c>
      <c r="P11" s="9"/>
    </row>
    <row r="12" spans="1:133">
      <c r="A12" s="12"/>
      <c r="B12" s="25">
        <v>315</v>
      </c>
      <c r="C12" s="20" t="s">
        <v>174</v>
      </c>
      <c r="D12" s="47">
        <v>8338742</v>
      </c>
      <c r="E12" s="47">
        <v>649877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8988619</v>
      </c>
      <c r="O12" s="48">
        <f t="shared" si="1"/>
        <v>16.552102016388915</v>
      </c>
      <c r="P12" s="9"/>
    </row>
    <row r="13" spans="1:133">
      <c r="A13" s="12"/>
      <c r="B13" s="25">
        <v>319</v>
      </c>
      <c r="C13" s="20" t="s">
        <v>18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1304964</v>
      </c>
      <c r="N13" s="47">
        <f t="shared" si="2"/>
        <v>1304964</v>
      </c>
      <c r="O13" s="48">
        <f t="shared" si="1"/>
        <v>2.403027345548292</v>
      </c>
      <c r="P13" s="9"/>
    </row>
    <row r="14" spans="1:133" ht="15.75">
      <c r="A14" s="29" t="s">
        <v>241</v>
      </c>
      <c r="B14" s="30"/>
      <c r="C14" s="31"/>
      <c r="D14" s="32">
        <f t="shared" ref="D14:M14" si="3">SUM(D15:D17)</f>
        <v>5291412</v>
      </c>
      <c r="E14" s="32">
        <f t="shared" si="3"/>
        <v>4282019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16450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0" si="4">SUM(D14:M14)</f>
        <v>9589881</v>
      </c>
      <c r="O14" s="46">
        <f t="shared" si="1"/>
        <v>17.659296565693765</v>
      </c>
      <c r="P14" s="10"/>
    </row>
    <row r="15" spans="1:133">
      <c r="A15" s="12"/>
      <c r="B15" s="25">
        <v>321</v>
      </c>
      <c r="C15" s="20" t="s">
        <v>242</v>
      </c>
      <c r="D15" s="47">
        <v>623924</v>
      </c>
      <c r="E15" s="47">
        <v>0</v>
      </c>
      <c r="F15" s="47">
        <v>0</v>
      </c>
      <c r="G15" s="47">
        <v>0</v>
      </c>
      <c r="H15" s="47">
        <v>0</v>
      </c>
      <c r="I15" s="47">
        <v>8950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632874</v>
      </c>
      <c r="O15" s="48">
        <f t="shared" si="1"/>
        <v>1.165406500322254</v>
      </c>
      <c r="P15" s="9"/>
    </row>
    <row r="16" spans="1:133">
      <c r="A16" s="12"/>
      <c r="B16" s="25">
        <v>322</v>
      </c>
      <c r="C16" s="20" t="s">
        <v>0</v>
      </c>
      <c r="D16" s="47">
        <v>0</v>
      </c>
      <c r="E16" s="47">
        <v>4213988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4213988</v>
      </c>
      <c r="O16" s="48">
        <f t="shared" si="1"/>
        <v>7.7598526839149251</v>
      </c>
      <c r="P16" s="9"/>
    </row>
    <row r="17" spans="1:16">
      <c r="A17" s="12"/>
      <c r="B17" s="25">
        <v>329</v>
      </c>
      <c r="C17" s="20" t="s">
        <v>235</v>
      </c>
      <c r="D17" s="47">
        <v>4667488</v>
      </c>
      <c r="E17" s="47">
        <v>68031</v>
      </c>
      <c r="F17" s="47">
        <v>0</v>
      </c>
      <c r="G17" s="47">
        <v>0</v>
      </c>
      <c r="H17" s="47">
        <v>0</v>
      </c>
      <c r="I17" s="47">
        <v>7500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4743019</v>
      </c>
      <c r="O17" s="48">
        <f t="shared" si="1"/>
        <v>8.7340373814565879</v>
      </c>
      <c r="P17" s="9"/>
    </row>
    <row r="18" spans="1:16" ht="15.75">
      <c r="A18" s="29" t="s">
        <v>32</v>
      </c>
      <c r="B18" s="30"/>
      <c r="C18" s="31"/>
      <c r="D18" s="32">
        <f t="shared" ref="D18:M18" si="5">SUM(D19:D56)</f>
        <v>45534322</v>
      </c>
      <c r="E18" s="32">
        <f t="shared" si="5"/>
        <v>34101291</v>
      </c>
      <c r="F18" s="32">
        <f t="shared" si="5"/>
        <v>0</v>
      </c>
      <c r="G18" s="32">
        <f t="shared" si="5"/>
        <v>1329156</v>
      </c>
      <c r="H18" s="32">
        <f t="shared" si="5"/>
        <v>0</v>
      </c>
      <c r="I18" s="32">
        <f t="shared" si="5"/>
        <v>7174771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3160653</v>
      </c>
      <c r="N18" s="45">
        <f t="shared" si="4"/>
        <v>91300193</v>
      </c>
      <c r="O18" s="46">
        <f t="shared" si="1"/>
        <v>168.12483749194365</v>
      </c>
      <c r="P18" s="10"/>
    </row>
    <row r="19" spans="1:16">
      <c r="A19" s="12"/>
      <c r="B19" s="25">
        <v>331.1</v>
      </c>
      <c r="C19" s="20" t="s">
        <v>30</v>
      </c>
      <c r="D19" s="47">
        <v>26004</v>
      </c>
      <c r="E19" s="47">
        <v>188004</v>
      </c>
      <c r="F19" s="47">
        <v>0</v>
      </c>
      <c r="G19" s="47">
        <v>0</v>
      </c>
      <c r="H19" s="47">
        <v>0</v>
      </c>
      <c r="I19" s="47">
        <v>200000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414008</v>
      </c>
      <c r="O19" s="48">
        <f t="shared" si="1"/>
        <v>0.76237547187183496</v>
      </c>
      <c r="P19" s="9"/>
    </row>
    <row r="20" spans="1:16">
      <c r="A20" s="12"/>
      <c r="B20" s="25">
        <v>331.2</v>
      </c>
      <c r="C20" s="20" t="s">
        <v>31</v>
      </c>
      <c r="D20" s="47">
        <v>1297818</v>
      </c>
      <c r="E20" s="47">
        <v>1232926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2530744</v>
      </c>
      <c r="O20" s="48">
        <f t="shared" si="1"/>
        <v>4.6602412300893103</v>
      </c>
      <c r="P20" s="9"/>
    </row>
    <row r="21" spans="1:16">
      <c r="A21" s="12"/>
      <c r="B21" s="25">
        <v>331.31</v>
      </c>
      <c r="C21" s="20" t="s">
        <v>225</v>
      </c>
      <c r="D21" s="47">
        <v>2071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1" si="6">SUM(D21:M21)</f>
        <v>2071</v>
      </c>
      <c r="O21" s="48">
        <f t="shared" si="1"/>
        <v>3.8136451523800756E-3</v>
      </c>
      <c r="P21" s="9"/>
    </row>
    <row r="22" spans="1:16">
      <c r="A22" s="12"/>
      <c r="B22" s="25">
        <v>331.39</v>
      </c>
      <c r="C22" s="20" t="s">
        <v>37</v>
      </c>
      <c r="D22" s="47">
        <v>0</v>
      </c>
      <c r="E22" s="47">
        <v>328588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328588</v>
      </c>
      <c r="O22" s="48">
        <f t="shared" si="1"/>
        <v>0.60507872203296198</v>
      </c>
      <c r="P22" s="9"/>
    </row>
    <row r="23" spans="1:16">
      <c r="A23" s="12"/>
      <c r="B23" s="25">
        <v>331.42</v>
      </c>
      <c r="C23" s="20" t="s">
        <v>38</v>
      </c>
      <c r="D23" s="47">
        <v>0</v>
      </c>
      <c r="E23" s="47">
        <v>654428</v>
      </c>
      <c r="F23" s="47">
        <v>0</v>
      </c>
      <c r="G23" s="47">
        <v>0</v>
      </c>
      <c r="H23" s="47">
        <v>0</v>
      </c>
      <c r="I23" s="47">
        <v>2558739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3213167</v>
      </c>
      <c r="O23" s="48">
        <f t="shared" si="1"/>
        <v>5.9168897891538537</v>
      </c>
      <c r="P23" s="9"/>
    </row>
    <row r="24" spans="1:16">
      <c r="A24" s="12"/>
      <c r="B24" s="25">
        <v>331.49</v>
      </c>
      <c r="C24" s="20" t="s">
        <v>39</v>
      </c>
      <c r="D24" s="47">
        <v>0</v>
      </c>
      <c r="E24" s="47">
        <v>63529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63529</v>
      </c>
      <c r="O24" s="48">
        <f t="shared" si="1"/>
        <v>0.11698554460915202</v>
      </c>
      <c r="P24" s="9"/>
    </row>
    <row r="25" spans="1:16">
      <c r="A25" s="12"/>
      <c r="B25" s="25">
        <v>331.5</v>
      </c>
      <c r="C25" s="20" t="s">
        <v>33</v>
      </c>
      <c r="D25" s="47">
        <v>5003364</v>
      </c>
      <c r="E25" s="47">
        <v>8125202</v>
      </c>
      <c r="F25" s="47">
        <v>0</v>
      </c>
      <c r="G25" s="47">
        <v>0</v>
      </c>
      <c r="H25" s="47">
        <v>0</v>
      </c>
      <c r="I25" s="47">
        <v>1205612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14334178</v>
      </c>
      <c r="O25" s="48">
        <f t="shared" si="1"/>
        <v>26.395687321609429</v>
      </c>
      <c r="P25" s="9"/>
    </row>
    <row r="26" spans="1:16">
      <c r="A26" s="12"/>
      <c r="B26" s="25">
        <v>331.69</v>
      </c>
      <c r="C26" s="20" t="s">
        <v>40</v>
      </c>
      <c r="D26" s="47">
        <v>0</v>
      </c>
      <c r="E26" s="47">
        <v>1288851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1288851</v>
      </c>
      <c r="O26" s="48">
        <f t="shared" si="1"/>
        <v>2.3733560445631157</v>
      </c>
      <c r="P26" s="9"/>
    </row>
    <row r="27" spans="1:16">
      <c r="A27" s="12"/>
      <c r="B27" s="25">
        <v>331.7</v>
      </c>
      <c r="C27" s="20" t="s">
        <v>34</v>
      </c>
      <c r="D27" s="47">
        <v>1275</v>
      </c>
      <c r="E27" s="47">
        <v>93987</v>
      </c>
      <c r="F27" s="47">
        <v>0</v>
      </c>
      <c r="G27" s="47">
        <v>0</v>
      </c>
      <c r="H27" s="47">
        <v>0</v>
      </c>
      <c r="I27" s="47">
        <v>3725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98987</v>
      </c>
      <c r="O27" s="48">
        <f t="shared" si="1"/>
        <v>0.18227971641653623</v>
      </c>
      <c r="P27" s="9"/>
    </row>
    <row r="28" spans="1:16">
      <c r="A28" s="12"/>
      <c r="B28" s="25">
        <v>331.9</v>
      </c>
      <c r="C28" s="20" t="s">
        <v>35</v>
      </c>
      <c r="D28" s="47">
        <v>0</v>
      </c>
      <c r="E28" s="47">
        <v>8197</v>
      </c>
      <c r="F28" s="47">
        <v>0</v>
      </c>
      <c r="G28" s="47">
        <v>0</v>
      </c>
      <c r="H28" s="47">
        <v>0</v>
      </c>
      <c r="I28" s="47">
        <v>1858</v>
      </c>
      <c r="J28" s="47">
        <v>0</v>
      </c>
      <c r="K28" s="47">
        <v>0</v>
      </c>
      <c r="L28" s="47">
        <v>0</v>
      </c>
      <c r="M28" s="47">
        <v>2475818</v>
      </c>
      <c r="N28" s="47">
        <f t="shared" si="6"/>
        <v>2485873</v>
      </c>
      <c r="O28" s="48">
        <f t="shared" si="1"/>
        <v>4.5776134794217844</v>
      </c>
      <c r="P28" s="9"/>
    </row>
    <row r="29" spans="1:16">
      <c r="A29" s="12"/>
      <c r="B29" s="25">
        <v>333</v>
      </c>
      <c r="C29" s="20" t="s">
        <v>4</v>
      </c>
      <c r="D29" s="47">
        <v>322278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322278</v>
      </c>
      <c r="O29" s="48">
        <f t="shared" si="1"/>
        <v>0.59345916582266822</v>
      </c>
      <c r="P29" s="9"/>
    </row>
    <row r="30" spans="1:16">
      <c r="A30" s="12"/>
      <c r="B30" s="25">
        <v>334.2</v>
      </c>
      <c r="C30" s="20" t="s">
        <v>36</v>
      </c>
      <c r="D30" s="47">
        <v>0</v>
      </c>
      <c r="E30" s="47">
        <v>190460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190460</v>
      </c>
      <c r="O30" s="48">
        <f t="shared" si="1"/>
        <v>0.35072276954239939</v>
      </c>
      <c r="P30" s="9"/>
    </row>
    <row r="31" spans="1:16">
      <c r="A31" s="12"/>
      <c r="B31" s="25">
        <v>334.31</v>
      </c>
      <c r="C31" s="20" t="s">
        <v>243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1420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1420</v>
      </c>
      <c r="O31" s="48">
        <f t="shared" si="1"/>
        <v>2.6148605100819447E-3</v>
      </c>
      <c r="P31" s="9"/>
    </row>
    <row r="32" spans="1:16">
      <c r="A32" s="12"/>
      <c r="B32" s="25">
        <v>334.39</v>
      </c>
      <c r="C32" s="20" t="s">
        <v>41</v>
      </c>
      <c r="D32" s="47">
        <v>0</v>
      </c>
      <c r="E32" s="47">
        <v>1689407</v>
      </c>
      <c r="F32" s="47">
        <v>0</v>
      </c>
      <c r="G32" s="47">
        <v>12500</v>
      </c>
      <c r="H32" s="47">
        <v>0</v>
      </c>
      <c r="I32" s="47">
        <v>31678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52" si="7">SUM(D32:M32)</f>
        <v>1733585</v>
      </c>
      <c r="O32" s="48">
        <f t="shared" si="1"/>
        <v>3.1923119418101464</v>
      </c>
      <c r="P32" s="9"/>
    </row>
    <row r="33" spans="1:16">
      <c r="A33" s="12"/>
      <c r="B33" s="25">
        <v>334.41</v>
      </c>
      <c r="C33" s="20" t="s">
        <v>42</v>
      </c>
      <c r="D33" s="47">
        <v>0</v>
      </c>
      <c r="E33" s="47">
        <v>33129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33129</v>
      </c>
      <c r="O33" s="48">
        <f t="shared" si="1"/>
        <v>6.1005432280637144E-2</v>
      </c>
      <c r="P33" s="9"/>
    </row>
    <row r="34" spans="1:16">
      <c r="A34" s="12"/>
      <c r="B34" s="25">
        <v>334.49</v>
      </c>
      <c r="C34" s="20" t="s">
        <v>43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921043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921043</v>
      </c>
      <c r="O34" s="48">
        <f t="shared" si="1"/>
        <v>1.6960556118221157</v>
      </c>
      <c r="P34" s="9"/>
    </row>
    <row r="35" spans="1:16">
      <c r="A35" s="12"/>
      <c r="B35" s="25">
        <v>334.5</v>
      </c>
      <c r="C35" s="20" t="s">
        <v>44</v>
      </c>
      <c r="D35" s="47">
        <v>499539</v>
      </c>
      <c r="E35" s="47">
        <v>5287</v>
      </c>
      <c r="F35" s="47">
        <v>0</v>
      </c>
      <c r="G35" s="47">
        <v>0</v>
      </c>
      <c r="H35" s="47">
        <v>0</v>
      </c>
      <c r="I35" s="47">
        <v>352270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857096</v>
      </c>
      <c r="O35" s="48">
        <f t="shared" si="1"/>
        <v>1.5783003406684468</v>
      </c>
      <c r="P35" s="9"/>
    </row>
    <row r="36" spans="1:16">
      <c r="A36" s="12"/>
      <c r="B36" s="25">
        <v>334.69</v>
      </c>
      <c r="C36" s="20" t="s">
        <v>45</v>
      </c>
      <c r="D36" s="47">
        <v>0</v>
      </c>
      <c r="E36" s="47">
        <v>608339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608339</v>
      </c>
      <c r="O36" s="48">
        <f t="shared" si="1"/>
        <v>1.1202264984808028</v>
      </c>
      <c r="P36" s="9"/>
    </row>
    <row r="37" spans="1:16">
      <c r="A37" s="12"/>
      <c r="B37" s="25">
        <v>334.7</v>
      </c>
      <c r="C37" s="20" t="s">
        <v>46</v>
      </c>
      <c r="D37" s="47">
        <v>0</v>
      </c>
      <c r="E37" s="47">
        <v>992432</v>
      </c>
      <c r="F37" s="47">
        <v>0</v>
      </c>
      <c r="G37" s="47">
        <v>1081923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2074355</v>
      </c>
      <c r="O37" s="48">
        <f t="shared" ref="O37:O68" si="8">(N37/O$129)</f>
        <v>3.8198232206979101</v>
      </c>
      <c r="P37" s="9"/>
    </row>
    <row r="38" spans="1:16">
      <c r="A38" s="12"/>
      <c r="B38" s="25">
        <v>334.89</v>
      </c>
      <c r="C38" s="20" t="s">
        <v>47</v>
      </c>
      <c r="D38" s="47">
        <v>892322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892322</v>
      </c>
      <c r="O38" s="48">
        <f t="shared" si="8"/>
        <v>1.6431672958291133</v>
      </c>
      <c r="P38" s="9"/>
    </row>
    <row r="39" spans="1:16">
      <c r="A39" s="12"/>
      <c r="B39" s="25">
        <v>334.9</v>
      </c>
      <c r="C39" s="20" t="s">
        <v>48</v>
      </c>
      <c r="D39" s="47">
        <v>328907</v>
      </c>
      <c r="E39" s="47">
        <v>486242</v>
      </c>
      <c r="F39" s="47">
        <v>0</v>
      </c>
      <c r="G39" s="47">
        <v>0</v>
      </c>
      <c r="H39" s="47">
        <v>0</v>
      </c>
      <c r="I39" s="47">
        <v>1878573</v>
      </c>
      <c r="J39" s="47">
        <v>0</v>
      </c>
      <c r="K39" s="47">
        <v>0</v>
      </c>
      <c r="L39" s="47">
        <v>0</v>
      </c>
      <c r="M39" s="47">
        <v>684835</v>
      </c>
      <c r="N39" s="47">
        <f t="shared" si="7"/>
        <v>3378557</v>
      </c>
      <c r="O39" s="48">
        <f t="shared" si="8"/>
        <v>6.2214473805358619</v>
      </c>
      <c r="P39" s="9"/>
    </row>
    <row r="40" spans="1:16">
      <c r="A40" s="12"/>
      <c r="B40" s="25">
        <v>335.12</v>
      </c>
      <c r="C40" s="20" t="s">
        <v>49</v>
      </c>
      <c r="D40" s="47">
        <v>10421064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10421064</v>
      </c>
      <c r="O40" s="48">
        <f t="shared" si="8"/>
        <v>19.189879384955344</v>
      </c>
      <c r="P40" s="9"/>
    </row>
    <row r="41" spans="1:16">
      <c r="A41" s="12"/>
      <c r="B41" s="25">
        <v>335.13</v>
      </c>
      <c r="C41" s="20" t="s">
        <v>50</v>
      </c>
      <c r="D41" s="47">
        <v>99232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99232</v>
      </c>
      <c r="O41" s="48">
        <f t="shared" si="8"/>
        <v>0.18273087192707854</v>
      </c>
      <c r="P41" s="9"/>
    </row>
    <row r="42" spans="1:16">
      <c r="A42" s="12"/>
      <c r="B42" s="25">
        <v>335.14</v>
      </c>
      <c r="C42" s="20" t="s">
        <v>51</v>
      </c>
      <c r="D42" s="47">
        <v>80683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80683</v>
      </c>
      <c r="O42" s="48">
        <f t="shared" si="8"/>
        <v>0.14857379615136729</v>
      </c>
      <c r="P42" s="9"/>
    </row>
    <row r="43" spans="1:16">
      <c r="A43" s="12"/>
      <c r="B43" s="25">
        <v>335.15</v>
      </c>
      <c r="C43" s="20" t="s">
        <v>52</v>
      </c>
      <c r="D43" s="47">
        <v>174042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174042</v>
      </c>
      <c r="O43" s="48">
        <f t="shared" si="8"/>
        <v>0.32048982598287451</v>
      </c>
      <c r="P43" s="9"/>
    </row>
    <row r="44" spans="1:16">
      <c r="A44" s="12"/>
      <c r="B44" s="25">
        <v>335.16</v>
      </c>
      <c r="C44" s="20" t="s">
        <v>53</v>
      </c>
      <c r="D44" s="47">
        <v>223250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223250</v>
      </c>
      <c r="O44" s="48">
        <f t="shared" si="8"/>
        <v>0.41110394991253107</v>
      </c>
      <c r="P44" s="9"/>
    </row>
    <row r="45" spans="1:16">
      <c r="A45" s="12"/>
      <c r="B45" s="25">
        <v>335.17</v>
      </c>
      <c r="C45" s="20" t="s">
        <v>54</v>
      </c>
      <c r="D45" s="47">
        <v>47896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47896</v>
      </c>
      <c r="O45" s="48">
        <f t="shared" si="8"/>
        <v>8.8198140134425923E-2</v>
      </c>
      <c r="P45" s="9"/>
    </row>
    <row r="46" spans="1:16">
      <c r="A46" s="12"/>
      <c r="B46" s="25">
        <v>335.18</v>
      </c>
      <c r="C46" s="20" t="s">
        <v>55</v>
      </c>
      <c r="D46" s="47">
        <v>24622156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24622156</v>
      </c>
      <c r="O46" s="48">
        <f t="shared" si="8"/>
        <v>45.340495350336063</v>
      </c>
      <c r="P46" s="9"/>
    </row>
    <row r="47" spans="1:16">
      <c r="A47" s="12"/>
      <c r="B47" s="25">
        <v>335.21</v>
      </c>
      <c r="C47" s="20" t="s">
        <v>56</v>
      </c>
      <c r="D47" s="47">
        <v>0</v>
      </c>
      <c r="E47" s="47">
        <v>69545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69545</v>
      </c>
      <c r="O47" s="48">
        <f t="shared" si="8"/>
        <v>0.12806371420679497</v>
      </c>
      <c r="P47" s="9"/>
    </row>
    <row r="48" spans="1:16">
      <c r="A48" s="12"/>
      <c r="B48" s="25">
        <v>335.22</v>
      </c>
      <c r="C48" s="20" t="s">
        <v>57</v>
      </c>
      <c r="D48" s="47">
        <v>0</v>
      </c>
      <c r="E48" s="47">
        <v>1259090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1259090</v>
      </c>
      <c r="O48" s="48">
        <f t="shared" si="8"/>
        <v>2.3185526194641377</v>
      </c>
      <c r="P48" s="9"/>
    </row>
    <row r="49" spans="1:16">
      <c r="A49" s="12"/>
      <c r="B49" s="25">
        <v>335.49</v>
      </c>
      <c r="C49" s="20" t="s">
        <v>58</v>
      </c>
      <c r="D49" s="47">
        <v>0</v>
      </c>
      <c r="E49" s="47">
        <v>8348642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8348642</v>
      </c>
      <c r="O49" s="48">
        <f t="shared" si="8"/>
        <v>15.37361568916306</v>
      </c>
      <c r="P49" s="9"/>
    </row>
    <row r="50" spans="1:16">
      <c r="A50" s="12"/>
      <c r="B50" s="25">
        <v>335.5</v>
      </c>
      <c r="C50" s="20" t="s">
        <v>59</v>
      </c>
      <c r="D50" s="47">
        <v>0</v>
      </c>
      <c r="E50" s="47">
        <v>8159060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8159060</v>
      </c>
      <c r="O50" s="48">
        <f t="shared" si="8"/>
        <v>15.024509713654359</v>
      </c>
      <c r="P50" s="9"/>
    </row>
    <row r="51" spans="1:16">
      <c r="A51" s="12"/>
      <c r="B51" s="25">
        <v>335.69</v>
      </c>
      <c r="C51" s="20" t="s">
        <v>60</v>
      </c>
      <c r="D51" s="47">
        <v>75400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75400</v>
      </c>
      <c r="O51" s="48">
        <f t="shared" si="8"/>
        <v>0.13884541018322438</v>
      </c>
      <c r="P51" s="9"/>
    </row>
    <row r="52" spans="1:16">
      <c r="A52" s="12"/>
      <c r="B52" s="25">
        <v>335.7</v>
      </c>
      <c r="C52" s="20" t="s">
        <v>61</v>
      </c>
      <c r="D52" s="47">
        <v>0</v>
      </c>
      <c r="E52" s="47">
        <v>0</v>
      </c>
      <c r="F52" s="47">
        <v>0</v>
      </c>
      <c r="G52" s="47">
        <v>234733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234733</v>
      </c>
      <c r="O52" s="48">
        <f t="shared" si="8"/>
        <v>0.4322493324739895</v>
      </c>
      <c r="P52" s="9"/>
    </row>
    <row r="53" spans="1:16">
      <c r="A53" s="12"/>
      <c r="B53" s="25">
        <v>337.3</v>
      </c>
      <c r="C53" s="20" t="s">
        <v>62</v>
      </c>
      <c r="D53" s="47">
        <v>0</v>
      </c>
      <c r="E53" s="47">
        <v>174000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58" si="9">SUM(D53:M53)</f>
        <v>174000</v>
      </c>
      <c r="O53" s="48">
        <f t="shared" si="8"/>
        <v>0.32041248503821013</v>
      </c>
      <c r="P53" s="9"/>
    </row>
    <row r="54" spans="1:16">
      <c r="A54" s="12"/>
      <c r="B54" s="25">
        <v>337.7</v>
      </c>
      <c r="C54" s="20" t="s">
        <v>63</v>
      </c>
      <c r="D54" s="47">
        <v>0</v>
      </c>
      <c r="E54" s="47">
        <v>3505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3505</v>
      </c>
      <c r="O54" s="48">
        <f t="shared" si="8"/>
        <v>6.4542859773501519E-3</v>
      </c>
      <c r="P54" s="9"/>
    </row>
    <row r="55" spans="1:16">
      <c r="A55" s="12"/>
      <c r="B55" s="25">
        <v>337.9</v>
      </c>
      <c r="C55" s="20" t="s">
        <v>64</v>
      </c>
      <c r="D55" s="47">
        <v>0</v>
      </c>
      <c r="E55" s="47">
        <v>98441</v>
      </c>
      <c r="F55" s="47">
        <v>0</v>
      </c>
      <c r="G55" s="47">
        <v>0</v>
      </c>
      <c r="H55" s="47">
        <v>0</v>
      </c>
      <c r="I55" s="47">
        <v>19853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118294</v>
      </c>
      <c r="O55" s="48">
        <f t="shared" si="8"/>
        <v>0.21783261209833349</v>
      </c>
      <c r="P55" s="9"/>
    </row>
    <row r="56" spans="1:16">
      <c r="A56" s="12"/>
      <c r="B56" s="25">
        <v>339</v>
      </c>
      <c r="C56" s="20" t="s">
        <v>65</v>
      </c>
      <c r="D56" s="47">
        <v>1417021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1417021</v>
      </c>
      <c r="O56" s="48">
        <f t="shared" si="8"/>
        <v>2.609374827363963</v>
      </c>
      <c r="P56" s="9"/>
    </row>
    <row r="57" spans="1:16" ht="15.75">
      <c r="A57" s="29" t="s">
        <v>70</v>
      </c>
      <c r="B57" s="30"/>
      <c r="C57" s="31"/>
      <c r="D57" s="32">
        <f t="shared" ref="D57:M57" si="10">SUM(D58:D97)</f>
        <v>39124738</v>
      </c>
      <c r="E57" s="32">
        <f t="shared" si="10"/>
        <v>34949070</v>
      </c>
      <c r="F57" s="32">
        <f t="shared" si="10"/>
        <v>0</v>
      </c>
      <c r="G57" s="32">
        <f t="shared" si="10"/>
        <v>19812</v>
      </c>
      <c r="H57" s="32">
        <f t="shared" si="10"/>
        <v>0</v>
      </c>
      <c r="I57" s="32">
        <f t="shared" si="10"/>
        <v>69374685</v>
      </c>
      <c r="J57" s="32">
        <f t="shared" si="10"/>
        <v>58818276</v>
      </c>
      <c r="K57" s="32">
        <f t="shared" si="10"/>
        <v>0</v>
      </c>
      <c r="L57" s="32">
        <f t="shared" si="10"/>
        <v>0</v>
      </c>
      <c r="M57" s="32">
        <f t="shared" si="10"/>
        <v>3544983</v>
      </c>
      <c r="N57" s="32">
        <f t="shared" si="9"/>
        <v>205831564</v>
      </c>
      <c r="O57" s="46">
        <f t="shared" si="8"/>
        <v>379.02875241690452</v>
      </c>
      <c r="P57" s="10"/>
    </row>
    <row r="58" spans="1:16">
      <c r="A58" s="12"/>
      <c r="B58" s="25">
        <v>341.1</v>
      </c>
      <c r="C58" s="20" t="s">
        <v>146</v>
      </c>
      <c r="D58" s="47">
        <v>4697445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4697445</v>
      </c>
      <c r="O58" s="48">
        <f t="shared" si="8"/>
        <v>8.6501150906914646</v>
      </c>
      <c r="P58" s="9"/>
    </row>
    <row r="59" spans="1:16">
      <c r="A59" s="12"/>
      <c r="B59" s="25">
        <v>341.15</v>
      </c>
      <c r="C59" s="20" t="s">
        <v>73</v>
      </c>
      <c r="D59" s="47">
        <v>0</v>
      </c>
      <c r="E59" s="47">
        <v>2887338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97" si="11">SUM(D59:M59)</f>
        <v>2887338</v>
      </c>
      <c r="O59" s="48">
        <f t="shared" si="8"/>
        <v>5.3168916306049168</v>
      </c>
      <c r="P59" s="9"/>
    </row>
    <row r="60" spans="1:16">
      <c r="A60" s="12"/>
      <c r="B60" s="25">
        <v>341.2</v>
      </c>
      <c r="C60" s="20" t="s">
        <v>74</v>
      </c>
      <c r="D60" s="47">
        <v>4397737</v>
      </c>
      <c r="E60" s="47">
        <v>2098684</v>
      </c>
      <c r="F60" s="47">
        <v>0</v>
      </c>
      <c r="G60" s="47">
        <v>0</v>
      </c>
      <c r="H60" s="47">
        <v>0</v>
      </c>
      <c r="I60" s="47">
        <v>0</v>
      </c>
      <c r="J60" s="47">
        <v>58818276</v>
      </c>
      <c r="K60" s="47">
        <v>0</v>
      </c>
      <c r="L60" s="47">
        <v>0</v>
      </c>
      <c r="M60" s="47">
        <v>0</v>
      </c>
      <c r="N60" s="47">
        <f t="shared" si="11"/>
        <v>65314697</v>
      </c>
      <c r="O60" s="48">
        <f t="shared" si="8"/>
        <v>120.27381824878003</v>
      </c>
      <c r="P60" s="9"/>
    </row>
    <row r="61" spans="1:16">
      <c r="A61" s="12"/>
      <c r="B61" s="25">
        <v>341.55</v>
      </c>
      <c r="C61" s="20" t="s">
        <v>75</v>
      </c>
      <c r="D61" s="47">
        <v>176368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176368</v>
      </c>
      <c r="O61" s="48">
        <f t="shared" si="8"/>
        <v>0.32477304115643124</v>
      </c>
      <c r="P61" s="9"/>
    </row>
    <row r="62" spans="1:16">
      <c r="A62" s="12"/>
      <c r="B62" s="25">
        <v>341.9</v>
      </c>
      <c r="C62" s="20" t="s">
        <v>76</v>
      </c>
      <c r="D62" s="47">
        <v>5952623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5952623</v>
      </c>
      <c r="O62" s="48">
        <f t="shared" si="8"/>
        <v>10.961463953595434</v>
      </c>
      <c r="P62" s="9"/>
    </row>
    <row r="63" spans="1:16">
      <c r="A63" s="12"/>
      <c r="B63" s="25">
        <v>342.1</v>
      </c>
      <c r="C63" s="20" t="s">
        <v>77</v>
      </c>
      <c r="D63" s="47">
        <v>526759</v>
      </c>
      <c r="E63" s="47">
        <v>3702447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4229206</v>
      </c>
      <c r="O63" s="48">
        <f t="shared" si="8"/>
        <v>7.7878758861983242</v>
      </c>
      <c r="P63" s="9"/>
    </row>
    <row r="64" spans="1:16">
      <c r="A64" s="12"/>
      <c r="B64" s="25">
        <v>342.2</v>
      </c>
      <c r="C64" s="20" t="s">
        <v>78</v>
      </c>
      <c r="D64" s="47">
        <v>0</v>
      </c>
      <c r="E64" s="47">
        <v>1296167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1296167</v>
      </c>
      <c r="O64" s="48">
        <f t="shared" si="8"/>
        <v>2.3868281005432279</v>
      </c>
      <c r="P64" s="9"/>
    </row>
    <row r="65" spans="1:16">
      <c r="A65" s="12"/>
      <c r="B65" s="25">
        <v>342.4</v>
      </c>
      <c r="C65" s="20" t="s">
        <v>79</v>
      </c>
      <c r="D65" s="47">
        <v>0</v>
      </c>
      <c r="E65" s="47">
        <v>1772213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1772213</v>
      </c>
      <c r="O65" s="48">
        <f t="shared" si="8"/>
        <v>3.263443513488629</v>
      </c>
      <c r="P65" s="9"/>
    </row>
    <row r="66" spans="1:16">
      <c r="A66" s="12"/>
      <c r="B66" s="25">
        <v>342.5</v>
      </c>
      <c r="C66" s="20" t="s">
        <v>80</v>
      </c>
      <c r="D66" s="47">
        <v>0</v>
      </c>
      <c r="E66" s="47">
        <v>669374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669374</v>
      </c>
      <c r="O66" s="48">
        <f t="shared" si="8"/>
        <v>1.2326194641377406</v>
      </c>
      <c r="P66" s="9"/>
    </row>
    <row r="67" spans="1:16">
      <c r="A67" s="12"/>
      <c r="B67" s="25">
        <v>342.6</v>
      </c>
      <c r="C67" s="20" t="s">
        <v>81</v>
      </c>
      <c r="D67" s="47">
        <v>0</v>
      </c>
      <c r="E67" s="47">
        <v>14214818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14214818</v>
      </c>
      <c r="O67" s="48">
        <f t="shared" si="8"/>
        <v>26.17589172267747</v>
      </c>
      <c r="P67" s="9"/>
    </row>
    <row r="68" spans="1:16">
      <c r="A68" s="12"/>
      <c r="B68" s="25">
        <v>342.9</v>
      </c>
      <c r="C68" s="20" t="s">
        <v>82</v>
      </c>
      <c r="D68" s="47">
        <v>3016</v>
      </c>
      <c r="E68" s="47">
        <v>63672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66688</v>
      </c>
      <c r="O68" s="48">
        <f t="shared" si="8"/>
        <v>0.12280268851855262</v>
      </c>
      <c r="P68" s="9"/>
    </row>
    <row r="69" spans="1:16">
      <c r="A69" s="12"/>
      <c r="B69" s="25">
        <v>343.4</v>
      </c>
      <c r="C69" s="20" t="s">
        <v>83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38092220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38092220</v>
      </c>
      <c r="O69" s="48">
        <f t="shared" ref="O69:O100" si="12">(N69/O$129)</f>
        <v>70.144959027713838</v>
      </c>
      <c r="P69" s="9"/>
    </row>
    <row r="70" spans="1:16">
      <c r="A70" s="12"/>
      <c r="B70" s="25">
        <v>343.6</v>
      </c>
      <c r="C70" s="20" t="s">
        <v>84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26021614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26021614</v>
      </c>
      <c r="O70" s="48">
        <f t="shared" si="12"/>
        <v>47.917528772672867</v>
      </c>
      <c r="P70" s="9"/>
    </row>
    <row r="71" spans="1:16">
      <c r="A71" s="12"/>
      <c r="B71" s="25">
        <v>343.7</v>
      </c>
      <c r="C71" s="20" t="s">
        <v>85</v>
      </c>
      <c r="D71" s="47">
        <v>265482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265482</v>
      </c>
      <c r="O71" s="48">
        <f t="shared" si="12"/>
        <v>0.48887211122364421</v>
      </c>
      <c r="P71" s="9"/>
    </row>
    <row r="72" spans="1:16">
      <c r="A72" s="12"/>
      <c r="B72" s="25">
        <v>343.9</v>
      </c>
      <c r="C72" s="20" t="s">
        <v>86</v>
      </c>
      <c r="D72" s="47">
        <v>16479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16479</v>
      </c>
      <c r="O72" s="48">
        <f t="shared" si="12"/>
        <v>3.0345272074394622E-2</v>
      </c>
      <c r="P72" s="9"/>
    </row>
    <row r="73" spans="1:16">
      <c r="A73" s="12"/>
      <c r="B73" s="25">
        <v>344.1</v>
      </c>
      <c r="C73" s="20" t="s">
        <v>87</v>
      </c>
      <c r="D73" s="47">
        <v>266418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266418</v>
      </c>
      <c r="O73" s="48">
        <f t="shared" si="12"/>
        <v>0.4905957094190222</v>
      </c>
      <c r="P73" s="9"/>
    </row>
    <row r="74" spans="1:16">
      <c r="A74" s="12"/>
      <c r="B74" s="25">
        <v>344.3</v>
      </c>
      <c r="C74" s="20" t="s">
        <v>88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1319017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1319017</v>
      </c>
      <c r="O74" s="48">
        <f t="shared" si="12"/>
        <v>2.4289052573427861</v>
      </c>
      <c r="P74" s="9"/>
    </row>
    <row r="75" spans="1:16">
      <c r="A75" s="12"/>
      <c r="B75" s="25">
        <v>344.9</v>
      </c>
      <c r="C75" s="20" t="s">
        <v>89</v>
      </c>
      <c r="D75" s="47">
        <v>478558</v>
      </c>
      <c r="E75" s="47">
        <v>4199775</v>
      </c>
      <c r="F75" s="47">
        <v>0</v>
      </c>
      <c r="G75" s="47">
        <v>0</v>
      </c>
      <c r="H75" s="47">
        <v>0</v>
      </c>
      <c r="I75" s="47">
        <v>590635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5268968</v>
      </c>
      <c r="O75" s="48">
        <f t="shared" si="12"/>
        <v>9.702546726820735</v>
      </c>
      <c r="P75" s="9"/>
    </row>
    <row r="76" spans="1:16">
      <c r="A76" s="12"/>
      <c r="B76" s="25">
        <v>346.4</v>
      </c>
      <c r="C76" s="20" t="s">
        <v>90</v>
      </c>
      <c r="D76" s="47">
        <v>290314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290314</v>
      </c>
      <c r="O76" s="48">
        <f t="shared" si="12"/>
        <v>0.5345990240309364</v>
      </c>
      <c r="P76" s="9"/>
    </row>
    <row r="77" spans="1:16">
      <c r="A77" s="12"/>
      <c r="B77" s="25">
        <v>347.2</v>
      </c>
      <c r="C77" s="20" t="s">
        <v>91</v>
      </c>
      <c r="D77" s="47">
        <v>2591923</v>
      </c>
      <c r="E77" s="47">
        <v>628957</v>
      </c>
      <c r="F77" s="47">
        <v>0</v>
      </c>
      <c r="G77" s="47">
        <v>0</v>
      </c>
      <c r="H77" s="47">
        <v>0</v>
      </c>
      <c r="I77" s="47">
        <v>3351199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6572079</v>
      </c>
      <c r="O77" s="48">
        <f t="shared" si="12"/>
        <v>12.102161863548476</v>
      </c>
      <c r="P77" s="9"/>
    </row>
    <row r="78" spans="1:16">
      <c r="A78" s="12"/>
      <c r="B78" s="25">
        <v>348.12</v>
      </c>
      <c r="C78" s="39" t="s">
        <v>99</v>
      </c>
      <c r="D78" s="47">
        <v>151200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151200</v>
      </c>
      <c r="O78" s="48">
        <f t="shared" si="12"/>
        <v>0.27842740079182393</v>
      </c>
      <c r="P78" s="9"/>
    </row>
    <row r="79" spans="1:16">
      <c r="A79" s="12"/>
      <c r="B79" s="25">
        <v>348.13</v>
      </c>
      <c r="C79" s="39" t="s">
        <v>100</v>
      </c>
      <c r="D79" s="47">
        <v>388177</v>
      </c>
      <c r="E79" s="47">
        <v>142975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531152</v>
      </c>
      <c r="O79" s="48">
        <f t="shared" si="12"/>
        <v>0.97809041524721485</v>
      </c>
      <c r="P79" s="9"/>
    </row>
    <row r="80" spans="1:16">
      <c r="A80" s="12"/>
      <c r="B80" s="25">
        <v>348.22</v>
      </c>
      <c r="C80" s="39" t="s">
        <v>101</v>
      </c>
      <c r="D80" s="47">
        <v>55385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55385</v>
      </c>
      <c r="O80" s="48">
        <f t="shared" si="12"/>
        <v>0.10198876714851303</v>
      </c>
      <c r="P80" s="9"/>
    </row>
    <row r="81" spans="1:16">
      <c r="A81" s="12"/>
      <c r="B81" s="25">
        <v>348.23</v>
      </c>
      <c r="C81" s="39" t="s">
        <v>102</v>
      </c>
      <c r="D81" s="47">
        <v>332895</v>
      </c>
      <c r="E81" s="47">
        <v>9492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342387</v>
      </c>
      <c r="O81" s="48">
        <f t="shared" si="12"/>
        <v>0.6304889052573428</v>
      </c>
      <c r="P81" s="9"/>
    </row>
    <row r="82" spans="1:16">
      <c r="A82" s="12"/>
      <c r="B82" s="25">
        <v>348.31</v>
      </c>
      <c r="C82" s="39" t="s">
        <v>103</v>
      </c>
      <c r="D82" s="47">
        <v>1508944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1508944</v>
      </c>
      <c r="O82" s="48">
        <f t="shared" si="12"/>
        <v>2.7786465334683732</v>
      </c>
      <c r="P82" s="9"/>
    </row>
    <row r="83" spans="1:16">
      <c r="A83" s="12"/>
      <c r="B83" s="25">
        <v>348.41</v>
      </c>
      <c r="C83" s="39" t="s">
        <v>104</v>
      </c>
      <c r="D83" s="47">
        <v>1492952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1492952</v>
      </c>
      <c r="O83" s="48">
        <f t="shared" si="12"/>
        <v>2.749198048061873</v>
      </c>
      <c r="P83" s="9"/>
    </row>
    <row r="84" spans="1:16">
      <c r="A84" s="12"/>
      <c r="B84" s="25">
        <v>348.42</v>
      </c>
      <c r="C84" s="39" t="s">
        <v>105</v>
      </c>
      <c r="D84" s="47">
        <v>207472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207472</v>
      </c>
      <c r="O84" s="48">
        <f t="shared" si="12"/>
        <v>0.3820495350336065</v>
      </c>
      <c r="P84" s="9"/>
    </row>
    <row r="85" spans="1:16">
      <c r="A85" s="12"/>
      <c r="B85" s="25">
        <v>348.48</v>
      </c>
      <c r="C85" s="39" t="s">
        <v>244</v>
      </c>
      <c r="D85" s="47">
        <v>274758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274758</v>
      </c>
      <c r="O85" s="48">
        <f t="shared" si="12"/>
        <v>0.50595341128809501</v>
      </c>
      <c r="P85" s="9"/>
    </row>
    <row r="86" spans="1:16">
      <c r="A86" s="12"/>
      <c r="B86" s="25">
        <v>348.52</v>
      </c>
      <c r="C86" s="39" t="s">
        <v>107</v>
      </c>
      <c r="D86" s="47">
        <v>569171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569171</v>
      </c>
      <c r="O86" s="48">
        <f t="shared" si="12"/>
        <v>1.0481005432280637</v>
      </c>
      <c r="P86" s="9"/>
    </row>
    <row r="87" spans="1:16">
      <c r="A87" s="12"/>
      <c r="B87" s="25">
        <v>348.53</v>
      </c>
      <c r="C87" s="39" t="s">
        <v>108</v>
      </c>
      <c r="D87" s="47">
        <v>3223284</v>
      </c>
      <c r="E87" s="47">
        <v>673695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3896979</v>
      </c>
      <c r="O87" s="48">
        <f t="shared" si="12"/>
        <v>7.1760961237455119</v>
      </c>
      <c r="P87" s="9"/>
    </row>
    <row r="88" spans="1:16">
      <c r="A88" s="12"/>
      <c r="B88" s="25">
        <v>348.62</v>
      </c>
      <c r="C88" s="39" t="s">
        <v>109</v>
      </c>
      <c r="D88" s="47">
        <v>1690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1690</v>
      </c>
      <c r="O88" s="48">
        <f t="shared" si="12"/>
        <v>3.1120522972102015E-3</v>
      </c>
      <c r="P88" s="9"/>
    </row>
    <row r="89" spans="1:16">
      <c r="A89" s="12"/>
      <c r="B89" s="25">
        <v>348.71</v>
      </c>
      <c r="C89" s="39" t="s">
        <v>110</v>
      </c>
      <c r="D89" s="47">
        <v>573846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573846</v>
      </c>
      <c r="O89" s="48">
        <f t="shared" si="12"/>
        <v>1.0567093269496364</v>
      </c>
      <c r="P89" s="9"/>
    </row>
    <row r="90" spans="1:16">
      <c r="A90" s="12"/>
      <c r="B90" s="25">
        <v>348.86</v>
      </c>
      <c r="C90" s="20" t="s">
        <v>158</v>
      </c>
      <c r="D90" s="47">
        <v>180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180</v>
      </c>
      <c r="O90" s="48">
        <f t="shared" si="12"/>
        <v>3.3146119141883805E-4</v>
      </c>
      <c r="P90" s="9"/>
    </row>
    <row r="91" spans="1:16">
      <c r="A91" s="12"/>
      <c r="B91" s="25">
        <v>348.88</v>
      </c>
      <c r="C91" s="20" t="s">
        <v>92</v>
      </c>
      <c r="D91" s="47">
        <v>1816722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1816722</v>
      </c>
      <c r="O91" s="48">
        <f t="shared" si="12"/>
        <v>3.3454046588711903</v>
      </c>
      <c r="P91" s="9"/>
    </row>
    <row r="92" spans="1:16">
      <c r="A92" s="12"/>
      <c r="B92" s="25">
        <v>348.92099999999999</v>
      </c>
      <c r="C92" s="20" t="s">
        <v>93</v>
      </c>
      <c r="D92" s="47">
        <v>0</v>
      </c>
      <c r="E92" s="47">
        <v>219394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219394</v>
      </c>
      <c r="O92" s="48">
        <f t="shared" si="12"/>
        <v>0.40400331461191419</v>
      </c>
      <c r="P92" s="9"/>
    </row>
    <row r="93" spans="1:16">
      <c r="A93" s="12"/>
      <c r="B93" s="25">
        <v>348.92200000000003</v>
      </c>
      <c r="C93" s="20" t="s">
        <v>94</v>
      </c>
      <c r="D93" s="47">
        <v>0</v>
      </c>
      <c r="E93" s="47">
        <v>219428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219428</v>
      </c>
      <c r="O93" s="48">
        <f t="shared" si="12"/>
        <v>0.40406592394807106</v>
      </c>
      <c r="P93" s="9"/>
    </row>
    <row r="94" spans="1:16">
      <c r="A94" s="12"/>
      <c r="B94" s="25">
        <v>348.923</v>
      </c>
      <c r="C94" s="20" t="s">
        <v>95</v>
      </c>
      <c r="D94" s="47">
        <v>0</v>
      </c>
      <c r="E94" s="47">
        <v>219424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219424</v>
      </c>
      <c r="O94" s="48">
        <f t="shared" si="12"/>
        <v>0.4040585581438173</v>
      </c>
      <c r="P94" s="9"/>
    </row>
    <row r="95" spans="1:16">
      <c r="A95" s="12"/>
      <c r="B95" s="25">
        <v>348.92399999999998</v>
      </c>
      <c r="C95" s="20" t="s">
        <v>96</v>
      </c>
      <c r="D95" s="47">
        <v>0</v>
      </c>
      <c r="E95" s="47">
        <v>219452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219452</v>
      </c>
      <c r="O95" s="48">
        <f t="shared" si="12"/>
        <v>0.4041101187735936</v>
      </c>
      <c r="P95" s="9"/>
    </row>
    <row r="96" spans="1:16">
      <c r="A96" s="12"/>
      <c r="B96" s="25">
        <v>348.93099999999998</v>
      </c>
      <c r="C96" s="20" t="s">
        <v>97</v>
      </c>
      <c r="D96" s="47">
        <v>0</v>
      </c>
      <c r="E96" s="47">
        <v>1522364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1522364</v>
      </c>
      <c r="O96" s="48">
        <f t="shared" si="12"/>
        <v>2.8033588067397108</v>
      </c>
      <c r="P96" s="9"/>
    </row>
    <row r="97" spans="1:16">
      <c r="A97" s="12"/>
      <c r="B97" s="25">
        <v>349</v>
      </c>
      <c r="C97" s="20" t="s">
        <v>1</v>
      </c>
      <c r="D97" s="47">
        <v>8864940</v>
      </c>
      <c r="E97" s="47">
        <v>189401</v>
      </c>
      <c r="F97" s="47">
        <v>0</v>
      </c>
      <c r="G97" s="47">
        <v>19812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3544983</v>
      </c>
      <c r="N97" s="47">
        <f t="shared" si="11"/>
        <v>12619136</v>
      </c>
      <c r="O97" s="48">
        <f t="shared" si="12"/>
        <v>23.237521406868613</v>
      </c>
      <c r="P97" s="9"/>
    </row>
    <row r="98" spans="1:16" ht="15.75">
      <c r="A98" s="29" t="s">
        <v>71</v>
      </c>
      <c r="B98" s="30"/>
      <c r="C98" s="31"/>
      <c r="D98" s="32">
        <f t="shared" ref="D98:M98" si="13">SUM(D99:D104)</f>
        <v>4117909</v>
      </c>
      <c r="E98" s="32">
        <f t="shared" si="13"/>
        <v>1969869</v>
      </c>
      <c r="F98" s="32">
        <f t="shared" si="13"/>
        <v>0</v>
      </c>
      <c r="G98" s="32">
        <f t="shared" si="13"/>
        <v>0</v>
      </c>
      <c r="H98" s="32">
        <f t="shared" si="13"/>
        <v>0</v>
      </c>
      <c r="I98" s="32">
        <f t="shared" si="13"/>
        <v>0</v>
      </c>
      <c r="J98" s="32">
        <f t="shared" si="13"/>
        <v>0</v>
      </c>
      <c r="K98" s="32">
        <f t="shared" si="13"/>
        <v>0</v>
      </c>
      <c r="L98" s="32">
        <f t="shared" si="13"/>
        <v>0</v>
      </c>
      <c r="M98" s="32">
        <f t="shared" si="13"/>
        <v>0</v>
      </c>
      <c r="N98" s="32">
        <f t="shared" ref="N98:N106" si="14">SUM(D98:M98)</f>
        <v>6087778</v>
      </c>
      <c r="O98" s="46">
        <f t="shared" si="12"/>
        <v>11.210345272074395</v>
      </c>
      <c r="P98" s="10"/>
    </row>
    <row r="99" spans="1:16">
      <c r="A99" s="13"/>
      <c r="B99" s="40">
        <v>351.1</v>
      </c>
      <c r="C99" s="21" t="s">
        <v>112</v>
      </c>
      <c r="D99" s="47">
        <v>428234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428234</v>
      </c>
      <c r="O99" s="48">
        <f t="shared" si="12"/>
        <v>0.78857195470030383</v>
      </c>
      <c r="P99" s="9"/>
    </row>
    <row r="100" spans="1:16">
      <c r="A100" s="13"/>
      <c r="B100" s="40">
        <v>351.2</v>
      </c>
      <c r="C100" s="21" t="s">
        <v>115</v>
      </c>
      <c r="D100" s="47">
        <v>75848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75848</v>
      </c>
      <c r="O100" s="48">
        <f t="shared" si="12"/>
        <v>0.13967038025964459</v>
      </c>
      <c r="P100" s="9"/>
    </row>
    <row r="101" spans="1:16">
      <c r="A101" s="13"/>
      <c r="B101" s="40">
        <v>351.5</v>
      </c>
      <c r="C101" s="21" t="s">
        <v>116</v>
      </c>
      <c r="D101" s="47">
        <v>2993527</v>
      </c>
      <c r="E101" s="47">
        <v>736161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3729688</v>
      </c>
      <c r="O101" s="48">
        <f t="shared" ref="O101:O127" si="15">(N101/O$129)</f>
        <v>6.8680379338919071</v>
      </c>
      <c r="P101" s="9"/>
    </row>
    <row r="102" spans="1:16">
      <c r="A102" s="13"/>
      <c r="B102" s="40">
        <v>352</v>
      </c>
      <c r="C102" s="21" t="s">
        <v>117</v>
      </c>
      <c r="D102" s="47">
        <v>0</v>
      </c>
      <c r="E102" s="47">
        <v>663390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663390</v>
      </c>
      <c r="O102" s="48">
        <f t="shared" si="15"/>
        <v>1.2216002209741277</v>
      </c>
      <c r="P102" s="9"/>
    </row>
    <row r="103" spans="1:16">
      <c r="A103" s="13"/>
      <c r="B103" s="40">
        <v>354</v>
      </c>
      <c r="C103" s="21" t="s">
        <v>118</v>
      </c>
      <c r="D103" s="47">
        <v>531424</v>
      </c>
      <c r="E103" s="47">
        <v>13769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545193</v>
      </c>
      <c r="O103" s="48">
        <f t="shared" si="15"/>
        <v>1.0039462296289476</v>
      </c>
      <c r="P103" s="9"/>
    </row>
    <row r="104" spans="1:16">
      <c r="A104" s="13"/>
      <c r="B104" s="40">
        <v>359</v>
      </c>
      <c r="C104" s="21" t="s">
        <v>119</v>
      </c>
      <c r="D104" s="47">
        <v>88876</v>
      </c>
      <c r="E104" s="47">
        <v>556549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645425</v>
      </c>
      <c r="O104" s="48">
        <f t="shared" si="15"/>
        <v>1.1885185526194642</v>
      </c>
      <c r="P104" s="9"/>
    </row>
    <row r="105" spans="1:16" ht="15.75">
      <c r="A105" s="29" t="s">
        <v>5</v>
      </c>
      <c r="B105" s="30"/>
      <c r="C105" s="31"/>
      <c r="D105" s="32">
        <f t="shared" ref="D105:M105" si="16">SUM(D106:D120)</f>
        <v>10898221</v>
      </c>
      <c r="E105" s="32">
        <f t="shared" si="16"/>
        <v>58777889</v>
      </c>
      <c r="F105" s="32">
        <f t="shared" si="16"/>
        <v>1222765</v>
      </c>
      <c r="G105" s="32">
        <f t="shared" si="16"/>
        <v>5948263</v>
      </c>
      <c r="H105" s="32">
        <f t="shared" si="16"/>
        <v>0</v>
      </c>
      <c r="I105" s="32">
        <f t="shared" si="16"/>
        <v>5930322</v>
      </c>
      <c r="J105" s="32">
        <f t="shared" si="16"/>
        <v>4190658</v>
      </c>
      <c r="K105" s="32">
        <f t="shared" si="16"/>
        <v>0</v>
      </c>
      <c r="L105" s="32">
        <f t="shared" si="16"/>
        <v>0</v>
      </c>
      <c r="M105" s="32">
        <f t="shared" si="16"/>
        <v>775445</v>
      </c>
      <c r="N105" s="32">
        <f t="shared" si="14"/>
        <v>87743563</v>
      </c>
      <c r="O105" s="46">
        <f t="shared" si="15"/>
        <v>161.57547739618821</v>
      </c>
      <c r="P105" s="10"/>
    </row>
    <row r="106" spans="1:16">
      <c r="A106" s="12"/>
      <c r="B106" s="25">
        <v>361.1</v>
      </c>
      <c r="C106" s="20" t="s">
        <v>120</v>
      </c>
      <c r="D106" s="47">
        <v>4242351</v>
      </c>
      <c r="E106" s="47">
        <v>8534025</v>
      </c>
      <c r="F106" s="47">
        <v>874360</v>
      </c>
      <c r="G106" s="47">
        <v>4697686</v>
      </c>
      <c r="H106" s="47">
        <v>0</v>
      </c>
      <c r="I106" s="47">
        <v>4419624</v>
      </c>
      <c r="J106" s="47">
        <v>1390878</v>
      </c>
      <c r="K106" s="47">
        <v>0</v>
      </c>
      <c r="L106" s="47">
        <v>0</v>
      </c>
      <c r="M106" s="47">
        <v>756479</v>
      </c>
      <c r="N106" s="47">
        <f t="shared" si="14"/>
        <v>24915403</v>
      </c>
      <c r="O106" s="48">
        <f t="shared" si="15"/>
        <v>45.880495350336062</v>
      </c>
      <c r="P106" s="9"/>
    </row>
    <row r="107" spans="1:16">
      <c r="A107" s="12"/>
      <c r="B107" s="25">
        <v>361.3</v>
      </c>
      <c r="C107" s="20" t="s">
        <v>121</v>
      </c>
      <c r="D107" s="47">
        <v>160810</v>
      </c>
      <c r="E107" s="47">
        <v>833901</v>
      </c>
      <c r="F107" s="47">
        <v>75677</v>
      </c>
      <c r="G107" s="47">
        <v>524545</v>
      </c>
      <c r="H107" s="47">
        <v>0</v>
      </c>
      <c r="I107" s="47">
        <v>513009</v>
      </c>
      <c r="J107" s="47">
        <v>199134</v>
      </c>
      <c r="K107" s="47">
        <v>0</v>
      </c>
      <c r="L107" s="47">
        <v>0</v>
      </c>
      <c r="M107" s="47">
        <v>0</v>
      </c>
      <c r="N107" s="47">
        <f t="shared" ref="N107:N120" si="17">SUM(D107:M107)</f>
        <v>2307076</v>
      </c>
      <c r="O107" s="48">
        <f t="shared" si="15"/>
        <v>4.2483675536322618</v>
      </c>
      <c r="P107" s="9"/>
    </row>
    <row r="108" spans="1:16">
      <c r="A108" s="12"/>
      <c r="B108" s="25">
        <v>362</v>
      </c>
      <c r="C108" s="20" t="s">
        <v>122</v>
      </c>
      <c r="D108" s="47">
        <v>1731287</v>
      </c>
      <c r="E108" s="47">
        <v>241537</v>
      </c>
      <c r="F108" s="47">
        <v>170250</v>
      </c>
      <c r="G108" s="47">
        <v>0</v>
      </c>
      <c r="H108" s="47">
        <v>0</v>
      </c>
      <c r="I108" s="47">
        <v>47184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2190258</v>
      </c>
      <c r="O108" s="48">
        <f t="shared" si="15"/>
        <v>4.0332529233035634</v>
      </c>
      <c r="P108" s="9"/>
    </row>
    <row r="109" spans="1:16">
      <c r="A109" s="12"/>
      <c r="B109" s="25">
        <v>363.1</v>
      </c>
      <c r="C109" s="20" t="s">
        <v>236</v>
      </c>
      <c r="D109" s="47">
        <v>14760</v>
      </c>
      <c r="E109" s="47">
        <v>3210611</v>
      </c>
      <c r="F109" s="47">
        <v>102478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7"/>
        <v>3327849</v>
      </c>
      <c r="O109" s="48">
        <f t="shared" si="15"/>
        <v>6.1280710800110487</v>
      </c>
      <c r="P109" s="9"/>
    </row>
    <row r="110" spans="1:16">
      <c r="A110" s="12"/>
      <c r="B110" s="25">
        <v>363.12</v>
      </c>
      <c r="C110" s="20" t="s">
        <v>159</v>
      </c>
      <c r="D110" s="47">
        <v>0</v>
      </c>
      <c r="E110" s="47">
        <v>12271898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12271898</v>
      </c>
      <c r="O110" s="48">
        <f t="shared" si="15"/>
        <v>22.598099622502531</v>
      </c>
      <c r="P110" s="9"/>
    </row>
    <row r="111" spans="1:16">
      <c r="A111" s="12"/>
      <c r="B111" s="25">
        <v>363.22</v>
      </c>
      <c r="C111" s="20" t="s">
        <v>160</v>
      </c>
      <c r="D111" s="47">
        <v>0</v>
      </c>
      <c r="E111" s="47">
        <v>1288275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1288275</v>
      </c>
      <c r="O111" s="48">
        <f t="shared" si="15"/>
        <v>2.3722953687505757</v>
      </c>
      <c r="P111" s="9"/>
    </row>
    <row r="112" spans="1:16">
      <c r="A112" s="12"/>
      <c r="B112" s="25">
        <v>363.24</v>
      </c>
      <c r="C112" s="20" t="s">
        <v>161</v>
      </c>
      <c r="D112" s="47">
        <v>0</v>
      </c>
      <c r="E112" s="47">
        <v>6758841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6758841</v>
      </c>
      <c r="O112" s="48">
        <f t="shared" si="15"/>
        <v>12.446074947058282</v>
      </c>
      <c r="P112" s="9"/>
    </row>
    <row r="113" spans="1:119">
      <c r="A113" s="12"/>
      <c r="B113" s="25">
        <v>363.26</v>
      </c>
      <c r="C113" s="20" t="s">
        <v>162</v>
      </c>
      <c r="D113" s="47">
        <v>0</v>
      </c>
      <c r="E113" s="47">
        <v>22695909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22695909</v>
      </c>
      <c r="O113" s="48">
        <f t="shared" si="15"/>
        <v>41.793405763741831</v>
      </c>
      <c r="P113" s="9"/>
    </row>
    <row r="114" spans="1:119">
      <c r="A114" s="12"/>
      <c r="B114" s="25">
        <v>363.27</v>
      </c>
      <c r="C114" s="20" t="s">
        <v>163</v>
      </c>
      <c r="D114" s="47">
        <v>0</v>
      </c>
      <c r="E114" s="47">
        <v>477177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477177</v>
      </c>
      <c r="O114" s="48">
        <f t="shared" si="15"/>
        <v>0.87869809409814936</v>
      </c>
      <c r="P114" s="9"/>
    </row>
    <row r="115" spans="1:119">
      <c r="A115" s="12"/>
      <c r="B115" s="25">
        <v>364</v>
      </c>
      <c r="C115" s="20" t="s">
        <v>219</v>
      </c>
      <c r="D115" s="47">
        <v>0</v>
      </c>
      <c r="E115" s="47">
        <v>885800</v>
      </c>
      <c r="F115" s="47">
        <v>0</v>
      </c>
      <c r="G115" s="47">
        <v>711125</v>
      </c>
      <c r="H115" s="47">
        <v>0</v>
      </c>
      <c r="I115" s="47">
        <v>82557</v>
      </c>
      <c r="J115" s="47">
        <v>-20243</v>
      </c>
      <c r="K115" s="47">
        <v>0</v>
      </c>
      <c r="L115" s="47">
        <v>0</v>
      </c>
      <c r="M115" s="47">
        <v>0</v>
      </c>
      <c r="N115" s="47">
        <f t="shared" si="17"/>
        <v>1659239</v>
      </c>
      <c r="O115" s="48">
        <f t="shared" si="15"/>
        <v>3.0554074210477857</v>
      </c>
      <c r="P115" s="9"/>
    </row>
    <row r="116" spans="1:119">
      <c r="A116" s="12"/>
      <c r="B116" s="25">
        <v>365</v>
      </c>
      <c r="C116" s="20" t="s">
        <v>220</v>
      </c>
      <c r="D116" s="47">
        <v>0</v>
      </c>
      <c r="E116" s="47">
        <v>4065</v>
      </c>
      <c r="F116" s="47">
        <v>0</v>
      </c>
      <c r="G116" s="47">
        <v>0</v>
      </c>
      <c r="H116" s="47">
        <v>0</v>
      </c>
      <c r="I116" s="47">
        <v>760303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7"/>
        <v>764368</v>
      </c>
      <c r="O116" s="48">
        <f t="shared" si="15"/>
        <v>1.407546266457969</v>
      </c>
      <c r="P116" s="9"/>
    </row>
    <row r="117" spans="1:119">
      <c r="A117" s="12"/>
      <c r="B117" s="25">
        <v>366</v>
      </c>
      <c r="C117" s="20" t="s">
        <v>125</v>
      </c>
      <c r="D117" s="47">
        <v>92281</v>
      </c>
      <c r="E117" s="47">
        <v>128716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7"/>
        <v>220997</v>
      </c>
      <c r="O117" s="48">
        <f t="shared" si="15"/>
        <v>0.40695516066660531</v>
      </c>
      <c r="P117" s="9"/>
    </row>
    <row r="118" spans="1:119">
      <c r="A118" s="12"/>
      <c r="B118" s="25">
        <v>369</v>
      </c>
      <c r="C118" s="20" t="s">
        <v>245</v>
      </c>
      <c r="D118" s="47">
        <v>4656732</v>
      </c>
      <c r="E118" s="47">
        <v>631690</v>
      </c>
      <c r="F118" s="47">
        <v>0</v>
      </c>
      <c r="G118" s="47">
        <v>300</v>
      </c>
      <c r="H118" s="47">
        <v>0</v>
      </c>
      <c r="I118" s="47">
        <v>107645</v>
      </c>
      <c r="J118" s="47">
        <v>2620617</v>
      </c>
      <c r="K118" s="47">
        <v>0</v>
      </c>
      <c r="L118" s="47">
        <v>0</v>
      </c>
      <c r="M118" s="47">
        <v>18966</v>
      </c>
      <c r="N118" s="47">
        <f t="shared" si="17"/>
        <v>8035950</v>
      </c>
      <c r="O118" s="48">
        <f t="shared" si="15"/>
        <v>14.797808673234508</v>
      </c>
      <c r="P118" s="9"/>
    </row>
    <row r="119" spans="1:119">
      <c r="A119" s="12"/>
      <c r="B119" s="25">
        <v>369.3</v>
      </c>
      <c r="C119" s="20" t="s">
        <v>127</v>
      </c>
      <c r="D119" s="47">
        <v>0</v>
      </c>
      <c r="E119" s="47">
        <v>5935</v>
      </c>
      <c r="F119" s="47">
        <v>0</v>
      </c>
      <c r="G119" s="47">
        <v>11308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7"/>
        <v>17243</v>
      </c>
      <c r="O119" s="48">
        <f t="shared" si="15"/>
        <v>3.1752140686861247E-2</v>
      </c>
      <c r="P119" s="9"/>
    </row>
    <row r="120" spans="1:119">
      <c r="A120" s="12"/>
      <c r="B120" s="25">
        <v>369.9</v>
      </c>
      <c r="C120" s="20" t="s">
        <v>128</v>
      </c>
      <c r="D120" s="47">
        <v>0</v>
      </c>
      <c r="E120" s="47">
        <v>809509</v>
      </c>
      <c r="F120" s="47">
        <v>0</v>
      </c>
      <c r="G120" s="47">
        <v>3299</v>
      </c>
      <c r="H120" s="47">
        <v>0</v>
      </c>
      <c r="I120" s="47">
        <v>0</v>
      </c>
      <c r="J120" s="47">
        <v>272</v>
      </c>
      <c r="K120" s="47">
        <v>0</v>
      </c>
      <c r="L120" s="47">
        <v>0</v>
      </c>
      <c r="M120" s="47">
        <v>0</v>
      </c>
      <c r="N120" s="47">
        <f t="shared" si="17"/>
        <v>813080</v>
      </c>
      <c r="O120" s="48">
        <f t="shared" si="15"/>
        <v>1.4972470306601602</v>
      </c>
      <c r="P120" s="9"/>
    </row>
    <row r="121" spans="1:119" ht="15.75">
      <c r="A121" s="29" t="s">
        <v>72</v>
      </c>
      <c r="B121" s="30"/>
      <c r="C121" s="31"/>
      <c r="D121" s="32">
        <f t="shared" ref="D121:M121" si="18">SUM(D122:D126)</f>
        <v>7508724</v>
      </c>
      <c r="E121" s="32">
        <f t="shared" si="18"/>
        <v>70272850</v>
      </c>
      <c r="F121" s="32">
        <f t="shared" si="18"/>
        <v>9887328</v>
      </c>
      <c r="G121" s="32">
        <f t="shared" si="18"/>
        <v>8381350</v>
      </c>
      <c r="H121" s="32">
        <f t="shared" si="18"/>
        <v>0</v>
      </c>
      <c r="I121" s="32">
        <f t="shared" si="18"/>
        <v>19984160</v>
      </c>
      <c r="J121" s="32">
        <f t="shared" si="18"/>
        <v>0</v>
      </c>
      <c r="K121" s="32">
        <f t="shared" si="18"/>
        <v>0</v>
      </c>
      <c r="L121" s="32">
        <f t="shared" si="18"/>
        <v>0</v>
      </c>
      <c r="M121" s="32">
        <f t="shared" si="18"/>
        <v>0</v>
      </c>
      <c r="N121" s="32">
        <f t="shared" ref="N121:N127" si="19">SUM(D121:M121)</f>
        <v>116034412</v>
      </c>
      <c r="O121" s="46">
        <f t="shared" si="15"/>
        <v>213.67169137280177</v>
      </c>
      <c r="P121" s="9"/>
    </row>
    <row r="122" spans="1:119">
      <c r="A122" s="12"/>
      <c r="B122" s="25">
        <v>381</v>
      </c>
      <c r="C122" s="20" t="s">
        <v>129</v>
      </c>
      <c r="D122" s="47">
        <v>6790306</v>
      </c>
      <c r="E122" s="47">
        <v>17421292</v>
      </c>
      <c r="F122" s="47">
        <v>9867678</v>
      </c>
      <c r="G122" s="47">
        <v>7879000</v>
      </c>
      <c r="H122" s="47">
        <v>0</v>
      </c>
      <c r="I122" s="47">
        <v>2654522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9"/>
        <v>44612798</v>
      </c>
      <c r="O122" s="48">
        <f t="shared" si="15"/>
        <v>82.152284320044188</v>
      </c>
      <c r="P122" s="9"/>
    </row>
    <row r="123" spans="1:119">
      <c r="A123" s="12"/>
      <c r="B123" s="25">
        <v>384</v>
      </c>
      <c r="C123" s="20" t="s">
        <v>148</v>
      </c>
      <c r="D123" s="47">
        <v>0</v>
      </c>
      <c r="E123" s="47">
        <v>52851558</v>
      </c>
      <c r="F123" s="47">
        <v>19650</v>
      </c>
      <c r="G123" s="47">
        <v>502350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9"/>
        <v>53373558</v>
      </c>
      <c r="O123" s="48">
        <f t="shared" si="15"/>
        <v>98.284795138569194</v>
      </c>
      <c r="P123" s="9"/>
    </row>
    <row r="124" spans="1:119">
      <c r="A124" s="12"/>
      <c r="B124" s="25">
        <v>388.1</v>
      </c>
      <c r="C124" s="20" t="s">
        <v>130</v>
      </c>
      <c r="D124" s="47">
        <v>718418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9"/>
        <v>718418</v>
      </c>
      <c r="O124" s="48">
        <f t="shared" si="15"/>
        <v>1.3229315900929932</v>
      </c>
      <c r="P124" s="9"/>
    </row>
    <row r="125" spans="1:119">
      <c r="A125" s="12"/>
      <c r="B125" s="25">
        <v>389.7</v>
      </c>
      <c r="C125" s="20" t="s">
        <v>221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17508022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9"/>
        <v>17508022</v>
      </c>
      <c r="O125" s="48">
        <f t="shared" si="15"/>
        <v>32.240165730595706</v>
      </c>
      <c r="P125" s="9"/>
    </row>
    <row r="126" spans="1:119" ht="15.75" thickBot="1">
      <c r="A126" s="12"/>
      <c r="B126" s="25">
        <v>389.9</v>
      </c>
      <c r="C126" s="20" t="s">
        <v>222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-178384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9"/>
        <v>-178384</v>
      </c>
      <c r="O126" s="48">
        <f t="shared" si="15"/>
        <v>-0.32848540650032226</v>
      </c>
      <c r="P126" s="9"/>
    </row>
    <row r="127" spans="1:119" ht="16.5" thickBot="1">
      <c r="A127" s="14" t="s">
        <v>98</v>
      </c>
      <c r="B127" s="23"/>
      <c r="C127" s="22"/>
      <c r="D127" s="15">
        <f t="shared" ref="D127:M127" si="20">SUM(D5,D14,D18,D57,D98,D105,D121)</f>
        <v>251164721</v>
      </c>
      <c r="E127" s="15">
        <f t="shared" si="20"/>
        <v>300852013</v>
      </c>
      <c r="F127" s="15">
        <f t="shared" si="20"/>
        <v>27810626</v>
      </c>
      <c r="G127" s="15">
        <f t="shared" si="20"/>
        <v>15678581</v>
      </c>
      <c r="H127" s="15">
        <f t="shared" si="20"/>
        <v>0</v>
      </c>
      <c r="I127" s="15">
        <f t="shared" si="20"/>
        <v>102480388</v>
      </c>
      <c r="J127" s="15">
        <f t="shared" si="20"/>
        <v>63008934</v>
      </c>
      <c r="K127" s="15">
        <f t="shared" si="20"/>
        <v>0</v>
      </c>
      <c r="L127" s="15">
        <f t="shared" si="20"/>
        <v>0</v>
      </c>
      <c r="M127" s="15">
        <f t="shared" si="20"/>
        <v>8984420</v>
      </c>
      <c r="N127" s="15">
        <f t="shared" si="19"/>
        <v>769979683</v>
      </c>
      <c r="O127" s="38">
        <f t="shared" si="15"/>
        <v>1417.8799060859958</v>
      </c>
      <c r="P127" s="6"/>
      <c r="Q127" s="2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</row>
    <row r="128" spans="1:119">
      <c r="A128" s="16"/>
      <c r="B128" s="18"/>
      <c r="C128" s="18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9"/>
    </row>
    <row r="129" spans="1:15">
      <c r="A129" s="41"/>
      <c r="B129" s="42"/>
      <c r="C129" s="42"/>
      <c r="D129" s="43"/>
      <c r="E129" s="43"/>
      <c r="F129" s="43"/>
      <c r="G129" s="43"/>
      <c r="H129" s="43"/>
      <c r="I129" s="43"/>
      <c r="J129" s="43"/>
      <c r="K129" s="43"/>
      <c r="L129" s="50" t="s">
        <v>246</v>
      </c>
      <c r="M129" s="50"/>
      <c r="N129" s="50"/>
      <c r="O129" s="44">
        <v>543050</v>
      </c>
    </row>
    <row r="130" spans="1:15">
      <c r="A130" s="51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3"/>
    </row>
    <row r="131" spans="1:15" ht="15.75" customHeight="1" thickBot="1">
      <c r="A131" s="54" t="s">
        <v>150</v>
      </c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6"/>
    </row>
  </sheetData>
  <mergeCells count="10">
    <mergeCell ref="L129:N129"/>
    <mergeCell ref="A130:O130"/>
    <mergeCell ref="A131:O1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7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9"/>
      <c r="Q1" s="7"/>
      <c r="R1"/>
    </row>
    <row r="2" spans="1:134" ht="24" thickBot="1">
      <c r="A2" s="60" t="s">
        <v>290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  <c r="Q2" s="7"/>
      <c r="R2"/>
    </row>
    <row r="3" spans="1:134" ht="18" customHeight="1">
      <c r="A3" s="63" t="s">
        <v>134</v>
      </c>
      <c r="B3" s="64"/>
      <c r="C3" s="65"/>
      <c r="D3" s="69" t="s">
        <v>66</v>
      </c>
      <c r="E3" s="70"/>
      <c r="F3" s="70"/>
      <c r="G3" s="70"/>
      <c r="H3" s="71"/>
      <c r="I3" s="69" t="s">
        <v>67</v>
      </c>
      <c r="J3" s="71"/>
      <c r="K3" s="69" t="s">
        <v>69</v>
      </c>
      <c r="L3" s="70"/>
      <c r="M3" s="71"/>
      <c r="N3" s="36"/>
      <c r="O3" s="37"/>
      <c r="P3" s="72" t="s">
        <v>267</v>
      </c>
      <c r="Q3" s="11"/>
      <c r="R3"/>
    </row>
    <row r="4" spans="1:134" ht="32.25" customHeight="1" thickBot="1">
      <c r="A4" s="66"/>
      <c r="B4" s="67"/>
      <c r="C4" s="68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268</v>
      </c>
      <c r="N4" s="35" t="s">
        <v>11</v>
      </c>
      <c r="O4" s="35" t="s">
        <v>269</v>
      </c>
      <c r="P4" s="7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270</v>
      </c>
      <c r="B5" s="26"/>
      <c r="C5" s="26"/>
      <c r="D5" s="27">
        <f t="shared" ref="D5:N5" si="0">SUM(D6:D13)</f>
        <v>168761170</v>
      </c>
      <c r="E5" s="27">
        <f t="shared" si="0"/>
        <v>187882873</v>
      </c>
      <c r="F5" s="27">
        <f t="shared" si="0"/>
        <v>12789063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4936670</v>
      </c>
      <c r="O5" s="28">
        <f>SUM(D5:N5)</f>
        <v>374369776</v>
      </c>
      <c r="P5" s="33">
        <f t="shared" ref="P5:P36" si="1">(O5/P$140)</f>
        <v>596.5633899774358</v>
      </c>
      <c r="Q5" s="6"/>
    </row>
    <row r="6" spans="1:134">
      <c r="A6" s="12"/>
      <c r="B6" s="25">
        <v>311</v>
      </c>
      <c r="C6" s="20" t="s">
        <v>3</v>
      </c>
      <c r="D6" s="47">
        <v>162100203</v>
      </c>
      <c r="E6" s="47">
        <v>85439602</v>
      </c>
      <c r="F6" s="47">
        <v>12789063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260328868</v>
      </c>
      <c r="P6" s="48">
        <f t="shared" si="1"/>
        <v>414.83763369580458</v>
      </c>
      <c r="Q6" s="9"/>
    </row>
    <row r="7" spans="1:134">
      <c r="A7" s="12"/>
      <c r="B7" s="25">
        <v>312.13</v>
      </c>
      <c r="C7" s="20" t="s">
        <v>271</v>
      </c>
      <c r="D7" s="47">
        <v>0</v>
      </c>
      <c r="E7" s="47">
        <v>23330657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23330657</v>
      </c>
      <c r="P7" s="48">
        <f t="shared" si="1"/>
        <v>37.177722996315794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2037248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2037248</v>
      </c>
      <c r="P8" s="48">
        <f t="shared" si="1"/>
        <v>3.2463827237612022</v>
      </c>
      <c r="Q8" s="9"/>
    </row>
    <row r="9" spans="1:134">
      <c r="A9" s="12"/>
      <c r="B9" s="25">
        <v>312.41000000000003</v>
      </c>
      <c r="C9" s="20" t="s">
        <v>272</v>
      </c>
      <c r="D9" s="47">
        <v>0</v>
      </c>
      <c r="E9" s="47">
        <v>12272092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12272092</v>
      </c>
      <c r="P9" s="48">
        <f t="shared" si="1"/>
        <v>19.555747485435283</v>
      </c>
      <c r="Q9" s="9"/>
    </row>
    <row r="10" spans="1:134">
      <c r="A10" s="12"/>
      <c r="B10" s="25">
        <v>312.63</v>
      </c>
      <c r="C10" s="20" t="s">
        <v>273</v>
      </c>
      <c r="D10" s="47">
        <v>0</v>
      </c>
      <c r="E10" s="47">
        <v>63910418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63910418</v>
      </c>
      <c r="P10" s="48">
        <f t="shared" si="1"/>
        <v>101.84213059163979</v>
      </c>
      <c r="Q10" s="9"/>
    </row>
    <row r="11" spans="1:134">
      <c r="A11" s="12"/>
      <c r="B11" s="25">
        <v>315.10000000000002</v>
      </c>
      <c r="C11" s="20" t="s">
        <v>274</v>
      </c>
      <c r="D11" s="47">
        <v>6215409</v>
      </c>
      <c r="E11" s="47">
        <v>431376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6646785</v>
      </c>
      <c r="P11" s="48">
        <f t="shared" si="1"/>
        <v>10.591743367795724</v>
      </c>
      <c r="Q11" s="9"/>
    </row>
    <row r="12" spans="1:134">
      <c r="A12" s="12"/>
      <c r="B12" s="25">
        <v>316</v>
      </c>
      <c r="C12" s="20" t="s">
        <v>175</v>
      </c>
      <c r="D12" s="47">
        <v>445558</v>
      </c>
      <c r="E12" s="47">
        <v>11392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456950</v>
      </c>
      <c r="P12" s="48">
        <f t="shared" si="1"/>
        <v>0.7281561133561949</v>
      </c>
      <c r="Q12" s="9"/>
    </row>
    <row r="13" spans="1:134">
      <c r="A13" s="12"/>
      <c r="B13" s="25">
        <v>319.89999999999998</v>
      </c>
      <c r="C13" s="20" t="s">
        <v>18</v>
      </c>
      <c r="D13" s="47">
        <v>0</v>
      </c>
      <c r="E13" s="47">
        <v>450088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4936670</v>
      </c>
      <c r="O13" s="47">
        <f>SUM(D13:N13)</f>
        <v>5386758</v>
      </c>
      <c r="P13" s="48">
        <f t="shared" si="1"/>
        <v>8.5838730033272572</v>
      </c>
      <c r="Q13" s="9"/>
    </row>
    <row r="14" spans="1:134" ht="15.75">
      <c r="A14" s="29" t="s">
        <v>19</v>
      </c>
      <c r="B14" s="30"/>
      <c r="C14" s="31"/>
      <c r="D14" s="32">
        <f t="shared" ref="D14:N14" si="3">SUM(D15:D27)</f>
        <v>22545074</v>
      </c>
      <c r="E14" s="32">
        <f t="shared" si="3"/>
        <v>95838893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6175854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>SUM(D14:N14)</f>
        <v>124559821</v>
      </c>
      <c r="P14" s="46">
        <f t="shared" si="1"/>
        <v>198.48778890404498</v>
      </c>
      <c r="Q14" s="10"/>
    </row>
    <row r="15" spans="1:134">
      <c r="A15" s="12"/>
      <c r="B15" s="25">
        <v>322</v>
      </c>
      <c r="C15" s="20" t="s">
        <v>275</v>
      </c>
      <c r="D15" s="47">
        <v>54775</v>
      </c>
      <c r="E15" s="47">
        <v>6203931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6258706</v>
      </c>
      <c r="P15" s="48">
        <f t="shared" si="1"/>
        <v>9.9733341407136393</v>
      </c>
      <c r="Q15" s="9"/>
    </row>
    <row r="16" spans="1:134">
      <c r="A16" s="12"/>
      <c r="B16" s="25">
        <v>323.10000000000002</v>
      </c>
      <c r="C16" s="20" t="s">
        <v>20</v>
      </c>
      <c r="D16" s="47">
        <v>17585973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27" si="4">SUM(D16:N16)</f>
        <v>17585973</v>
      </c>
      <c r="P16" s="48">
        <f t="shared" si="1"/>
        <v>28.023489986359522</v>
      </c>
      <c r="Q16" s="9"/>
    </row>
    <row r="17" spans="1:18">
      <c r="A17" s="12"/>
      <c r="B17" s="25">
        <v>324.11</v>
      </c>
      <c r="C17" s="20" t="s">
        <v>21</v>
      </c>
      <c r="D17" s="47">
        <v>0</v>
      </c>
      <c r="E17" s="47">
        <v>696501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696501</v>
      </c>
      <c r="P17" s="48">
        <f t="shared" si="1"/>
        <v>1.1098839284576061</v>
      </c>
      <c r="Q17" s="9"/>
    </row>
    <row r="18" spans="1:18">
      <c r="A18" s="12"/>
      <c r="B18" s="25">
        <v>324.12</v>
      </c>
      <c r="C18" s="20" t="s">
        <v>22</v>
      </c>
      <c r="D18" s="47">
        <v>0</v>
      </c>
      <c r="E18" s="47">
        <v>197533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197533</v>
      </c>
      <c r="P18" s="48">
        <f t="shared" si="1"/>
        <v>0.31477155386713918</v>
      </c>
      <c r="Q18" s="9"/>
    </row>
    <row r="19" spans="1:18">
      <c r="A19" s="12"/>
      <c r="B19" s="25">
        <v>324.20999999999998</v>
      </c>
      <c r="C19" s="20" t="s">
        <v>143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4978012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4978012</v>
      </c>
      <c r="P19" s="48">
        <f t="shared" si="1"/>
        <v>7.932530627334498</v>
      </c>
      <c r="Q19" s="9"/>
    </row>
    <row r="20" spans="1:18">
      <c r="A20" s="12"/>
      <c r="B20" s="25">
        <v>324.22000000000003</v>
      </c>
      <c r="C20" s="20" t="s">
        <v>144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760854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760854</v>
      </c>
      <c r="P20" s="48">
        <f t="shared" si="1"/>
        <v>1.2124313195568757</v>
      </c>
      <c r="Q20" s="9"/>
    </row>
    <row r="21" spans="1:18">
      <c r="A21" s="12"/>
      <c r="B21" s="25">
        <v>324.31</v>
      </c>
      <c r="C21" s="20" t="s">
        <v>23</v>
      </c>
      <c r="D21" s="47">
        <v>0</v>
      </c>
      <c r="E21" s="47">
        <v>9457491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9457491</v>
      </c>
      <c r="P21" s="48">
        <f t="shared" si="1"/>
        <v>15.070642058564818</v>
      </c>
      <c r="Q21" s="9"/>
    </row>
    <row r="22" spans="1:18">
      <c r="A22" s="12"/>
      <c r="B22" s="25">
        <v>324.32</v>
      </c>
      <c r="C22" s="20" t="s">
        <v>24</v>
      </c>
      <c r="D22" s="47">
        <v>0</v>
      </c>
      <c r="E22" s="47">
        <v>4818936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4818936</v>
      </c>
      <c r="P22" s="48">
        <f t="shared" si="1"/>
        <v>7.6790408321966268</v>
      </c>
      <c r="Q22" s="9"/>
    </row>
    <row r="23" spans="1:18">
      <c r="A23" s="12"/>
      <c r="B23" s="25">
        <v>324.51</v>
      </c>
      <c r="C23" s="20" t="s">
        <v>25</v>
      </c>
      <c r="D23" s="47">
        <v>0</v>
      </c>
      <c r="E23" s="47">
        <v>24009534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24009534</v>
      </c>
      <c r="P23" s="48">
        <f t="shared" si="1"/>
        <v>38.259522838239228</v>
      </c>
      <c r="Q23" s="9"/>
    </row>
    <row r="24" spans="1:18">
      <c r="A24" s="12"/>
      <c r="B24" s="25">
        <v>324.61</v>
      </c>
      <c r="C24" s="20" t="s">
        <v>26</v>
      </c>
      <c r="D24" s="47">
        <v>0</v>
      </c>
      <c r="E24" s="47">
        <v>351259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351259</v>
      </c>
      <c r="P24" s="48">
        <f t="shared" si="1"/>
        <v>0.55973605038053109</v>
      </c>
      <c r="Q24" s="9"/>
      <c r="R24" s="49"/>
    </row>
    <row r="25" spans="1:18">
      <c r="A25" s="12"/>
      <c r="B25" s="25">
        <v>325.10000000000002</v>
      </c>
      <c r="C25" s="20" t="s">
        <v>27</v>
      </c>
      <c r="D25" s="47">
        <v>4132</v>
      </c>
      <c r="E25" s="47">
        <v>33120636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33124768</v>
      </c>
      <c r="P25" s="48">
        <f t="shared" si="1"/>
        <v>52.784773657305301</v>
      </c>
      <c r="Q25" s="9"/>
    </row>
    <row r="26" spans="1:18">
      <c r="A26" s="12"/>
      <c r="B26" s="25">
        <v>325.2</v>
      </c>
      <c r="C26" s="20" t="s">
        <v>28</v>
      </c>
      <c r="D26" s="47">
        <v>0</v>
      </c>
      <c r="E26" s="47">
        <v>16955202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16955202</v>
      </c>
      <c r="P26" s="48">
        <f t="shared" si="1"/>
        <v>27.018347717450887</v>
      </c>
      <c r="Q26" s="9"/>
    </row>
    <row r="27" spans="1:18">
      <c r="A27" s="12"/>
      <c r="B27" s="25">
        <v>329.5</v>
      </c>
      <c r="C27" s="20" t="s">
        <v>277</v>
      </c>
      <c r="D27" s="47">
        <v>4900194</v>
      </c>
      <c r="E27" s="47">
        <v>27870</v>
      </c>
      <c r="F27" s="47">
        <v>0</v>
      </c>
      <c r="G27" s="47">
        <v>0</v>
      </c>
      <c r="H27" s="47">
        <v>0</v>
      </c>
      <c r="I27" s="47">
        <v>436988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5365052</v>
      </c>
      <c r="P27" s="48">
        <f t="shared" si="1"/>
        <v>8.5492841936182966</v>
      </c>
      <c r="Q27" s="9"/>
    </row>
    <row r="28" spans="1:18" ht="15.75">
      <c r="A28" s="29" t="s">
        <v>278</v>
      </c>
      <c r="B28" s="30"/>
      <c r="C28" s="31"/>
      <c r="D28" s="32">
        <f t="shared" ref="D28:N28" si="5">SUM(D29:D66)</f>
        <v>58527115</v>
      </c>
      <c r="E28" s="32">
        <f t="shared" si="5"/>
        <v>66986288</v>
      </c>
      <c r="F28" s="32">
        <f t="shared" si="5"/>
        <v>0</v>
      </c>
      <c r="G28" s="32">
        <f t="shared" si="5"/>
        <v>165136</v>
      </c>
      <c r="H28" s="32">
        <f t="shared" si="5"/>
        <v>0</v>
      </c>
      <c r="I28" s="32">
        <f t="shared" si="5"/>
        <v>13912210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400000</v>
      </c>
      <c r="O28" s="45">
        <f>SUM(D28:N28)</f>
        <v>139990749</v>
      </c>
      <c r="P28" s="46">
        <f t="shared" si="1"/>
        <v>223.07718502606988</v>
      </c>
      <c r="Q28" s="10"/>
    </row>
    <row r="29" spans="1:18">
      <c r="A29" s="12"/>
      <c r="B29" s="25">
        <v>331.1</v>
      </c>
      <c r="C29" s="20" t="s">
        <v>30</v>
      </c>
      <c r="D29" s="47">
        <v>57861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>SUM(D29:N29)</f>
        <v>57861</v>
      </c>
      <c r="P29" s="48">
        <f t="shared" si="1"/>
        <v>9.2202299759060719E-2</v>
      </c>
      <c r="Q29" s="9"/>
    </row>
    <row r="30" spans="1:18">
      <c r="A30" s="12"/>
      <c r="B30" s="25">
        <v>331.2</v>
      </c>
      <c r="C30" s="20" t="s">
        <v>31</v>
      </c>
      <c r="D30" s="47">
        <v>1508843</v>
      </c>
      <c r="E30" s="47">
        <v>529589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>SUM(D30:N30)</f>
        <v>2038432</v>
      </c>
      <c r="P30" s="48">
        <f t="shared" si="1"/>
        <v>3.2482694440549187</v>
      </c>
      <c r="Q30" s="9"/>
    </row>
    <row r="31" spans="1:18">
      <c r="A31" s="12"/>
      <c r="B31" s="25">
        <v>331.39</v>
      </c>
      <c r="C31" s="20" t="s">
        <v>37</v>
      </c>
      <c r="D31" s="47">
        <v>0</v>
      </c>
      <c r="E31" s="47">
        <v>1750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ref="O31:O59" si="6">SUM(D31:N31)</f>
        <v>1750</v>
      </c>
      <c r="P31" s="48">
        <f t="shared" si="1"/>
        <v>2.7886490827734789E-3</v>
      </c>
      <c r="Q31" s="9"/>
    </row>
    <row r="32" spans="1:18">
      <c r="A32" s="12"/>
      <c r="B32" s="25">
        <v>331.41</v>
      </c>
      <c r="C32" s="20" t="s">
        <v>145</v>
      </c>
      <c r="D32" s="47">
        <v>0</v>
      </c>
      <c r="E32" s="47">
        <v>1254319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1254319</v>
      </c>
      <c r="P32" s="48">
        <f t="shared" si="1"/>
        <v>1.9987745879173413</v>
      </c>
      <c r="Q32" s="9"/>
    </row>
    <row r="33" spans="1:17">
      <c r="A33" s="12"/>
      <c r="B33" s="25">
        <v>331.42</v>
      </c>
      <c r="C33" s="20" t="s">
        <v>38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8503635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8503635</v>
      </c>
      <c r="P33" s="48">
        <f t="shared" si="1"/>
        <v>13.550659395994543</v>
      </c>
      <c r="Q33" s="9"/>
    </row>
    <row r="34" spans="1:17">
      <c r="A34" s="12"/>
      <c r="B34" s="25">
        <v>331.49</v>
      </c>
      <c r="C34" s="20" t="s">
        <v>39</v>
      </c>
      <c r="D34" s="47">
        <v>0</v>
      </c>
      <c r="E34" s="47">
        <v>879365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879365</v>
      </c>
      <c r="P34" s="48">
        <f t="shared" si="1"/>
        <v>1.4012802289560573</v>
      </c>
      <c r="Q34" s="9"/>
    </row>
    <row r="35" spans="1:17">
      <c r="A35" s="12"/>
      <c r="B35" s="25">
        <v>331.5</v>
      </c>
      <c r="C35" s="20" t="s">
        <v>33</v>
      </c>
      <c r="D35" s="47">
        <v>422477</v>
      </c>
      <c r="E35" s="47">
        <v>28768979</v>
      </c>
      <c r="F35" s="47">
        <v>0</v>
      </c>
      <c r="G35" s="47">
        <v>0</v>
      </c>
      <c r="H35" s="47">
        <v>0</v>
      </c>
      <c r="I35" s="47">
        <v>904603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30096059</v>
      </c>
      <c r="P35" s="48">
        <f t="shared" si="1"/>
        <v>47.958484185969432</v>
      </c>
      <c r="Q35" s="9"/>
    </row>
    <row r="36" spans="1:17">
      <c r="A36" s="12"/>
      <c r="B36" s="25">
        <v>331.61</v>
      </c>
      <c r="C36" s="20" t="s">
        <v>261</v>
      </c>
      <c r="D36" s="47">
        <v>0</v>
      </c>
      <c r="E36" s="47">
        <v>458519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458519</v>
      </c>
      <c r="P36" s="48">
        <f t="shared" si="1"/>
        <v>0.73065633644812156</v>
      </c>
      <c r="Q36" s="9"/>
    </row>
    <row r="37" spans="1:17">
      <c r="A37" s="12"/>
      <c r="B37" s="25">
        <v>331.65</v>
      </c>
      <c r="C37" s="20" t="s">
        <v>166</v>
      </c>
      <c r="D37" s="47">
        <v>357029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357029</v>
      </c>
      <c r="P37" s="48">
        <f t="shared" ref="P37:P68" si="7">(O37/P$140)</f>
        <v>0.56893062478487566</v>
      </c>
      <c r="Q37" s="9"/>
    </row>
    <row r="38" spans="1:17">
      <c r="A38" s="12"/>
      <c r="B38" s="25">
        <v>331.69</v>
      </c>
      <c r="C38" s="20" t="s">
        <v>40</v>
      </c>
      <c r="D38" s="47">
        <v>0</v>
      </c>
      <c r="E38" s="47">
        <v>4006203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4006203</v>
      </c>
      <c r="P38" s="48">
        <f t="shared" si="7"/>
        <v>6.3839396122024912</v>
      </c>
      <c r="Q38" s="9"/>
    </row>
    <row r="39" spans="1:17">
      <c r="A39" s="12"/>
      <c r="B39" s="25">
        <v>331.7</v>
      </c>
      <c r="C39" s="20" t="s">
        <v>34</v>
      </c>
      <c r="D39" s="47">
        <v>0</v>
      </c>
      <c r="E39" s="47">
        <v>58752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58752</v>
      </c>
      <c r="P39" s="48">
        <f t="shared" si="7"/>
        <v>9.3622120520632818E-2</v>
      </c>
      <c r="Q39" s="9"/>
    </row>
    <row r="40" spans="1:17">
      <c r="A40" s="12"/>
      <c r="B40" s="25">
        <v>331.9</v>
      </c>
      <c r="C40" s="20" t="s">
        <v>35</v>
      </c>
      <c r="D40" s="47">
        <v>0</v>
      </c>
      <c r="E40" s="47">
        <v>85345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85345</v>
      </c>
      <c r="P40" s="48">
        <f t="shared" si="7"/>
        <v>0.13599843198245859</v>
      </c>
      <c r="Q40" s="9"/>
    </row>
    <row r="41" spans="1:17">
      <c r="A41" s="12"/>
      <c r="B41" s="25">
        <v>333</v>
      </c>
      <c r="C41" s="20" t="s">
        <v>4</v>
      </c>
      <c r="D41" s="47">
        <v>265752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265752</v>
      </c>
      <c r="P41" s="48">
        <f t="shared" si="7"/>
        <v>0.42347946916869572</v>
      </c>
      <c r="Q41" s="9"/>
    </row>
    <row r="42" spans="1:17">
      <c r="A42" s="12"/>
      <c r="B42" s="25">
        <v>334.2</v>
      </c>
      <c r="C42" s="20" t="s">
        <v>36</v>
      </c>
      <c r="D42" s="47">
        <v>116023</v>
      </c>
      <c r="E42" s="47">
        <v>63513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179536</v>
      </c>
      <c r="P42" s="48">
        <f t="shared" si="7"/>
        <v>0.28609308669989675</v>
      </c>
      <c r="Q42" s="9"/>
    </row>
    <row r="43" spans="1:17">
      <c r="A43" s="12"/>
      <c r="B43" s="25">
        <v>334.35</v>
      </c>
      <c r="C43" s="20" t="s">
        <v>248</v>
      </c>
      <c r="D43" s="47">
        <v>0</v>
      </c>
      <c r="E43" s="47">
        <v>9000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9000</v>
      </c>
      <c r="P43" s="48">
        <f t="shared" si="7"/>
        <v>1.4341623854263606E-2</v>
      </c>
      <c r="Q43" s="9"/>
    </row>
    <row r="44" spans="1:17">
      <c r="A44" s="12"/>
      <c r="B44" s="25">
        <v>334.39</v>
      </c>
      <c r="C44" s="20" t="s">
        <v>41</v>
      </c>
      <c r="D44" s="47">
        <v>0</v>
      </c>
      <c r="E44" s="47">
        <v>9994804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400000</v>
      </c>
      <c r="O44" s="47">
        <f t="shared" si="6"/>
        <v>10394804</v>
      </c>
      <c r="P44" s="48">
        <f t="shared" si="7"/>
        <v>16.564263222977193</v>
      </c>
      <c r="Q44" s="9"/>
    </row>
    <row r="45" spans="1:17">
      <c r="A45" s="12"/>
      <c r="B45" s="25">
        <v>334.41</v>
      </c>
      <c r="C45" s="20" t="s">
        <v>42</v>
      </c>
      <c r="D45" s="47">
        <v>0</v>
      </c>
      <c r="E45" s="47">
        <v>196173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196173</v>
      </c>
      <c r="P45" s="48">
        <f t="shared" si="7"/>
        <v>0.31260437515138378</v>
      </c>
      <c r="Q45" s="9"/>
    </row>
    <row r="46" spans="1:17">
      <c r="A46" s="12"/>
      <c r="B46" s="25">
        <v>334.49</v>
      </c>
      <c r="C46" s="20" t="s">
        <v>43</v>
      </c>
      <c r="D46" s="47">
        <v>0</v>
      </c>
      <c r="E46" s="47">
        <v>290447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290447</v>
      </c>
      <c r="P46" s="48">
        <f t="shared" si="7"/>
        <v>0.46283129151103347</v>
      </c>
      <c r="Q46" s="9"/>
    </row>
    <row r="47" spans="1:17">
      <c r="A47" s="12"/>
      <c r="B47" s="25">
        <v>334.5</v>
      </c>
      <c r="C47" s="20" t="s">
        <v>44</v>
      </c>
      <c r="D47" s="47">
        <v>7434</v>
      </c>
      <c r="E47" s="47">
        <v>1058888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1066322</v>
      </c>
      <c r="P47" s="48">
        <f t="shared" si="7"/>
        <v>1.699198781280675</v>
      </c>
      <c r="Q47" s="9"/>
    </row>
    <row r="48" spans="1:17">
      <c r="A48" s="12"/>
      <c r="B48" s="25">
        <v>334.7</v>
      </c>
      <c r="C48" s="20" t="s">
        <v>46</v>
      </c>
      <c r="D48" s="47">
        <v>0</v>
      </c>
      <c r="E48" s="47">
        <v>438989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438989</v>
      </c>
      <c r="P48" s="48">
        <f t="shared" si="7"/>
        <v>0.69953501268436957</v>
      </c>
      <c r="Q48" s="9"/>
    </row>
    <row r="49" spans="1:17">
      <c r="A49" s="12"/>
      <c r="B49" s="25">
        <v>334.82</v>
      </c>
      <c r="C49" s="20" t="s">
        <v>279</v>
      </c>
      <c r="D49" s="47">
        <v>2952258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2952258</v>
      </c>
      <c r="P49" s="48">
        <f t="shared" si="7"/>
        <v>4.7044637507489515</v>
      </c>
      <c r="Q49" s="9"/>
    </row>
    <row r="50" spans="1:17">
      <c r="A50" s="12"/>
      <c r="B50" s="25">
        <v>334.9</v>
      </c>
      <c r="C50" s="20" t="s">
        <v>48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4503972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4503972</v>
      </c>
      <c r="P50" s="48">
        <f t="shared" si="7"/>
        <v>7.1771413637928179</v>
      </c>
      <c r="Q50" s="9"/>
    </row>
    <row r="51" spans="1:17">
      <c r="A51" s="12"/>
      <c r="B51" s="25">
        <v>335.12099999999998</v>
      </c>
      <c r="C51" s="20" t="s">
        <v>280</v>
      </c>
      <c r="D51" s="47">
        <v>17262303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17262303</v>
      </c>
      <c r="P51" s="48">
        <f t="shared" si="7"/>
        <v>27.507717387147355</v>
      </c>
      <c r="Q51" s="9"/>
    </row>
    <row r="52" spans="1:17">
      <c r="A52" s="12"/>
      <c r="B52" s="25">
        <v>335.13</v>
      </c>
      <c r="C52" s="20" t="s">
        <v>178</v>
      </c>
      <c r="D52" s="47">
        <v>116525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116525</v>
      </c>
      <c r="P52" s="48">
        <f t="shared" si="7"/>
        <v>0.18568419106867406</v>
      </c>
      <c r="Q52" s="9"/>
    </row>
    <row r="53" spans="1:17">
      <c r="A53" s="12"/>
      <c r="B53" s="25">
        <v>335.14</v>
      </c>
      <c r="C53" s="20" t="s">
        <v>179</v>
      </c>
      <c r="D53" s="47">
        <v>86990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86990</v>
      </c>
      <c r="P53" s="48">
        <f t="shared" si="7"/>
        <v>0.13861976212026567</v>
      </c>
      <c r="Q53" s="9"/>
    </row>
    <row r="54" spans="1:17">
      <c r="A54" s="12"/>
      <c r="B54" s="25">
        <v>335.15</v>
      </c>
      <c r="C54" s="20" t="s">
        <v>180</v>
      </c>
      <c r="D54" s="47">
        <v>249848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249848</v>
      </c>
      <c r="P54" s="48">
        <f t="shared" si="7"/>
        <v>0.39813622630445039</v>
      </c>
      <c r="Q54" s="9"/>
    </row>
    <row r="55" spans="1:17">
      <c r="A55" s="12"/>
      <c r="B55" s="25">
        <v>335.16</v>
      </c>
      <c r="C55" s="20" t="s">
        <v>281</v>
      </c>
      <c r="D55" s="47">
        <v>223250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6"/>
        <v>223250</v>
      </c>
      <c r="P55" s="48">
        <f t="shared" si="7"/>
        <v>0.35575194727381665</v>
      </c>
      <c r="Q55" s="9"/>
    </row>
    <row r="56" spans="1:17">
      <c r="A56" s="12"/>
      <c r="B56" s="25">
        <v>335.17</v>
      </c>
      <c r="C56" s="20" t="s">
        <v>182</v>
      </c>
      <c r="D56" s="47">
        <v>92215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6"/>
        <v>92215</v>
      </c>
      <c r="P56" s="48">
        <f t="shared" si="7"/>
        <v>0.1469458715245465</v>
      </c>
      <c r="Q56" s="9"/>
    </row>
    <row r="57" spans="1:17">
      <c r="A57" s="12"/>
      <c r="B57" s="25">
        <v>335.18</v>
      </c>
      <c r="C57" s="20" t="s">
        <v>282</v>
      </c>
      <c r="D57" s="47">
        <v>34573810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6"/>
        <v>34573810</v>
      </c>
      <c r="P57" s="48">
        <f t="shared" si="7"/>
        <v>55.093842025419733</v>
      </c>
      <c r="Q57" s="9"/>
    </row>
    <row r="58" spans="1:17">
      <c r="A58" s="12"/>
      <c r="B58" s="25">
        <v>335.21</v>
      </c>
      <c r="C58" s="20" t="s">
        <v>56</v>
      </c>
      <c r="D58" s="47">
        <v>0</v>
      </c>
      <c r="E58" s="47">
        <v>102042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6"/>
        <v>102042</v>
      </c>
      <c r="P58" s="48">
        <f t="shared" si="7"/>
        <v>0.16260533125964075</v>
      </c>
      <c r="Q58" s="9"/>
    </row>
    <row r="59" spans="1:17">
      <c r="A59" s="12"/>
      <c r="B59" s="25">
        <v>335.22</v>
      </c>
      <c r="C59" s="20" t="s">
        <v>57</v>
      </c>
      <c r="D59" s="47">
        <v>0</v>
      </c>
      <c r="E59" s="47">
        <v>3272782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6"/>
        <v>3272782</v>
      </c>
      <c r="P59" s="48">
        <f t="shared" si="7"/>
        <v>5.2152231556671724</v>
      </c>
      <c r="Q59" s="9"/>
    </row>
    <row r="60" spans="1:17">
      <c r="A60" s="12"/>
      <c r="B60" s="25">
        <v>335.48</v>
      </c>
      <c r="C60" s="20" t="s">
        <v>58</v>
      </c>
      <c r="D60" s="47">
        <v>0</v>
      </c>
      <c r="E60" s="47">
        <v>11069530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ref="O60:O65" si="8">SUM(D60:N60)</f>
        <v>11069530</v>
      </c>
      <c r="P60" s="48">
        <f t="shared" si="7"/>
        <v>17.639448389276289</v>
      </c>
      <c r="Q60" s="9"/>
    </row>
    <row r="61" spans="1:17">
      <c r="A61" s="12"/>
      <c r="B61" s="25">
        <v>335.5</v>
      </c>
      <c r="C61" s="20" t="s">
        <v>59</v>
      </c>
      <c r="D61" s="47">
        <v>0</v>
      </c>
      <c r="E61" s="47">
        <v>4330281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8"/>
        <v>4330281</v>
      </c>
      <c r="P61" s="48">
        <f t="shared" si="7"/>
        <v>6.9003623650293848</v>
      </c>
      <c r="Q61" s="9"/>
    </row>
    <row r="62" spans="1:17">
      <c r="A62" s="12"/>
      <c r="B62" s="25">
        <v>335.7</v>
      </c>
      <c r="C62" s="20" t="s">
        <v>61</v>
      </c>
      <c r="D62" s="47">
        <v>0</v>
      </c>
      <c r="E62" s="47">
        <v>0</v>
      </c>
      <c r="F62" s="47">
        <v>0</v>
      </c>
      <c r="G62" s="47">
        <v>165136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8"/>
        <v>165136</v>
      </c>
      <c r="P62" s="48">
        <f t="shared" si="7"/>
        <v>0.26314648853307498</v>
      </c>
      <c r="Q62" s="9"/>
    </row>
    <row r="63" spans="1:17">
      <c r="A63" s="12"/>
      <c r="B63" s="25">
        <v>337.2</v>
      </c>
      <c r="C63" s="20" t="s">
        <v>226</v>
      </c>
      <c r="D63" s="47">
        <v>49591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8"/>
        <v>49591</v>
      </c>
      <c r="P63" s="48">
        <f t="shared" si="7"/>
        <v>7.9023940950754046E-2</v>
      </c>
      <c r="Q63" s="9"/>
    </row>
    <row r="64" spans="1:17">
      <c r="A64" s="12"/>
      <c r="B64" s="25">
        <v>337.3</v>
      </c>
      <c r="C64" s="20" t="s">
        <v>62</v>
      </c>
      <c r="D64" s="47">
        <v>79350</v>
      </c>
      <c r="E64" s="47">
        <v>117018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8"/>
        <v>196368</v>
      </c>
      <c r="P64" s="48">
        <f t="shared" si="7"/>
        <v>0.31291511033489283</v>
      </c>
      <c r="Q64" s="9"/>
    </row>
    <row r="65" spans="1:17">
      <c r="A65" s="12"/>
      <c r="B65" s="25">
        <v>337.4</v>
      </c>
      <c r="C65" s="20" t="s">
        <v>168</v>
      </c>
      <c r="D65" s="47">
        <v>5184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8"/>
        <v>5184</v>
      </c>
      <c r="P65" s="48">
        <f t="shared" si="7"/>
        <v>8.2607753400558374E-3</v>
      </c>
      <c r="Q65" s="9"/>
    </row>
    <row r="66" spans="1:17">
      <c r="A66" s="12"/>
      <c r="B66" s="25">
        <v>339</v>
      </c>
      <c r="C66" s="20" t="s">
        <v>65</v>
      </c>
      <c r="D66" s="47">
        <v>100372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>SUM(D66:N66)</f>
        <v>100372</v>
      </c>
      <c r="P66" s="48">
        <f t="shared" si="7"/>
        <v>0.15994416327779407</v>
      </c>
      <c r="Q66" s="9"/>
    </row>
    <row r="67" spans="1:17" ht="15.75">
      <c r="A67" s="29" t="s">
        <v>70</v>
      </c>
      <c r="B67" s="30"/>
      <c r="C67" s="31"/>
      <c r="D67" s="32">
        <f t="shared" ref="D67:N67" si="9">SUM(D68:D112)</f>
        <v>45351858</v>
      </c>
      <c r="E67" s="32">
        <f t="shared" si="9"/>
        <v>32000145</v>
      </c>
      <c r="F67" s="32">
        <f t="shared" si="9"/>
        <v>0</v>
      </c>
      <c r="G67" s="32">
        <f t="shared" si="9"/>
        <v>0</v>
      </c>
      <c r="H67" s="32">
        <f t="shared" si="9"/>
        <v>0</v>
      </c>
      <c r="I67" s="32">
        <f t="shared" si="9"/>
        <v>97690632</v>
      </c>
      <c r="J67" s="32">
        <f t="shared" si="9"/>
        <v>69022543</v>
      </c>
      <c r="K67" s="32">
        <f t="shared" si="9"/>
        <v>0</v>
      </c>
      <c r="L67" s="32">
        <f t="shared" si="9"/>
        <v>0</v>
      </c>
      <c r="M67" s="32">
        <f t="shared" si="9"/>
        <v>0</v>
      </c>
      <c r="N67" s="32">
        <f t="shared" si="9"/>
        <v>3803398</v>
      </c>
      <c r="O67" s="32">
        <f>SUM(D67:N67)</f>
        <v>247868576</v>
      </c>
      <c r="P67" s="46">
        <f t="shared" si="7"/>
        <v>394.98198692043906</v>
      </c>
      <c r="Q67" s="10"/>
    </row>
    <row r="68" spans="1:17">
      <c r="A68" s="12"/>
      <c r="B68" s="25">
        <v>341.1</v>
      </c>
      <c r="C68" s="20" t="s">
        <v>184</v>
      </c>
      <c r="D68" s="47">
        <v>3580834</v>
      </c>
      <c r="E68" s="47">
        <v>535277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>SUM(D68:N68)</f>
        <v>4116111</v>
      </c>
      <c r="P68" s="48">
        <f t="shared" si="7"/>
        <v>6.5590795227107579</v>
      </c>
      <c r="Q68" s="9"/>
    </row>
    <row r="69" spans="1:17">
      <c r="A69" s="12"/>
      <c r="B69" s="25">
        <v>341.15</v>
      </c>
      <c r="C69" s="20" t="s">
        <v>185</v>
      </c>
      <c r="D69" s="47">
        <v>0</v>
      </c>
      <c r="E69" s="47">
        <v>3209339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ref="O69:O112" si="10">SUM(D69:N69)</f>
        <v>3209339</v>
      </c>
      <c r="P69" s="48">
        <f t="shared" ref="P69:P100" si="11">(O69/P$140)</f>
        <v>5.1141258620909449</v>
      </c>
      <c r="Q69" s="9"/>
    </row>
    <row r="70" spans="1:17">
      <c r="A70" s="12"/>
      <c r="B70" s="25">
        <v>341.2</v>
      </c>
      <c r="C70" s="20" t="s">
        <v>186</v>
      </c>
      <c r="D70" s="47">
        <v>4465942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65502233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69968175</v>
      </c>
      <c r="P70" s="48">
        <f t="shared" si="11"/>
        <v>111.49524973547672</v>
      </c>
      <c r="Q70" s="9"/>
    </row>
    <row r="71" spans="1:17">
      <c r="A71" s="12"/>
      <c r="B71" s="25">
        <v>341.8</v>
      </c>
      <c r="C71" s="20" t="s">
        <v>188</v>
      </c>
      <c r="D71" s="47">
        <v>7142734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7142734</v>
      </c>
      <c r="P71" s="48">
        <f t="shared" si="11"/>
        <v>11.382044924339967</v>
      </c>
      <c r="Q71" s="9"/>
    </row>
    <row r="72" spans="1:17">
      <c r="A72" s="12"/>
      <c r="B72" s="25">
        <v>341.9</v>
      </c>
      <c r="C72" s="20" t="s">
        <v>189</v>
      </c>
      <c r="D72" s="47">
        <v>1347743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1347743</v>
      </c>
      <c r="P72" s="48">
        <f t="shared" si="11"/>
        <v>2.1476470175796436</v>
      </c>
      <c r="Q72" s="9"/>
    </row>
    <row r="73" spans="1:17">
      <c r="A73" s="12"/>
      <c r="B73" s="25">
        <v>342.1</v>
      </c>
      <c r="C73" s="20" t="s">
        <v>77</v>
      </c>
      <c r="D73" s="47">
        <v>10444062</v>
      </c>
      <c r="E73" s="47">
        <v>3152411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13596473</v>
      </c>
      <c r="P73" s="48">
        <f t="shared" si="11"/>
        <v>21.666166834516783</v>
      </c>
      <c r="Q73" s="9"/>
    </row>
    <row r="74" spans="1:17">
      <c r="A74" s="12"/>
      <c r="B74" s="25">
        <v>342.2</v>
      </c>
      <c r="C74" s="20" t="s">
        <v>78</v>
      </c>
      <c r="D74" s="47">
        <v>0</v>
      </c>
      <c r="E74" s="47">
        <v>9500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9500</v>
      </c>
      <c r="P74" s="48">
        <f t="shared" si="11"/>
        <v>1.5138380735056028E-2</v>
      </c>
      <c r="Q74" s="9"/>
    </row>
    <row r="75" spans="1:17">
      <c r="A75" s="12"/>
      <c r="B75" s="25">
        <v>342.3</v>
      </c>
      <c r="C75" s="20" t="s">
        <v>170</v>
      </c>
      <c r="D75" s="47">
        <v>249657</v>
      </c>
      <c r="E75" s="47">
        <v>39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249696</v>
      </c>
      <c r="P75" s="48">
        <f t="shared" si="11"/>
        <v>0.3978940122126895</v>
      </c>
      <c r="Q75" s="9"/>
    </row>
    <row r="76" spans="1:17">
      <c r="A76" s="12"/>
      <c r="B76" s="25">
        <v>342.4</v>
      </c>
      <c r="C76" s="20" t="s">
        <v>79</v>
      </c>
      <c r="D76" s="47">
        <v>1141182</v>
      </c>
      <c r="E76" s="47">
        <v>88434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1229616</v>
      </c>
      <c r="P76" s="48">
        <f t="shared" si="11"/>
        <v>1.9594100174649107</v>
      </c>
      <c r="Q76" s="9"/>
    </row>
    <row r="77" spans="1:17">
      <c r="A77" s="12"/>
      <c r="B77" s="25">
        <v>342.5</v>
      </c>
      <c r="C77" s="20" t="s">
        <v>80</v>
      </c>
      <c r="D77" s="47">
        <v>0</v>
      </c>
      <c r="E77" s="47">
        <v>1371163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1371163</v>
      </c>
      <c r="P77" s="48">
        <f t="shared" si="11"/>
        <v>2.1849671098759611</v>
      </c>
      <c r="Q77" s="9"/>
    </row>
    <row r="78" spans="1:17">
      <c r="A78" s="12"/>
      <c r="B78" s="25">
        <v>342.6</v>
      </c>
      <c r="C78" s="20" t="s">
        <v>81</v>
      </c>
      <c r="D78" s="47">
        <v>0</v>
      </c>
      <c r="E78" s="47">
        <v>17698254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17698254</v>
      </c>
      <c r="P78" s="48">
        <f t="shared" si="11"/>
        <v>28.202411305024029</v>
      </c>
      <c r="Q78" s="9"/>
    </row>
    <row r="79" spans="1:17">
      <c r="A79" s="12"/>
      <c r="B79" s="25">
        <v>342.9</v>
      </c>
      <c r="C79" s="20" t="s">
        <v>82</v>
      </c>
      <c r="D79" s="47">
        <v>465444</v>
      </c>
      <c r="E79" s="47">
        <v>16208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481652</v>
      </c>
      <c r="P79" s="48">
        <f t="shared" si="11"/>
        <v>0.76751909029486376</v>
      </c>
      <c r="Q79" s="9"/>
    </row>
    <row r="80" spans="1:17">
      <c r="A80" s="12"/>
      <c r="B80" s="25">
        <v>343.4</v>
      </c>
      <c r="C80" s="20" t="s">
        <v>83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48952680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48952680</v>
      </c>
      <c r="P80" s="48">
        <f t="shared" si="11"/>
        <v>78.006769246459214</v>
      </c>
      <c r="Q80" s="9"/>
    </row>
    <row r="81" spans="1:17">
      <c r="A81" s="12"/>
      <c r="B81" s="25">
        <v>343.6</v>
      </c>
      <c r="C81" s="20" t="s">
        <v>84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47297345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47297345</v>
      </c>
      <c r="P81" s="48">
        <f t="shared" si="11"/>
        <v>75.368970143926163</v>
      </c>
      <c r="Q81" s="9"/>
    </row>
    <row r="82" spans="1:17">
      <c r="A82" s="12"/>
      <c r="B82" s="25">
        <v>343.7</v>
      </c>
      <c r="C82" s="20" t="s">
        <v>85</v>
      </c>
      <c r="D82" s="47">
        <v>1098619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1098619</v>
      </c>
      <c r="P82" s="48">
        <f t="shared" si="11"/>
        <v>1.7506644952385808</v>
      </c>
      <c r="Q82" s="9"/>
    </row>
    <row r="83" spans="1:17">
      <c r="A83" s="12"/>
      <c r="B83" s="25">
        <v>344.1</v>
      </c>
      <c r="C83" s="20" t="s">
        <v>190</v>
      </c>
      <c r="D83" s="47">
        <v>586662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3407839</v>
      </c>
      <c r="O83" s="47">
        <f t="shared" si="10"/>
        <v>3994501</v>
      </c>
      <c r="P83" s="48">
        <f t="shared" si="11"/>
        <v>6.3652923141644253</v>
      </c>
      <c r="Q83" s="9"/>
    </row>
    <row r="84" spans="1:17">
      <c r="A84" s="12"/>
      <c r="B84" s="25">
        <v>344.3</v>
      </c>
      <c r="C84" s="20" t="s">
        <v>191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1115474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1115474</v>
      </c>
      <c r="P84" s="48">
        <f t="shared" si="11"/>
        <v>1.7775231696900935</v>
      </c>
      <c r="Q84" s="9"/>
    </row>
    <row r="85" spans="1:17">
      <c r="A85" s="12"/>
      <c r="B85" s="25">
        <v>344.9</v>
      </c>
      <c r="C85" s="20" t="s">
        <v>192</v>
      </c>
      <c r="D85" s="47">
        <v>436882</v>
      </c>
      <c r="E85" s="47">
        <v>2587134</v>
      </c>
      <c r="F85" s="47">
        <v>0</v>
      </c>
      <c r="G85" s="47">
        <v>0</v>
      </c>
      <c r="H85" s="47">
        <v>0</v>
      </c>
      <c r="I85" s="47">
        <v>325133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3349149</v>
      </c>
      <c r="P85" s="48">
        <f t="shared" si="11"/>
        <v>5.3369150210981218</v>
      </c>
      <c r="Q85" s="9"/>
    </row>
    <row r="86" spans="1:17">
      <c r="A86" s="12"/>
      <c r="B86" s="25">
        <v>345.1</v>
      </c>
      <c r="C86" s="20" t="s">
        <v>227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395529</v>
      </c>
      <c r="O86" s="47">
        <f t="shared" si="10"/>
        <v>395529</v>
      </c>
      <c r="P86" s="48">
        <f t="shared" si="11"/>
        <v>0.63028090460589214</v>
      </c>
      <c r="Q86" s="9"/>
    </row>
    <row r="87" spans="1:17">
      <c r="A87" s="12"/>
      <c r="B87" s="25">
        <v>346.9</v>
      </c>
      <c r="C87" s="20" t="s">
        <v>193</v>
      </c>
      <c r="D87" s="47">
        <v>0</v>
      </c>
      <c r="E87" s="47">
        <v>7250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0"/>
        <v>7250</v>
      </c>
      <c r="P87" s="48">
        <f t="shared" si="11"/>
        <v>1.1552974771490126E-2</v>
      </c>
      <c r="Q87" s="9"/>
    </row>
    <row r="88" spans="1:17">
      <c r="A88" s="12"/>
      <c r="B88" s="25">
        <v>347.2</v>
      </c>
      <c r="C88" s="20" t="s">
        <v>91</v>
      </c>
      <c r="D88" s="47">
        <v>3703271</v>
      </c>
      <c r="E88" s="47">
        <v>1131362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0"/>
        <v>4834633</v>
      </c>
      <c r="P88" s="48">
        <f t="shared" si="11"/>
        <v>7.7040542177122244</v>
      </c>
      <c r="Q88" s="9"/>
    </row>
    <row r="89" spans="1:17">
      <c r="A89" s="12"/>
      <c r="B89" s="25">
        <v>348.11</v>
      </c>
      <c r="C89" s="20" t="s">
        <v>194</v>
      </c>
      <c r="D89" s="47">
        <v>14230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>SUM(D89:N89)</f>
        <v>14230</v>
      </c>
      <c r="P89" s="48">
        <f t="shared" si="11"/>
        <v>2.2675700827352346E-2</v>
      </c>
      <c r="Q89" s="9"/>
    </row>
    <row r="90" spans="1:17">
      <c r="A90" s="12"/>
      <c r="B90" s="25">
        <v>348.12</v>
      </c>
      <c r="C90" s="20" t="s">
        <v>195</v>
      </c>
      <c r="D90" s="47">
        <v>83419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ref="O90:O103" si="12">SUM(D90:N90)</f>
        <v>83419</v>
      </c>
      <c r="P90" s="48">
        <f t="shared" si="11"/>
        <v>0.13292932447764619</v>
      </c>
      <c r="Q90" s="9"/>
    </row>
    <row r="91" spans="1:17">
      <c r="A91" s="12"/>
      <c r="B91" s="25">
        <v>348.13</v>
      </c>
      <c r="C91" s="20" t="s">
        <v>196</v>
      </c>
      <c r="D91" s="47">
        <v>175443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175443</v>
      </c>
      <c r="P91" s="48">
        <f t="shared" si="11"/>
        <v>0.27957083487372997</v>
      </c>
      <c r="Q91" s="9"/>
    </row>
    <row r="92" spans="1:17">
      <c r="A92" s="12"/>
      <c r="B92" s="25">
        <v>348.22</v>
      </c>
      <c r="C92" s="20" t="s">
        <v>197</v>
      </c>
      <c r="D92" s="47">
        <v>116399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116399</v>
      </c>
      <c r="P92" s="48">
        <f t="shared" si="11"/>
        <v>0.18548340833471438</v>
      </c>
      <c r="Q92" s="9"/>
    </row>
    <row r="93" spans="1:17">
      <c r="A93" s="12"/>
      <c r="B93" s="25">
        <v>348.23</v>
      </c>
      <c r="C93" s="20" t="s">
        <v>198</v>
      </c>
      <c r="D93" s="47">
        <v>397668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397668</v>
      </c>
      <c r="P93" s="48">
        <f t="shared" si="11"/>
        <v>0.63368943054192217</v>
      </c>
      <c r="Q93" s="9"/>
    </row>
    <row r="94" spans="1:17">
      <c r="A94" s="12"/>
      <c r="B94" s="25">
        <v>348.31</v>
      </c>
      <c r="C94" s="20" t="s">
        <v>199</v>
      </c>
      <c r="D94" s="47">
        <v>2231328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2231328</v>
      </c>
      <c r="P94" s="48">
        <f t="shared" si="11"/>
        <v>3.5556518746095893</v>
      </c>
      <c r="Q94" s="9"/>
    </row>
    <row r="95" spans="1:17">
      <c r="A95" s="12"/>
      <c r="B95" s="25">
        <v>348.32</v>
      </c>
      <c r="C95" s="20" t="s">
        <v>200</v>
      </c>
      <c r="D95" s="47">
        <v>91533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91533</v>
      </c>
      <c r="P95" s="48">
        <f t="shared" si="11"/>
        <v>0.14585909513914563</v>
      </c>
      <c r="Q95" s="9"/>
    </row>
    <row r="96" spans="1:17">
      <c r="A96" s="12"/>
      <c r="B96" s="25">
        <v>348.41</v>
      </c>
      <c r="C96" s="20" t="s">
        <v>201</v>
      </c>
      <c r="D96" s="47">
        <v>1487071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1487071</v>
      </c>
      <c r="P96" s="48">
        <f t="shared" si="11"/>
        <v>2.369668102953737</v>
      </c>
      <c r="Q96" s="9"/>
    </row>
    <row r="97" spans="1:17">
      <c r="A97" s="12"/>
      <c r="B97" s="25">
        <v>348.42</v>
      </c>
      <c r="C97" s="20" t="s">
        <v>202</v>
      </c>
      <c r="D97" s="47">
        <v>608106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608106</v>
      </c>
      <c r="P97" s="48">
        <f t="shared" si="11"/>
        <v>0.96902527950231376</v>
      </c>
      <c r="Q97" s="9"/>
    </row>
    <row r="98" spans="1:17">
      <c r="A98" s="12"/>
      <c r="B98" s="25">
        <v>348.48</v>
      </c>
      <c r="C98" s="20" t="s">
        <v>203</v>
      </c>
      <c r="D98" s="47">
        <v>93707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93707</v>
      </c>
      <c r="P98" s="48">
        <f t="shared" si="11"/>
        <v>0.14932339405683107</v>
      </c>
      <c r="Q98" s="9"/>
    </row>
    <row r="99" spans="1:17">
      <c r="A99" s="12"/>
      <c r="B99" s="25">
        <v>348.52</v>
      </c>
      <c r="C99" s="20" t="s">
        <v>286</v>
      </c>
      <c r="D99" s="47">
        <v>200656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200656</v>
      </c>
      <c r="P99" s="48">
        <f t="shared" si="11"/>
        <v>0.31974809734456866</v>
      </c>
      <c r="Q99" s="9"/>
    </row>
    <row r="100" spans="1:17">
      <c r="A100" s="12"/>
      <c r="B100" s="25">
        <v>348.53</v>
      </c>
      <c r="C100" s="20" t="s">
        <v>287</v>
      </c>
      <c r="D100" s="47">
        <v>1019427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1019427</v>
      </c>
      <c r="P100" s="48">
        <f t="shared" si="11"/>
        <v>1.6244709534311539</v>
      </c>
      <c r="Q100" s="9"/>
    </row>
    <row r="101" spans="1:17">
      <c r="A101" s="12"/>
      <c r="B101" s="25">
        <v>348.62</v>
      </c>
      <c r="C101" s="20" t="s">
        <v>206</v>
      </c>
      <c r="D101" s="47">
        <v>479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2"/>
        <v>479</v>
      </c>
      <c r="P101" s="48">
        <f t="shared" ref="P101:P132" si="13">(O101/P$140)</f>
        <v>7.6329309179914073E-4</v>
      </c>
      <c r="Q101" s="9"/>
    </row>
    <row r="102" spans="1:17">
      <c r="A102" s="12"/>
      <c r="B102" s="25">
        <v>348.71</v>
      </c>
      <c r="C102" s="20" t="s">
        <v>207</v>
      </c>
      <c r="D102" s="47">
        <v>651255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2"/>
        <v>651255</v>
      </c>
      <c r="P102" s="48">
        <f t="shared" si="13"/>
        <v>1.0377838048009382</v>
      </c>
      <c r="Q102" s="9"/>
    </row>
    <row r="103" spans="1:17">
      <c r="A103" s="12"/>
      <c r="B103" s="25">
        <v>348.72</v>
      </c>
      <c r="C103" s="20" t="s">
        <v>229</v>
      </c>
      <c r="D103" s="47">
        <v>52221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2"/>
        <v>52221</v>
      </c>
      <c r="P103" s="48">
        <f t="shared" si="13"/>
        <v>8.3214882143722191E-2</v>
      </c>
      <c r="Q103" s="9"/>
    </row>
    <row r="104" spans="1:17">
      <c r="A104" s="12"/>
      <c r="B104" s="25">
        <v>348.88</v>
      </c>
      <c r="C104" s="20" t="s">
        <v>209</v>
      </c>
      <c r="D104" s="47">
        <v>5245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0"/>
        <v>5245</v>
      </c>
      <c r="P104" s="48">
        <f t="shared" si="13"/>
        <v>8.357979679512512E-3</v>
      </c>
      <c r="Q104" s="9"/>
    </row>
    <row r="105" spans="1:17">
      <c r="A105" s="12"/>
      <c r="B105" s="25">
        <v>348.92099999999999</v>
      </c>
      <c r="C105" s="20" t="s">
        <v>210</v>
      </c>
      <c r="D105" s="47">
        <v>0</v>
      </c>
      <c r="E105" s="47">
        <v>138719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ref="O105:O111" si="14">SUM(D105:N105)</f>
        <v>138719</v>
      </c>
      <c r="P105" s="48">
        <f t="shared" si="13"/>
        <v>0.22105063549328813</v>
      </c>
      <c r="Q105" s="9"/>
    </row>
    <row r="106" spans="1:17">
      <c r="A106" s="12"/>
      <c r="B106" s="25">
        <v>348.92200000000003</v>
      </c>
      <c r="C106" s="20" t="s">
        <v>211</v>
      </c>
      <c r="D106" s="47">
        <v>0</v>
      </c>
      <c r="E106" s="47">
        <v>138751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4"/>
        <v>138751</v>
      </c>
      <c r="P106" s="48">
        <f t="shared" si="13"/>
        <v>0.22110162793365884</v>
      </c>
      <c r="Q106" s="9"/>
    </row>
    <row r="107" spans="1:17">
      <c r="A107" s="12"/>
      <c r="B107" s="25">
        <v>348.923</v>
      </c>
      <c r="C107" s="20" t="s">
        <v>212</v>
      </c>
      <c r="D107" s="47">
        <v>0</v>
      </c>
      <c r="E107" s="47">
        <v>138751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4"/>
        <v>138751</v>
      </c>
      <c r="P107" s="48">
        <f t="shared" si="13"/>
        <v>0.22110162793365884</v>
      </c>
      <c r="Q107" s="9"/>
    </row>
    <row r="108" spans="1:17">
      <c r="A108" s="12"/>
      <c r="B108" s="25">
        <v>348.92399999999998</v>
      </c>
      <c r="C108" s="20" t="s">
        <v>213</v>
      </c>
      <c r="D108" s="47">
        <v>0</v>
      </c>
      <c r="E108" s="47">
        <v>138768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4"/>
        <v>138768</v>
      </c>
      <c r="P108" s="48">
        <f t="shared" si="13"/>
        <v>0.22112871766760578</v>
      </c>
      <c r="Q108" s="9"/>
    </row>
    <row r="109" spans="1:17">
      <c r="A109" s="12"/>
      <c r="B109" s="25">
        <v>348.93099999999998</v>
      </c>
      <c r="C109" s="20" t="s">
        <v>214</v>
      </c>
      <c r="D109" s="47">
        <v>0</v>
      </c>
      <c r="E109" s="47">
        <v>995744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4"/>
        <v>995744</v>
      </c>
      <c r="P109" s="48">
        <f t="shared" si="13"/>
        <v>1.5867317670155399</v>
      </c>
      <c r="Q109" s="9"/>
    </row>
    <row r="110" spans="1:17">
      <c r="A110" s="12"/>
      <c r="B110" s="25">
        <v>348.93200000000002</v>
      </c>
      <c r="C110" s="20" t="s">
        <v>215</v>
      </c>
      <c r="D110" s="47">
        <v>47794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4"/>
        <v>47794</v>
      </c>
      <c r="P110" s="48">
        <f t="shared" si="13"/>
        <v>7.6160396721186088E-2</v>
      </c>
      <c r="Q110" s="9"/>
    </row>
    <row r="111" spans="1:17">
      <c r="A111" s="12"/>
      <c r="B111" s="25">
        <v>348.99</v>
      </c>
      <c r="C111" s="20" t="s">
        <v>216</v>
      </c>
      <c r="D111" s="47">
        <v>0</v>
      </c>
      <c r="E111" s="47">
        <v>275106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4"/>
        <v>275106</v>
      </c>
      <c r="P111" s="48">
        <f t="shared" si="13"/>
        <v>0.4383851968945604</v>
      </c>
      <c r="Q111" s="9"/>
    </row>
    <row r="112" spans="1:17">
      <c r="A112" s="12"/>
      <c r="B112" s="25">
        <v>349</v>
      </c>
      <c r="C112" s="20" t="s">
        <v>288</v>
      </c>
      <c r="D112" s="47">
        <v>3412845</v>
      </c>
      <c r="E112" s="47">
        <v>367935</v>
      </c>
      <c r="F112" s="47">
        <v>0</v>
      </c>
      <c r="G112" s="47">
        <v>0</v>
      </c>
      <c r="H112" s="47">
        <v>0</v>
      </c>
      <c r="I112" s="47">
        <v>0</v>
      </c>
      <c r="J112" s="47">
        <v>3520310</v>
      </c>
      <c r="K112" s="47">
        <v>0</v>
      </c>
      <c r="L112" s="47">
        <v>0</v>
      </c>
      <c r="M112" s="47">
        <v>0</v>
      </c>
      <c r="N112" s="47">
        <v>30</v>
      </c>
      <c r="O112" s="47">
        <f t="shared" si="10"/>
        <v>7301120</v>
      </c>
      <c r="P112" s="48">
        <f t="shared" si="13"/>
        <v>11.634435194982343</v>
      </c>
      <c r="Q112" s="9"/>
    </row>
    <row r="113" spans="1:17" ht="15.75">
      <c r="A113" s="29" t="s">
        <v>71</v>
      </c>
      <c r="B113" s="30"/>
      <c r="C113" s="31"/>
      <c r="D113" s="32">
        <f t="shared" ref="D113:N113" si="15">SUM(D114:D121)</f>
        <v>2468664</v>
      </c>
      <c r="E113" s="32">
        <f t="shared" si="15"/>
        <v>1141813</v>
      </c>
      <c r="F113" s="32">
        <f t="shared" si="15"/>
        <v>0</v>
      </c>
      <c r="G113" s="32">
        <f t="shared" si="15"/>
        <v>0</v>
      </c>
      <c r="H113" s="32">
        <f t="shared" si="15"/>
        <v>0</v>
      </c>
      <c r="I113" s="32">
        <f t="shared" si="15"/>
        <v>0</v>
      </c>
      <c r="J113" s="32">
        <f t="shared" si="15"/>
        <v>0</v>
      </c>
      <c r="K113" s="32">
        <f t="shared" si="15"/>
        <v>0</v>
      </c>
      <c r="L113" s="32">
        <f t="shared" si="15"/>
        <v>0</v>
      </c>
      <c r="M113" s="32">
        <f t="shared" si="15"/>
        <v>0</v>
      </c>
      <c r="N113" s="32">
        <f t="shared" si="15"/>
        <v>0</v>
      </c>
      <c r="O113" s="32">
        <f>SUM(D113:N113)</f>
        <v>3610477</v>
      </c>
      <c r="P113" s="46">
        <f t="shared" si="13"/>
        <v>5.7533447853855666</v>
      </c>
      <c r="Q113" s="10"/>
    </row>
    <row r="114" spans="1:17">
      <c r="A114" s="13"/>
      <c r="B114" s="40">
        <v>351.1</v>
      </c>
      <c r="C114" s="21" t="s">
        <v>112</v>
      </c>
      <c r="D114" s="47">
        <v>48911</v>
      </c>
      <c r="E114" s="47">
        <v>1020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>SUM(D114:N114)</f>
        <v>49931</v>
      </c>
      <c r="P114" s="48">
        <f t="shared" si="13"/>
        <v>7.9565735629692894E-2</v>
      </c>
      <c r="Q114" s="9"/>
    </row>
    <row r="115" spans="1:17">
      <c r="A115" s="13"/>
      <c r="B115" s="40">
        <v>351.2</v>
      </c>
      <c r="C115" s="21" t="s">
        <v>115</v>
      </c>
      <c r="D115" s="47">
        <v>194663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ref="O115:O121" si="16">SUM(D115:N115)</f>
        <v>194663</v>
      </c>
      <c r="P115" s="48">
        <f t="shared" si="13"/>
        <v>0.31019816937139066</v>
      </c>
      <c r="Q115" s="9"/>
    </row>
    <row r="116" spans="1:17">
      <c r="A116" s="13"/>
      <c r="B116" s="40">
        <v>351.5</v>
      </c>
      <c r="C116" s="21" t="s">
        <v>116</v>
      </c>
      <c r="D116" s="47">
        <v>938030</v>
      </c>
      <c r="E116" s="47">
        <v>159230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6"/>
        <v>1097260</v>
      </c>
      <c r="P116" s="48">
        <f t="shared" si="13"/>
        <v>1.7484989100365871</v>
      </c>
      <c r="Q116" s="9"/>
    </row>
    <row r="117" spans="1:17">
      <c r="A117" s="13"/>
      <c r="B117" s="40">
        <v>351.7</v>
      </c>
      <c r="C117" s="21" t="s">
        <v>217</v>
      </c>
      <c r="D117" s="47">
        <v>0</v>
      </c>
      <c r="E117" s="47">
        <v>296438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6"/>
        <v>296438</v>
      </c>
      <c r="P117" s="48">
        <f t="shared" si="13"/>
        <v>0.4723780324566883</v>
      </c>
      <c r="Q117" s="9"/>
    </row>
    <row r="118" spans="1:17">
      <c r="A118" s="13"/>
      <c r="B118" s="40">
        <v>352</v>
      </c>
      <c r="C118" s="21" t="s">
        <v>117</v>
      </c>
      <c r="D118" s="47">
        <v>0</v>
      </c>
      <c r="E118" s="47">
        <v>325434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6"/>
        <v>325434</v>
      </c>
      <c r="P118" s="48">
        <f t="shared" si="13"/>
        <v>0.51858355748760243</v>
      </c>
      <c r="Q118" s="9"/>
    </row>
    <row r="119" spans="1:17">
      <c r="A119" s="13"/>
      <c r="B119" s="40">
        <v>354</v>
      </c>
      <c r="C119" s="21" t="s">
        <v>118</v>
      </c>
      <c r="D119" s="47">
        <v>658286</v>
      </c>
      <c r="E119" s="47">
        <v>257785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6"/>
        <v>916071</v>
      </c>
      <c r="P119" s="48">
        <f t="shared" si="13"/>
        <v>1.4597717450887906</v>
      </c>
      <c r="Q119" s="9"/>
    </row>
    <row r="120" spans="1:17">
      <c r="A120" s="13"/>
      <c r="B120" s="40">
        <v>355</v>
      </c>
      <c r="C120" s="21" t="s">
        <v>171</v>
      </c>
      <c r="D120" s="47">
        <v>0</v>
      </c>
      <c r="E120" s="47">
        <v>101906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6"/>
        <v>101906</v>
      </c>
      <c r="P120" s="48">
        <f t="shared" si="13"/>
        <v>0.16238861338806521</v>
      </c>
      <c r="Q120" s="9"/>
    </row>
    <row r="121" spans="1:17">
      <c r="A121" s="13"/>
      <c r="B121" s="40">
        <v>359</v>
      </c>
      <c r="C121" s="21" t="s">
        <v>119</v>
      </c>
      <c r="D121" s="47">
        <v>628774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6"/>
        <v>628774</v>
      </c>
      <c r="P121" s="48">
        <f t="shared" si="13"/>
        <v>1.0019600219267493</v>
      </c>
      <c r="Q121" s="9"/>
    </row>
    <row r="122" spans="1:17" ht="15.75">
      <c r="A122" s="29" t="s">
        <v>5</v>
      </c>
      <c r="B122" s="30"/>
      <c r="C122" s="31"/>
      <c r="D122" s="32">
        <f t="shared" ref="D122:N122" si="17">SUM(D123:D131)</f>
        <v>8026455</v>
      </c>
      <c r="E122" s="32">
        <f t="shared" si="17"/>
        <v>-6413933</v>
      </c>
      <c r="F122" s="32">
        <f t="shared" si="17"/>
        <v>-420373</v>
      </c>
      <c r="G122" s="32">
        <f t="shared" si="17"/>
        <v>42218</v>
      </c>
      <c r="H122" s="32">
        <f t="shared" si="17"/>
        <v>0</v>
      </c>
      <c r="I122" s="32">
        <f t="shared" si="17"/>
        <v>-2984621</v>
      </c>
      <c r="J122" s="32">
        <f t="shared" si="17"/>
        <v>4843223</v>
      </c>
      <c r="K122" s="32">
        <f t="shared" si="17"/>
        <v>0</v>
      </c>
      <c r="L122" s="32">
        <f t="shared" si="17"/>
        <v>0</v>
      </c>
      <c r="M122" s="32">
        <f t="shared" si="17"/>
        <v>0</v>
      </c>
      <c r="N122" s="32">
        <f t="shared" si="17"/>
        <v>242571</v>
      </c>
      <c r="O122" s="32">
        <f>SUM(D122:N122)</f>
        <v>3335540</v>
      </c>
      <c r="P122" s="46">
        <f t="shared" si="13"/>
        <v>5.3152288923167141</v>
      </c>
      <c r="Q122" s="10"/>
    </row>
    <row r="123" spans="1:17">
      <c r="A123" s="12"/>
      <c r="B123" s="25">
        <v>361.1</v>
      </c>
      <c r="C123" s="20" t="s">
        <v>120</v>
      </c>
      <c r="D123" s="47">
        <v>1883799</v>
      </c>
      <c r="E123" s="47">
        <v>4662349</v>
      </c>
      <c r="F123" s="47">
        <v>178846</v>
      </c>
      <c r="G123" s="47">
        <v>166069</v>
      </c>
      <c r="H123" s="47">
        <v>0</v>
      </c>
      <c r="I123" s="47">
        <v>1516088</v>
      </c>
      <c r="J123" s="47">
        <v>395898</v>
      </c>
      <c r="K123" s="47">
        <v>0</v>
      </c>
      <c r="L123" s="47">
        <v>0</v>
      </c>
      <c r="M123" s="47">
        <v>0</v>
      </c>
      <c r="N123" s="47">
        <v>242766</v>
      </c>
      <c r="O123" s="47">
        <f>SUM(D123:N123)</f>
        <v>9045815</v>
      </c>
      <c r="P123" s="48">
        <f t="shared" si="13"/>
        <v>14.414630687250614</v>
      </c>
      <c r="Q123" s="9"/>
    </row>
    <row r="124" spans="1:17">
      <c r="A124" s="12"/>
      <c r="B124" s="25">
        <v>361.3</v>
      </c>
      <c r="C124" s="20" t="s">
        <v>121</v>
      </c>
      <c r="D124" s="47">
        <v>-3917148</v>
      </c>
      <c r="E124" s="47">
        <v>-19437022</v>
      </c>
      <c r="F124" s="47">
        <v>-599219</v>
      </c>
      <c r="G124" s="47">
        <v>-133332</v>
      </c>
      <c r="H124" s="47">
        <v>0</v>
      </c>
      <c r="I124" s="47">
        <v>-5896341</v>
      </c>
      <c r="J124" s="47">
        <v>-1755862</v>
      </c>
      <c r="K124" s="47">
        <v>0</v>
      </c>
      <c r="L124" s="47">
        <v>0</v>
      </c>
      <c r="M124" s="47">
        <v>0</v>
      </c>
      <c r="N124" s="47">
        <v>-529256</v>
      </c>
      <c r="O124" s="47">
        <f t="shared" ref="O124:O131" si="18">SUM(D124:N124)</f>
        <v>-32268180</v>
      </c>
      <c r="P124" s="48">
        <f t="shared" si="13"/>
        <v>-51.419788891296868</v>
      </c>
      <c r="Q124" s="9"/>
    </row>
    <row r="125" spans="1:17">
      <c r="A125" s="12"/>
      <c r="B125" s="25">
        <v>362</v>
      </c>
      <c r="C125" s="20" t="s">
        <v>122</v>
      </c>
      <c r="D125" s="47">
        <v>2277949</v>
      </c>
      <c r="E125" s="47">
        <v>699257</v>
      </c>
      <c r="F125" s="47">
        <v>0</v>
      </c>
      <c r="G125" s="47">
        <v>0</v>
      </c>
      <c r="H125" s="47">
        <v>0</v>
      </c>
      <c r="I125" s="47">
        <v>211643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18"/>
        <v>3188849</v>
      </c>
      <c r="P125" s="48">
        <f t="shared" si="13"/>
        <v>5.0814747651160719</v>
      </c>
      <c r="Q125" s="9"/>
    </row>
    <row r="126" spans="1:17">
      <c r="A126" s="12"/>
      <c r="B126" s="25">
        <v>364</v>
      </c>
      <c r="C126" s="20" t="s">
        <v>219</v>
      </c>
      <c r="D126" s="47">
        <v>594843</v>
      </c>
      <c r="E126" s="47">
        <v>260813</v>
      </c>
      <c r="F126" s="47">
        <v>0</v>
      </c>
      <c r="G126" s="47">
        <v>9481</v>
      </c>
      <c r="H126" s="47">
        <v>0</v>
      </c>
      <c r="I126" s="47">
        <v>767010</v>
      </c>
      <c r="J126" s="47">
        <v>-43133</v>
      </c>
      <c r="K126" s="47">
        <v>0</v>
      </c>
      <c r="L126" s="47">
        <v>0</v>
      </c>
      <c r="M126" s="47">
        <v>0</v>
      </c>
      <c r="N126" s="47">
        <v>516061</v>
      </c>
      <c r="O126" s="47">
        <f t="shared" si="18"/>
        <v>2105075</v>
      </c>
      <c r="P126" s="48">
        <f t="shared" si="13"/>
        <v>3.3544659816682176</v>
      </c>
      <c r="Q126" s="9"/>
    </row>
    <row r="127" spans="1:17">
      <c r="A127" s="12"/>
      <c r="B127" s="25">
        <v>365</v>
      </c>
      <c r="C127" s="20" t="s">
        <v>220</v>
      </c>
      <c r="D127" s="47">
        <v>14442</v>
      </c>
      <c r="E127" s="47">
        <v>21819</v>
      </c>
      <c r="F127" s="47">
        <v>0</v>
      </c>
      <c r="G127" s="47">
        <v>0</v>
      </c>
      <c r="H127" s="47">
        <v>0</v>
      </c>
      <c r="I127" s="47">
        <v>273879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si="18"/>
        <v>310140</v>
      </c>
      <c r="P127" s="48">
        <f t="shared" si="13"/>
        <v>0.49421235801792385</v>
      </c>
      <c r="Q127" s="9"/>
    </row>
    <row r="128" spans="1:17">
      <c r="A128" s="12"/>
      <c r="B128" s="25">
        <v>366</v>
      </c>
      <c r="C128" s="20" t="s">
        <v>125</v>
      </c>
      <c r="D128" s="47">
        <v>141589</v>
      </c>
      <c r="E128" s="47">
        <v>704149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13000</v>
      </c>
      <c r="O128" s="47">
        <f t="shared" si="18"/>
        <v>858738</v>
      </c>
      <c r="P128" s="48">
        <f t="shared" si="13"/>
        <v>1.3684108205958467</v>
      </c>
      <c r="Q128" s="9"/>
    </row>
    <row r="129" spans="1:120">
      <c r="A129" s="12"/>
      <c r="B129" s="25">
        <v>367</v>
      </c>
      <c r="C129" s="20" t="s">
        <v>126</v>
      </c>
      <c r="D129" s="47">
        <v>393006</v>
      </c>
      <c r="E129" s="47">
        <v>27966</v>
      </c>
      <c r="F129" s="47">
        <v>0</v>
      </c>
      <c r="G129" s="47">
        <v>0</v>
      </c>
      <c r="H129" s="47">
        <v>0</v>
      </c>
      <c r="I129" s="47">
        <v>6600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si="18"/>
        <v>427572</v>
      </c>
      <c r="P129" s="48">
        <f t="shared" si="13"/>
        <v>0.68134186606835534</v>
      </c>
      <c r="Q129" s="9"/>
    </row>
    <row r="130" spans="1:120">
      <c r="A130" s="12"/>
      <c r="B130" s="25">
        <v>369.3</v>
      </c>
      <c r="C130" s="20" t="s">
        <v>127</v>
      </c>
      <c r="D130" s="47">
        <v>369119</v>
      </c>
      <c r="E130" s="47">
        <v>108326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18"/>
        <v>477445</v>
      </c>
      <c r="P130" s="48">
        <f t="shared" si="13"/>
        <v>0.76081517789987629</v>
      </c>
      <c r="Q130" s="9"/>
    </row>
    <row r="131" spans="1:120">
      <c r="A131" s="12"/>
      <c r="B131" s="25">
        <v>369.9</v>
      </c>
      <c r="C131" s="20" t="s">
        <v>128</v>
      </c>
      <c r="D131" s="47">
        <v>6268856</v>
      </c>
      <c r="E131" s="47">
        <v>6538410</v>
      </c>
      <c r="F131" s="47">
        <v>0</v>
      </c>
      <c r="G131" s="47">
        <v>0</v>
      </c>
      <c r="H131" s="47">
        <v>0</v>
      </c>
      <c r="I131" s="47">
        <v>136500</v>
      </c>
      <c r="J131" s="47">
        <v>6246320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si="18"/>
        <v>19190086</v>
      </c>
      <c r="P131" s="48">
        <f t="shared" si="13"/>
        <v>30.579666126996674</v>
      </c>
      <c r="Q131" s="9"/>
    </row>
    <row r="132" spans="1:120" ht="15.75">
      <c r="A132" s="29" t="s">
        <v>72</v>
      </c>
      <c r="B132" s="30"/>
      <c r="C132" s="31"/>
      <c r="D132" s="32">
        <f t="shared" ref="D132:N132" si="19">SUM(D133:D137)</f>
        <v>18166780</v>
      </c>
      <c r="E132" s="32">
        <f t="shared" si="19"/>
        <v>45443183</v>
      </c>
      <c r="F132" s="32">
        <f t="shared" si="19"/>
        <v>5629649</v>
      </c>
      <c r="G132" s="32">
        <f t="shared" si="19"/>
        <v>8068115</v>
      </c>
      <c r="H132" s="32">
        <f t="shared" si="19"/>
        <v>0</v>
      </c>
      <c r="I132" s="32">
        <f t="shared" si="19"/>
        <v>9627482</v>
      </c>
      <c r="J132" s="32">
        <f t="shared" si="19"/>
        <v>2694526</v>
      </c>
      <c r="K132" s="32">
        <f t="shared" si="19"/>
        <v>0</v>
      </c>
      <c r="L132" s="32">
        <f t="shared" si="19"/>
        <v>0</v>
      </c>
      <c r="M132" s="32">
        <f t="shared" si="19"/>
        <v>0</v>
      </c>
      <c r="N132" s="32">
        <f t="shared" si="19"/>
        <v>5357438</v>
      </c>
      <c r="O132" s="32">
        <f>SUM(D132:N132)</f>
        <v>94987173</v>
      </c>
      <c r="P132" s="46">
        <f t="shared" si="13"/>
        <v>151.36336734954043</v>
      </c>
      <c r="Q132" s="9"/>
    </row>
    <row r="133" spans="1:120">
      <c r="A133" s="12"/>
      <c r="B133" s="25">
        <v>381</v>
      </c>
      <c r="C133" s="20" t="s">
        <v>129</v>
      </c>
      <c r="D133" s="47">
        <v>11143872</v>
      </c>
      <c r="E133" s="47">
        <v>44673164</v>
      </c>
      <c r="F133" s="47">
        <v>5629649</v>
      </c>
      <c r="G133" s="47">
        <v>8068115</v>
      </c>
      <c r="H133" s="47">
        <v>0</v>
      </c>
      <c r="I133" s="47">
        <v>1900349</v>
      </c>
      <c r="J133" s="47">
        <v>2693863</v>
      </c>
      <c r="K133" s="47">
        <v>0</v>
      </c>
      <c r="L133" s="47">
        <v>0</v>
      </c>
      <c r="M133" s="47">
        <v>0</v>
      </c>
      <c r="N133" s="47">
        <v>0</v>
      </c>
      <c r="O133" s="47">
        <f>SUM(D133:N133)</f>
        <v>74109012</v>
      </c>
      <c r="P133" s="48">
        <f t="shared" ref="P133:P138" si="20">(O133/P$140)</f>
        <v>118.09373047945643</v>
      </c>
      <c r="Q133" s="9"/>
    </row>
    <row r="134" spans="1:120">
      <c r="A134" s="12"/>
      <c r="B134" s="25">
        <v>383.1</v>
      </c>
      <c r="C134" s="20" t="s">
        <v>292</v>
      </c>
      <c r="D134" s="47">
        <v>7022908</v>
      </c>
      <c r="E134" s="47">
        <v>770019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f>SUM(D134:N134)</f>
        <v>7792927</v>
      </c>
      <c r="P134" s="48">
        <f t="shared" si="20"/>
        <v>12.418136417526101</v>
      </c>
      <c r="Q134" s="9"/>
    </row>
    <row r="135" spans="1:120">
      <c r="A135" s="12"/>
      <c r="B135" s="25">
        <v>388.2</v>
      </c>
      <c r="C135" s="20" t="s">
        <v>131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-224891</v>
      </c>
      <c r="O135" s="47">
        <f t="shared" ref="O135:O137" si="21">SUM(D135:N135)</f>
        <v>-224891</v>
      </c>
      <c r="P135" s="48">
        <f t="shared" si="20"/>
        <v>-0.35836690335657739</v>
      </c>
      <c r="Q135" s="9"/>
    </row>
    <row r="136" spans="1:120">
      <c r="A136" s="12"/>
      <c r="B136" s="25">
        <v>389.7</v>
      </c>
      <c r="C136" s="20" t="s">
        <v>132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v>5582329</v>
      </c>
      <c r="O136" s="47">
        <f t="shared" si="21"/>
        <v>5582329</v>
      </c>
      <c r="P136" s="48">
        <f t="shared" si="20"/>
        <v>8.8955180831941671</v>
      </c>
      <c r="Q136" s="9"/>
    </row>
    <row r="137" spans="1:120" ht="15.75" thickBot="1">
      <c r="A137" s="12"/>
      <c r="B137" s="25">
        <v>389.8</v>
      </c>
      <c r="C137" s="20" t="s">
        <v>289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7727133</v>
      </c>
      <c r="J137" s="47">
        <v>663</v>
      </c>
      <c r="K137" s="47">
        <v>0</v>
      </c>
      <c r="L137" s="47">
        <v>0</v>
      </c>
      <c r="M137" s="47">
        <v>0</v>
      </c>
      <c r="N137" s="47">
        <v>0</v>
      </c>
      <c r="O137" s="47">
        <f t="shared" si="21"/>
        <v>7727796</v>
      </c>
      <c r="P137" s="48">
        <f t="shared" si="20"/>
        <v>12.314349272720319</v>
      </c>
      <c r="Q137" s="9"/>
    </row>
    <row r="138" spans="1:120" ht="16.5" thickBot="1">
      <c r="A138" s="14" t="s">
        <v>98</v>
      </c>
      <c r="B138" s="23"/>
      <c r="C138" s="22"/>
      <c r="D138" s="15">
        <f t="shared" ref="D138:N138" si="22">SUM(D5,D14,D28,D67,D113,D122,D132)</f>
        <v>323847116</v>
      </c>
      <c r="E138" s="15">
        <f t="shared" si="22"/>
        <v>422879262</v>
      </c>
      <c r="F138" s="15">
        <f t="shared" si="22"/>
        <v>17998339</v>
      </c>
      <c r="G138" s="15">
        <f t="shared" si="22"/>
        <v>8275469</v>
      </c>
      <c r="H138" s="15">
        <f t="shared" si="22"/>
        <v>0</v>
      </c>
      <c r="I138" s="15">
        <f t="shared" si="22"/>
        <v>124421557</v>
      </c>
      <c r="J138" s="15">
        <f t="shared" si="22"/>
        <v>76560292</v>
      </c>
      <c r="K138" s="15">
        <f t="shared" si="22"/>
        <v>0</v>
      </c>
      <c r="L138" s="15">
        <f t="shared" si="22"/>
        <v>0</v>
      </c>
      <c r="M138" s="15">
        <f t="shared" si="22"/>
        <v>0</v>
      </c>
      <c r="N138" s="15">
        <f t="shared" si="22"/>
        <v>14740077</v>
      </c>
      <c r="O138" s="15">
        <f>SUM(D138:N138)</f>
        <v>988722112</v>
      </c>
      <c r="P138" s="38">
        <f t="shared" si="20"/>
        <v>1575.5422918552324</v>
      </c>
      <c r="Q138" s="6"/>
      <c r="R138" s="2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</row>
    <row r="139" spans="1:120">
      <c r="A139" s="16"/>
      <c r="B139" s="18"/>
      <c r="C139" s="18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9"/>
    </row>
    <row r="140" spans="1:120">
      <c r="A140" s="41"/>
      <c r="B140" s="42"/>
      <c r="C140" s="42"/>
      <c r="D140" s="43"/>
      <c r="E140" s="43"/>
      <c r="F140" s="43"/>
      <c r="G140" s="43"/>
      <c r="H140" s="43"/>
      <c r="I140" s="43"/>
      <c r="J140" s="43"/>
      <c r="K140" s="43"/>
      <c r="L140" s="43"/>
      <c r="M140" s="50" t="s">
        <v>291</v>
      </c>
      <c r="N140" s="50"/>
      <c r="O140" s="50"/>
      <c r="P140" s="44">
        <v>627544</v>
      </c>
    </row>
    <row r="141" spans="1:120">
      <c r="A141" s="51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3"/>
    </row>
    <row r="142" spans="1:120" ht="15.75" customHeight="1" thickBot="1">
      <c r="A142" s="54" t="s">
        <v>150</v>
      </c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6"/>
    </row>
  </sheetData>
  <mergeCells count="10">
    <mergeCell ref="M140:O140"/>
    <mergeCell ref="A141:P141"/>
    <mergeCell ref="A142:P1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4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7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9"/>
      <c r="Q1" s="7"/>
      <c r="R1"/>
    </row>
    <row r="2" spans="1:134" ht="24" thickBot="1">
      <c r="A2" s="60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  <c r="Q2" s="7"/>
      <c r="R2"/>
    </row>
    <row r="3" spans="1:134" ht="18" customHeight="1">
      <c r="A3" s="63" t="s">
        <v>134</v>
      </c>
      <c r="B3" s="64"/>
      <c r="C3" s="65"/>
      <c r="D3" s="69" t="s">
        <v>66</v>
      </c>
      <c r="E3" s="70"/>
      <c r="F3" s="70"/>
      <c r="G3" s="70"/>
      <c r="H3" s="71"/>
      <c r="I3" s="69" t="s">
        <v>67</v>
      </c>
      <c r="J3" s="71"/>
      <c r="K3" s="69" t="s">
        <v>69</v>
      </c>
      <c r="L3" s="70"/>
      <c r="M3" s="71"/>
      <c r="N3" s="36"/>
      <c r="O3" s="37"/>
      <c r="P3" s="72" t="s">
        <v>267</v>
      </c>
      <c r="Q3" s="11"/>
      <c r="R3"/>
    </row>
    <row r="4" spans="1:134" ht="32.25" customHeight="1" thickBot="1">
      <c r="A4" s="66"/>
      <c r="B4" s="67"/>
      <c r="C4" s="68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268</v>
      </c>
      <c r="N4" s="35" t="s">
        <v>11</v>
      </c>
      <c r="O4" s="35" t="s">
        <v>269</v>
      </c>
      <c r="P4" s="7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270</v>
      </c>
      <c r="B5" s="26"/>
      <c r="C5" s="26"/>
      <c r="D5" s="27">
        <f t="shared" ref="D5:N5" si="0">SUM(D6:D13)</f>
        <v>162809625</v>
      </c>
      <c r="E5" s="27">
        <f t="shared" si="0"/>
        <v>167287002</v>
      </c>
      <c r="F5" s="27">
        <f t="shared" si="0"/>
        <v>12732777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4826722</v>
      </c>
      <c r="O5" s="28">
        <f>SUM(D5:N5)</f>
        <v>347656126</v>
      </c>
      <c r="P5" s="33">
        <f t="shared" ref="P5:P36" si="1">(O5/P$143)</f>
        <v>563.69782826530377</v>
      </c>
      <c r="Q5" s="6"/>
    </row>
    <row r="6" spans="1:134">
      <c r="A6" s="12"/>
      <c r="B6" s="25">
        <v>311</v>
      </c>
      <c r="C6" s="20" t="s">
        <v>3</v>
      </c>
      <c r="D6" s="47">
        <v>156310803</v>
      </c>
      <c r="E6" s="47">
        <v>82411833</v>
      </c>
      <c r="F6" s="47">
        <v>12732777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251455413</v>
      </c>
      <c r="P6" s="48">
        <f t="shared" si="1"/>
        <v>407.71572715981722</v>
      </c>
      <c r="Q6" s="9"/>
    </row>
    <row r="7" spans="1:134">
      <c r="A7" s="12"/>
      <c r="B7" s="25">
        <v>312.13</v>
      </c>
      <c r="C7" s="20" t="s">
        <v>271</v>
      </c>
      <c r="D7" s="47">
        <v>0</v>
      </c>
      <c r="E7" s="47">
        <v>16937061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16937061</v>
      </c>
      <c r="P7" s="48">
        <f t="shared" si="1"/>
        <v>27.462149488765156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1855205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1855205</v>
      </c>
      <c r="P8" s="48">
        <f t="shared" si="1"/>
        <v>3.0080730678306327</v>
      </c>
      <c r="Q8" s="9"/>
    </row>
    <row r="9" spans="1:134">
      <c r="A9" s="12"/>
      <c r="B9" s="25">
        <v>312.41000000000003</v>
      </c>
      <c r="C9" s="20" t="s">
        <v>272</v>
      </c>
      <c r="D9" s="47">
        <v>0</v>
      </c>
      <c r="E9" s="47">
        <v>11383092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11383092</v>
      </c>
      <c r="P9" s="48">
        <f t="shared" si="1"/>
        <v>18.456813383878512</v>
      </c>
      <c r="Q9" s="9"/>
    </row>
    <row r="10" spans="1:134">
      <c r="A10" s="12"/>
      <c r="B10" s="25">
        <v>312.63</v>
      </c>
      <c r="C10" s="20" t="s">
        <v>273</v>
      </c>
      <c r="D10" s="47">
        <v>0</v>
      </c>
      <c r="E10" s="47">
        <v>53821334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53821334</v>
      </c>
      <c r="P10" s="48">
        <f t="shared" si="1"/>
        <v>87.267178171747673</v>
      </c>
      <c r="Q10" s="9"/>
    </row>
    <row r="11" spans="1:134">
      <c r="A11" s="12"/>
      <c r="B11" s="25">
        <v>315.10000000000002</v>
      </c>
      <c r="C11" s="20" t="s">
        <v>274</v>
      </c>
      <c r="D11" s="47">
        <v>6021208</v>
      </c>
      <c r="E11" s="47">
        <v>417898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6439106</v>
      </c>
      <c r="P11" s="48">
        <f t="shared" si="1"/>
        <v>10.440518077251104</v>
      </c>
      <c r="Q11" s="9"/>
    </row>
    <row r="12" spans="1:134">
      <c r="A12" s="12"/>
      <c r="B12" s="25">
        <v>316</v>
      </c>
      <c r="C12" s="20" t="s">
        <v>175</v>
      </c>
      <c r="D12" s="47">
        <v>477614</v>
      </c>
      <c r="E12" s="47">
        <v>15406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493020</v>
      </c>
      <c r="P12" s="48">
        <f t="shared" si="1"/>
        <v>0.79939423616358218</v>
      </c>
      <c r="Q12" s="9"/>
    </row>
    <row r="13" spans="1:134">
      <c r="A13" s="12"/>
      <c r="B13" s="25">
        <v>319.89999999999998</v>
      </c>
      <c r="C13" s="20" t="s">
        <v>18</v>
      </c>
      <c r="D13" s="47">
        <v>0</v>
      </c>
      <c r="E13" s="47">
        <v>445173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4826722</v>
      </c>
      <c r="O13" s="47">
        <f>SUM(D13:N13)</f>
        <v>5271895</v>
      </c>
      <c r="P13" s="48">
        <f t="shared" si="1"/>
        <v>8.5479746798499203</v>
      </c>
      <c r="Q13" s="9"/>
    </row>
    <row r="14" spans="1:134" ht="15.75">
      <c r="A14" s="29" t="s">
        <v>19</v>
      </c>
      <c r="B14" s="30"/>
      <c r="C14" s="31"/>
      <c r="D14" s="32">
        <f t="shared" ref="D14:N14" si="3">SUM(D15:D28)</f>
        <v>19638912</v>
      </c>
      <c r="E14" s="32">
        <f t="shared" si="3"/>
        <v>82301935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5822381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>SUM(D14:N14)</f>
        <v>107763228</v>
      </c>
      <c r="P14" s="46">
        <f t="shared" si="1"/>
        <v>174.72983516608241</v>
      </c>
      <c r="Q14" s="10"/>
    </row>
    <row r="15" spans="1:134">
      <c r="A15" s="12"/>
      <c r="B15" s="25">
        <v>322</v>
      </c>
      <c r="C15" s="20" t="s">
        <v>275</v>
      </c>
      <c r="D15" s="47">
        <v>52994</v>
      </c>
      <c r="E15" s="47">
        <v>5893305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5946299</v>
      </c>
      <c r="P15" s="48">
        <f t="shared" si="1"/>
        <v>9.6414692043026093</v>
      </c>
      <c r="Q15" s="9"/>
    </row>
    <row r="16" spans="1:134">
      <c r="A16" s="12"/>
      <c r="B16" s="25">
        <v>323.10000000000002</v>
      </c>
      <c r="C16" s="20" t="s">
        <v>20</v>
      </c>
      <c r="D16" s="47">
        <v>14900383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28" si="4">SUM(D16:N16)</f>
        <v>14900383</v>
      </c>
      <c r="P16" s="48">
        <f t="shared" si="1"/>
        <v>24.159831825949912</v>
      </c>
      <c r="Q16" s="9"/>
    </row>
    <row r="17" spans="1:17">
      <c r="A17" s="12"/>
      <c r="B17" s="25">
        <v>324.11</v>
      </c>
      <c r="C17" s="20" t="s">
        <v>21</v>
      </c>
      <c r="D17" s="47">
        <v>0</v>
      </c>
      <c r="E17" s="47">
        <v>586963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586963</v>
      </c>
      <c r="P17" s="48">
        <f t="shared" si="1"/>
        <v>0.95171562825298095</v>
      </c>
      <c r="Q17" s="9"/>
    </row>
    <row r="18" spans="1:17">
      <c r="A18" s="12"/>
      <c r="B18" s="25">
        <v>324.12</v>
      </c>
      <c r="C18" s="20" t="s">
        <v>22</v>
      </c>
      <c r="D18" s="47">
        <v>0</v>
      </c>
      <c r="E18" s="47">
        <v>186825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186825</v>
      </c>
      <c r="P18" s="48">
        <f t="shared" si="1"/>
        <v>0.30292245379753607</v>
      </c>
      <c r="Q18" s="9"/>
    </row>
    <row r="19" spans="1:17">
      <c r="A19" s="12"/>
      <c r="B19" s="25">
        <v>324.20999999999998</v>
      </c>
      <c r="C19" s="20" t="s">
        <v>143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3813055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3813055</v>
      </c>
      <c r="P19" s="48">
        <f t="shared" si="1"/>
        <v>6.1825771554393896</v>
      </c>
      <c r="Q19" s="9"/>
    </row>
    <row r="20" spans="1:17">
      <c r="A20" s="12"/>
      <c r="B20" s="25">
        <v>324.22000000000003</v>
      </c>
      <c r="C20" s="20" t="s">
        <v>144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1645267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1645267</v>
      </c>
      <c r="P20" s="48">
        <f t="shared" si="1"/>
        <v>2.6676746516371512</v>
      </c>
      <c r="Q20" s="9"/>
    </row>
    <row r="21" spans="1:17">
      <c r="A21" s="12"/>
      <c r="B21" s="25">
        <v>324.31</v>
      </c>
      <c r="C21" s="20" t="s">
        <v>23</v>
      </c>
      <c r="D21" s="47">
        <v>0</v>
      </c>
      <c r="E21" s="47">
        <v>9188729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9188729</v>
      </c>
      <c r="P21" s="48">
        <f t="shared" si="1"/>
        <v>14.898821549367483</v>
      </c>
      <c r="Q21" s="9"/>
    </row>
    <row r="22" spans="1:17">
      <c r="A22" s="12"/>
      <c r="B22" s="25">
        <v>324.32</v>
      </c>
      <c r="C22" s="20" t="s">
        <v>24</v>
      </c>
      <c r="D22" s="47">
        <v>0</v>
      </c>
      <c r="E22" s="47">
        <v>3462822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3462822</v>
      </c>
      <c r="P22" s="48">
        <f t="shared" si="1"/>
        <v>5.6147011229979471</v>
      </c>
      <c r="Q22" s="9"/>
    </row>
    <row r="23" spans="1:17">
      <c r="A23" s="12"/>
      <c r="B23" s="25">
        <v>324.51</v>
      </c>
      <c r="C23" s="20" t="s">
        <v>25</v>
      </c>
      <c r="D23" s="47">
        <v>0</v>
      </c>
      <c r="E23" s="47">
        <v>19383498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19383498</v>
      </c>
      <c r="P23" s="48">
        <f t="shared" si="1"/>
        <v>31.428860041962441</v>
      </c>
      <c r="Q23" s="9"/>
    </row>
    <row r="24" spans="1:17">
      <c r="A24" s="12"/>
      <c r="B24" s="25">
        <v>324.61</v>
      </c>
      <c r="C24" s="20" t="s">
        <v>26</v>
      </c>
      <c r="D24" s="47">
        <v>0</v>
      </c>
      <c r="E24" s="47">
        <v>286819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286819</v>
      </c>
      <c r="P24" s="48">
        <f t="shared" si="1"/>
        <v>0.46505507975782417</v>
      </c>
      <c r="Q24" s="9"/>
    </row>
    <row r="25" spans="1:17">
      <c r="A25" s="12"/>
      <c r="B25" s="25">
        <v>325.10000000000002</v>
      </c>
      <c r="C25" s="20" t="s">
        <v>27</v>
      </c>
      <c r="D25" s="47">
        <v>4360</v>
      </c>
      <c r="E25" s="47">
        <v>25193447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25197807</v>
      </c>
      <c r="P25" s="48">
        <f t="shared" si="1"/>
        <v>40.856317552558444</v>
      </c>
      <c r="Q25" s="9"/>
    </row>
    <row r="26" spans="1:17">
      <c r="A26" s="12"/>
      <c r="B26" s="25">
        <v>325.2</v>
      </c>
      <c r="C26" s="20" t="s">
        <v>28</v>
      </c>
      <c r="D26" s="47">
        <v>0</v>
      </c>
      <c r="E26" s="47">
        <v>18119527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18119527</v>
      </c>
      <c r="P26" s="48">
        <f t="shared" si="1"/>
        <v>29.379427702345552</v>
      </c>
      <c r="Q26" s="9"/>
    </row>
    <row r="27" spans="1:17">
      <c r="A27" s="12"/>
      <c r="B27" s="25">
        <v>329.1</v>
      </c>
      <c r="C27" s="20" t="s">
        <v>276</v>
      </c>
      <c r="D27" s="47">
        <v>4681175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4681175</v>
      </c>
      <c r="P27" s="48">
        <f t="shared" si="1"/>
        <v>7.5901673633383169</v>
      </c>
      <c r="Q27" s="9"/>
    </row>
    <row r="28" spans="1:17">
      <c r="A28" s="12"/>
      <c r="B28" s="25">
        <v>329.5</v>
      </c>
      <c r="C28" s="20" t="s">
        <v>277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364059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364059</v>
      </c>
      <c r="P28" s="48">
        <f t="shared" si="1"/>
        <v>0.59029383437482774</v>
      </c>
      <c r="Q28" s="9"/>
    </row>
    <row r="29" spans="1:17" ht="15.75">
      <c r="A29" s="29" t="s">
        <v>278</v>
      </c>
      <c r="B29" s="30"/>
      <c r="C29" s="31"/>
      <c r="D29" s="32">
        <f t="shared" ref="D29:N29" si="5">SUM(D30:D70)</f>
        <v>49092764</v>
      </c>
      <c r="E29" s="32">
        <f t="shared" si="5"/>
        <v>92433967</v>
      </c>
      <c r="F29" s="32">
        <f t="shared" si="5"/>
        <v>0</v>
      </c>
      <c r="G29" s="32">
        <f t="shared" si="5"/>
        <v>165622</v>
      </c>
      <c r="H29" s="32">
        <f t="shared" si="5"/>
        <v>0</v>
      </c>
      <c r="I29" s="32">
        <f t="shared" si="5"/>
        <v>17536229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46125</v>
      </c>
      <c r="O29" s="45">
        <f>SUM(D29:N29)</f>
        <v>159274707</v>
      </c>
      <c r="P29" s="46">
        <f t="shared" si="1"/>
        <v>258.2517600552581</v>
      </c>
      <c r="Q29" s="10"/>
    </row>
    <row r="30" spans="1:17">
      <c r="A30" s="12"/>
      <c r="B30" s="25">
        <v>331.1</v>
      </c>
      <c r="C30" s="20" t="s">
        <v>30</v>
      </c>
      <c r="D30" s="47">
        <v>89103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>SUM(D30:N30)</f>
        <v>89103</v>
      </c>
      <c r="P30" s="48">
        <f t="shared" si="1"/>
        <v>0.14447370213152338</v>
      </c>
      <c r="Q30" s="9"/>
    </row>
    <row r="31" spans="1:17">
      <c r="A31" s="12"/>
      <c r="B31" s="25">
        <v>331.2</v>
      </c>
      <c r="C31" s="20" t="s">
        <v>31</v>
      </c>
      <c r="D31" s="47">
        <v>977823</v>
      </c>
      <c r="E31" s="47">
        <v>84393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>SUM(D31:N31)</f>
        <v>1062216</v>
      </c>
      <c r="P31" s="48">
        <f t="shared" si="1"/>
        <v>1.7223020322922713</v>
      </c>
      <c r="Q31" s="9"/>
    </row>
    <row r="32" spans="1:17">
      <c r="A32" s="12"/>
      <c r="B32" s="25">
        <v>331.39</v>
      </c>
      <c r="C32" s="20" t="s">
        <v>37</v>
      </c>
      <c r="D32" s="47">
        <v>0</v>
      </c>
      <c r="E32" s="47">
        <v>139000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ref="O32:O60" si="6">SUM(D32:N32)</f>
        <v>139000</v>
      </c>
      <c r="P32" s="48">
        <f t="shared" si="1"/>
        <v>0.22537787275716589</v>
      </c>
      <c r="Q32" s="9"/>
    </row>
    <row r="33" spans="1:17">
      <c r="A33" s="12"/>
      <c r="B33" s="25">
        <v>331.41</v>
      </c>
      <c r="C33" s="20" t="s">
        <v>145</v>
      </c>
      <c r="D33" s="47">
        <v>0</v>
      </c>
      <c r="E33" s="47">
        <v>2280368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2280368</v>
      </c>
      <c r="P33" s="48">
        <f t="shared" si="1"/>
        <v>3.6974423665000926</v>
      </c>
      <c r="Q33" s="9"/>
    </row>
    <row r="34" spans="1:17">
      <c r="A34" s="12"/>
      <c r="B34" s="25">
        <v>331.42</v>
      </c>
      <c r="C34" s="20" t="s">
        <v>38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14937632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14937632</v>
      </c>
      <c r="P34" s="48">
        <f t="shared" si="1"/>
        <v>24.220228231578197</v>
      </c>
      <c r="Q34" s="9"/>
    </row>
    <row r="35" spans="1:17">
      <c r="A35" s="12"/>
      <c r="B35" s="25">
        <v>331.49</v>
      </c>
      <c r="C35" s="20" t="s">
        <v>39</v>
      </c>
      <c r="D35" s="47">
        <v>0</v>
      </c>
      <c r="E35" s="47">
        <v>933192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933192</v>
      </c>
      <c r="P35" s="48">
        <f t="shared" si="1"/>
        <v>1.513099480820181</v>
      </c>
      <c r="Q35" s="9"/>
    </row>
    <row r="36" spans="1:17">
      <c r="A36" s="12"/>
      <c r="B36" s="25">
        <v>331.5</v>
      </c>
      <c r="C36" s="20" t="s">
        <v>33</v>
      </c>
      <c r="D36" s="47">
        <v>303322</v>
      </c>
      <c r="E36" s="47">
        <v>63278662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63581984</v>
      </c>
      <c r="P36" s="48">
        <f t="shared" si="1"/>
        <v>103.09332589640401</v>
      </c>
      <c r="Q36" s="9"/>
    </row>
    <row r="37" spans="1:17">
      <c r="A37" s="12"/>
      <c r="B37" s="25">
        <v>331.61</v>
      </c>
      <c r="C37" s="20" t="s">
        <v>261</v>
      </c>
      <c r="D37" s="47">
        <v>0</v>
      </c>
      <c r="E37" s="47">
        <v>829871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829871</v>
      </c>
      <c r="P37" s="48">
        <f t="shared" ref="P37:P68" si="7">(O37/P$143)</f>
        <v>1.345572378725626</v>
      </c>
      <c r="Q37" s="9"/>
    </row>
    <row r="38" spans="1:17">
      <c r="A38" s="12"/>
      <c r="B38" s="25">
        <v>331.65</v>
      </c>
      <c r="C38" s="20" t="s">
        <v>166</v>
      </c>
      <c r="D38" s="47">
        <v>369129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369129</v>
      </c>
      <c r="P38" s="48">
        <f t="shared" si="7"/>
        <v>0.59851445174805673</v>
      </c>
      <c r="Q38" s="9"/>
    </row>
    <row r="39" spans="1:17">
      <c r="A39" s="12"/>
      <c r="B39" s="25">
        <v>331.69</v>
      </c>
      <c r="C39" s="20" t="s">
        <v>40</v>
      </c>
      <c r="D39" s="47">
        <v>0</v>
      </c>
      <c r="E39" s="47">
        <v>2200060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2200060</v>
      </c>
      <c r="P39" s="48">
        <f t="shared" si="7"/>
        <v>3.5672290844469812</v>
      </c>
      <c r="Q39" s="9"/>
    </row>
    <row r="40" spans="1:17">
      <c r="A40" s="12"/>
      <c r="B40" s="25">
        <v>331.7</v>
      </c>
      <c r="C40" s="20" t="s">
        <v>34</v>
      </c>
      <c r="D40" s="47">
        <v>0</v>
      </c>
      <c r="E40" s="47">
        <v>94341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94341</v>
      </c>
      <c r="P40" s="48">
        <f t="shared" si="7"/>
        <v>0.152966718660315</v>
      </c>
      <c r="Q40" s="9"/>
    </row>
    <row r="41" spans="1:17">
      <c r="A41" s="12"/>
      <c r="B41" s="25">
        <v>331.9</v>
      </c>
      <c r="C41" s="20" t="s">
        <v>35</v>
      </c>
      <c r="D41" s="47">
        <v>0</v>
      </c>
      <c r="E41" s="47">
        <v>105800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105800</v>
      </c>
      <c r="P41" s="48">
        <f t="shared" si="7"/>
        <v>0.17154661106264857</v>
      </c>
      <c r="Q41" s="9"/>
    </row>
    <row r="42" spans="1:17">
      <c r="A42" s="12"/>
      <c r="B42" s="25">
        <v>333</v>
      </c>
      <c r="C42" s="20" t="s">
        <v>4</v>
      </c>
      <c r="D42" s="47">
        <v>263765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263765</v>
      </c>
      <c r="P42" s="48">
        <f t="shared" si="7"/>
        <v>0.42767478135103493</v>
      </c>
      <c r="Q42" s="9"/>
    </row>
    <row r="43" spans="1:17">
      <c r="A43" s="12"/>
      <c r="B43" s="25">
        <v>334.2</v>
      </c>
      <c r="C43" s="20" t="s">
        <v>36</v>
      </c>
      <c r="D43" s="47">
        <v>408031</v>
      </c>
      <c r="E43" s="47">
        <v>164652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572683</v>
      </c>
      <c r="P43" s="48">
        <f t="shared" si="7"/>
        <v>0.92856170003015848</v>
      </c>
      <c r="Q43" s="9"/>
    </row>
    <row r="44" spans="1:17">
      <c r="A44" s="12"/>
      <c r="B44" s="25">
        <v>334.35</v>
      </c>
      <c r="C44" s="20" t="s">
        <v>248</v>
      </c>
      <c r="D44" s="47">
        <v>0</v>
      </c>
      <c r="E44" s="47">
        <v>93983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93983</v>
      </c>
      <c r="P44" s="48">
        <f t="shared" si="7"/>
        <v>0.15238624903119943</v>
      </c>
      <c r="Q44" s="9"/>
    </row>
    <row r="45" spans="1:17">
      <c r="A45" s="12"/>
      <c r="B45" s="25">
        <v>334.39</v>
      </c>
      <c r="C45" s="20" t="s">
        <v>41</v>
      </c>
      <c r="D45" s="47">
        <v>0</v>
      </c>
      <c r="E45" s="47">
        <v>2724449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2724449</v>
      </c>
      <c r="P45" s="48">
        <f t="shared" si="7"/>
        <v>4.4174857557941571</v>
      </c>
      <c r="Q45" s="9"/>
    </row>
    <row r="46" spans="1:17">
      <c r="A46" s="12"/>
      <c r="B46" s="25">
        <v>334.41</v>
      </c>
      <c r="C46" s="20" t="s">
        <v>42</v>
      </c>
      <c r="D46" s="47">
        <v>0</v>
      </c>
      <c r="E46" s="47">
        <v>420421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420421</v>
      </c>
      <c r="P46" s="48">
        <f t="shared" si="7"/>
        <v>0.68168050821899595</v>
      </c>
      <c r="Q46" s="9"/>
    </row>
    <row r="47" spans="1:17">
      <c r="A47" s="12"/>
      <c r="B47" s="25">
        <v>334.49</v>
      </c>
      <c r="C47" s="20" t="s">
        <v>43</v>
      </c>
      <c r="D47" s="47">
        <v>0</v>
      </c>
      <c r="E47" s="47">
        <v>4676893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4676893</v>
      </c>
      <c r="P47" s="48">
        <f t="shared" si="7"/>
        <v>7.5832244277185596</v>
      </c>
      <c r="Q47" s="9"/>
    </row>
    <row r="48" spans="1:17">
      <c r="A48" s="12"/>
      <c r="B48" s="25">
        <v>334.5</v>
      </c>
      <c r="C48" s="20" t="s">
        <v>44</v>
      </c>
      <c r="D48" s="47">
        <v>9918</v>
      </c>
      <c r="E48" s="47">
        <v>691066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700984</v>
      </c>
      <c r="P48" s="48">
        <f t="shared" si="7"/>
        <v>1.1365919622792027</v>
      </c>
      <c r="Q48" s="9"/>
    </row>
    <row r="49" spans="1:17">
      <c r="A49" s="12"/>
      <c r="B49" s="25">
        <v>334.7</v>
      </c>
      <c r="C49" s="20" t="s">
        <v>46</v>
      </c>
      <c r="D49" s="47">
        <v>0</v>
      </c>
      <c r="E49" s="47">
        <v>290939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290939</v>
      </c>
      <c r="P49" s="48">
        <f t="shared" si="7"/>
        <v>0.47173534476328838</v>
      </c>
      <c r="Q49" s="9"/>
    </row>
    <row r="50" spans="1:17">
      <c r="A50" s="12"/>
      <c r="B50" s="25">
        <v>334.82</v>
      </c>
      <c r="C50" s="20" t="s">
        <v>279</v>
      </c>
      <c r="D50" s="47">
        <v>1500195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1500195</v>
      </c>
      <c r="P50" s="48">
        <f t="shared" si="7"/>
        <v>2.432451495114651</v>
      </c>
      <c r="Q50" s="9"/>
    </row>
    <row r="51" spans="1:17">
      <c r="A51" s="12"/>
      <c r="B51" s="25">
        <v>334.9</v>
      </c>
      <c r="C51" s="20" t="s">
        <v>48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2598597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2598597</v>
      </c>
      <c r="P51" s="48">
        <f t="shared" si="7"/>
        <v>4.2134263598068564</v>
      </c>
      <c r="Q51" s="9"/>
    </row>
    <row r="52" spans="1:17">
      <c r="A52" s="12"/>
      <c r="B52" s="25">
        <v>335.12099999999998</v>
      </c>
      <c r="C52" s="20" t="s">
        <v>280</v>
      </c>
      <c r="D52" s="47">
        <v>13501400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13501400</v>
      </c>
      <c r="P52" s="48">
        <f t="shared" si="7"/>
        <v>21.891487850673379</v>
      </c>
      <c r="Q52" s="9"/>
    </row>
    <row r="53" spans="1:17">
      <c r="A53" s="12"/>
      <c r="B53" s="25">
        <v>335.13</v>
      </c>
      <c r="C53" s="20" t="s">
        <v>178</v>
      </c>
      <c r="D53" s="47">
        <v>130396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130396</v>
      </c>
      <c r="P53" s="48">
        <f t="shared" si="7"/>
        <v>0.21142714457585182</v>
      </c>
      <c r="Q53" s="9"/>
    </row>
    <row r="54" spans="1:17">
      <c r="A54" s="12"/>
      <c r="B54" s="25">
        <v>335.14</v>
      </c>
      <c r="C54" s="20" t="s">
        <v>179</v>
      </c>
      <c r="D54" s="47">
        <v>84258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84258</v>
      </c>
      <c r="P54" s="48">
        <f t="shared" si="7"/>
        <v>0.13661790505592289</v>
      </c>
      <c r="Q54" s="9"/>
    </row>
    <row r="55" spans="1:17">
      <c r="A55" s="12"/>
      <c r="B55" s="25">
        <v>335.15</v>
      </c>
      <c r="C55" s="20" t="s">
        <v>180</v>
      </c>
      <c r="D55" s="47">
        <v>234163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6"/>
        <v>234163</v>
      </c>
      <c r="P55" s="48">
        <f t="shared" si="7"/>
        <v>0.37967740157148372</v>
      </c>
      <c r="Q55" s="9"/>
    </row>
    <row r="56" spans="1:17">
      <c r="A56" s="12"/>
      <c r="B56" s="25">
        <v>335.16</v>
      </c>
      <c r="C56" s="20" t="s">
        <v>281</v>
      </c>
      <c r="D56" s="47">
        <v>223250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6"/>
        <v>223250</v>
      </c>
      <c r="P56" s="48">
        <f t="shared" si="7"/>
        <v>0.36198280642472863</v>
      </c>
      <c r="Q56" s="9"/>
    </row>
    <row r="57" spans="1:17">
      <c r="A57" s="12"/>
      <c r="B57" s="25">
        <v>335.17</v>
      </c>
      <c r="C57" s="20" t="s">
        <v>182</v>
      </c>
      <c r="D57" s="47">
        <v>70374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6"/>
        <v>70374</v>
      </c>
      <c r="P57" s="48">
        <f t="shared" si="7"/>
        <v>0.11410606055692656</v>
      </c>
      <c r="Q57" s="9"/>
    </row>
    <row r="58" spans="1:17">
      <c r="A58" s="12"/>
      <c r="B58" s="25">
        <v>335.18</v>
      </c>
      <c r="C58" s="20" t="s">
        <v>282</v>
      </c>
      <c r="D58" s="47">
        <v>30787001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6"/>
        <v>30787001</v>
      </c>
      <c r="P58" s="48">
        <f t="shared" si="7"/>
        <v>49.918768301818261</v>
      </c>
      <c r="Q58" s="9"/>
    </row>
    <row r="59" spans="1:17">
      <c r="A59" s="12"/>
      <c r="B59" s="25">
        <v>335.21</v>
      </c>
      <c r="C59" s="20" t="s">
        <v>56</v>
      </c>
      <c r="D59" s="47">
        <v>0</v>
      </c>
      <c r="E59" s="47">
        <v>147184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6"/>
        <v>147184</v>
      </c>
      <c r="P59" s="48">
        <f t="shared" si="7"/>
        <v>0.23864760304957341</v>
      </c>
      <c r="Q59" s="9"/>
    </row>
    <row r="60" spans="1:17">
      <c r="A60" s="12"/>
      <c r="B60" s="25">
        <v>335.22</v>
      </c>
      <c r="C60" s="20" t="s">
        <v>57</v>
      </c>
      <c r="D60" s="47">
        <v>0</v>
      </c>
      <c r="E60" s="47">
        <v>2938334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6"/>
        <v>2938334</v>
      </c>
      <c r="P60" s="48">
        <f t="shared" si="7"/>
        <v>4.7642839307198148</v>
      </c>
      <c r="Q60" s="9"/>
    </row>
    <row r="61" spans="1:17">
      <c r="A61" s="12"/>
      <c r="B61" s="25">
        <v>335.43</v>
      </c>
      <c r="C61" s="20" t="s">
        <v>283</v>
      </c>
      <c r="D61" s="47">
        <v>0</v>
      </c>
      <c r="E61" s="47">
        <v>7344484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ref="O61:O69" si="8">SUM(D61:N61)</f>
        <v>7344484</v>
      </c>
      <c r="P61" s="48">
        <f t="shared" si="7"/>
        <v>11.908519283590222</v>
      </c>
      <c r="Q61" s="9"/>
    </row>
    <row r="62" spans="1:17">
      <c r="A62" s="12"/>
      <c r="B62" s="25">
        <v>335.44</v>
      </c>
      <c r="C62" s="20" t="s">
        <v>284</v>
      </c>
      <c r="D62" s="47">
        <v>0</v>
      </c>
      <c r="E62" s="47">
        <v>2778736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8"/>
        <v>2778736</v>
      </c>
      <c r="P62" s="48">
        <f t="shared" si="7"/>
        <v>4.5055079757824181</v>
      </c>
      <c r="Q62" s="9"/>
    </row>
    <row r="63" spans="1:17">
      <c r="A63" s="12"/>
      <c r="B63" s="25">
        <v>335.45</v>
      </c>
      <c r="C63" s="20" t="s">
        <v>285</v>
      </c>
      <c r="D63" s="47">
        <v>0</v>
      </c>
      <c r="E63" s="47">
        <v>152354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8"/>
        <v>152354</v>
      </c>
      <c r="P63" s="48">
        <f t="shared" si="7"/>
        <v>0.24703036277730397</v>
      </c>
      <c r="Q63" s="9"/>
    </row>
    <row r="64" spans="1:17">
      <c r="A64" s="12"/>
      <c r="B64" s="25">
        <v>335.7</v>
      </c>
      <c r="C64" s="20" t="s">
        <v>61</v>
      </c>
      <c r="D64" s="47">
        <v>0</v>
      </c>
      <c r="E64" s="47">
        <v>0</v>
      </c>
      <c r="F64" s="47">
        <v>0</v>
      </c>
      <c r="G64" s="47">
        <v>165622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8"/>
        <v>165622</v>
      </c>
      <c r="P64" s="48">
        <f t="shared" si="7"/>
        <v>0.26854341037257068</v>
      </c>
      <c r="Q64" s="9"/>
    </row>
    <row r="65" spans="1:17">
      <c r="A65" s="12"/>
      <c r="B65" s="25">
        <v>337.2</v>
      </c>
      <c r="C65" s="20" t="s">
        <v>226</v>
      </c>
      <c r="D65" s="47">
        <v>42018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8"/>
        <v>42018</v>
      </c>
      <c r="P65" s="48">
        <f t="shared" si="7"/>
        <v>6.8128974514464716E-2</v>
      </c>
      <c r="Q65" s="9"/>
    </row>
    <row r="66" spans="1:17">
      <c r="A66" s="12"/>
      <c r="B66" s="25">
        <v>337.3</v>
      </c>
      <c r="C66" s="20" t="s">
        <v>62</v>
      </c>
      <c r="D66" s="47">
        <v>0</v>
      </c>
      <c r="E66" s="47">
        <v>64085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8"/>
        <v>64085</v>
      </c>
      <c r="P66" s="48">
        <f t="shared" si="7"/>
        <v>0.10390892788232356</v>
      </c>
      <c r="Q66" s="9"/>
    </row>
    <row r="67" spans="1:17">
      <c r="A67" s="12"/>
      <c r="B67" s="25">
        <v>337.4</v>
      </c>
      <c r="C67" s="20" t="s">
        <v>168</v>
      </c>
      <c r="D67" s="47">
        <v>1079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8"/>
        <v>1079</v>
      </c>
      <c r="P67" s="48">
        <f t="shared" si="7"/>
        <v>1.7495160050718128E-3</v>
      </c>
      <c r="Q67" s="9"/>
    </row>
    <row r="68" spans="1:17">
      <c r="A68" s="12"/>
      <c r="B68" s="25">
        <v>337.7</v>
      </c>
      <c r="C68" s="20" t="s">
        <v>63</v>
      </c>
      <c r="D68" s="47">
        <v>0</v>
      </c>
      <c r="E68" s="47">
        <v>700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8"/>
        <v>700</v>
      </c>
      <c r="P68" s="48">
        <f t="shared" si="7"/>
        <v>1.1349964815109074E-3</v>
      </c>
      <c r="Q68" s="9"/>
    </row>
    <row r="69" spans="1:17">
      <c r="A69" s="12"/>
      <c r="B69" s="25">
        <v>337.9</v>
      </c>
      <c r="C69" s="20" t="s">
        <v>64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46125</v>
      </c>
      <c r="O69" s="47">
        <f t="shared" si="8"/>
        <v>46125</v>
      </c>
      <c r="P69" s="48">
        <f t="shared" ref="P69:P100" si="9">(O69/P$143)</f>
        <v>7.478816101384371E-2</v>
      </c>
      <c r="Q69" s="9"/>
    </row>
    <row r="70" spans="1:17">
      <c r="A70" s="12"/>
      <c r="B70" s="25">
        <v>339</v>
      </c>
      <c r="C70" s="20" t="s">
        <v>65</v>
      </c>
      <c r="D70" s="47">
        <v>97539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>SUM(D70:N70)</f>
        <v>97539</v>
      </c>
      <c r="P70" s="48">
        <f t="shared" si="9"/>
        <v>0.15815203115727483</v>
      </c>
      <c r="Q70" s="9"/>
    </row>
    <row r="71" spans="1:17" ht="15.75">
      <c r="A71" s="29" t="s">
        <v>70</v>
      </c>
      <c r="B71" s="30"/>
      <c r="C71" s="31"/>
      <c r="D71" s="32">
        <f t="shared" ref="D71:N71" si="10">SUM(D72:D116)</f>
        <v>43778516</v>
      </c>
      <c r="E71" s="32">
        <f t="shared" si="10"/>
        <v>31076464</v>
      </c>
      <c r="F71" s="32">
        <f t="shared" si="10"/>
        <v>0</v>
      </c>
      <c r="G71" s="32">
        <f t="shared" si="10"/>
        <v>0</v>
      </c>
      <c r="H71" s="32">
        <f t="shared" si="10"/>
        <v>0</v>
      </c>
      <c r="I71" s="32">
        <f t="shared" si="10"/>
        <v>93088063</v>
      </c>
      <c r="J71" s="32">
        <f t="shared" si="10"/>
        <v>71765438</v>
      </c>
      <c r="K71" s="32">
        <f t="shared" si="10"/>
        <v>0</v>
      </c>
      <c r="L71" s="32">
        <f t="shared" si="10"/>
        <v>0</v>
      </c>
      <c r="M71" s="32">
        <f t="shared" si="10"/>
        <v>0</v>
      </c>
      <c r="N71" s="32">
        <f t="shared" si="10"/>
        <v>3052928</v>
      </c>
      <c r="O71" s="32">
        <f>SUM(D71:N71)</f>
        <v>242761409</v>
      </c>
      <c r="P71" s="46">
        <f t="shared" si="9"/>
        <v>393.61906437375757</v>
      </c>
      <c r="Q71" s="10"/>
    </row>
    <row r="72" spans="1:17">
      <c r="A72" s="12"/>
      <c r="B72" s="25">
        <v>341.1</v>
      </c>
      <c r="C72" s="20" t="s">
        <v>184</v>
      </c>
      <c r="D72" s="47">
        <v>4222537</v>
      </c>
      <c r="E72" s="47">
        <v>620714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>SUM(D72:N72)</f>
        <v>4843251</v>
      </c>
      <c r="P72" s="48">
        <f t="shared" si="9"/>
        <v>7.8529612058202618</v>
      </c>
      <c r="Q72" s="9"/>
    </row>
    <row r="73" spans="1:17">
      <c r="A73" s="12"/>
      <c r="B73" s="25">
        <v>341.15</v>
      </c>
      <c r="C73" s="20" t="s">
        <v>185</v>
      </c>
      <c r="D73" s="47">
        <v>0</v>
      </c>
      <c r="E73" s="47">
        <v>3828183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ref="O73:O116" si="11">SUM(D73:N73)</f>
        <v>3828183</v>
      </c>
      <c r="P73" s="48">
        <f t="shared" si="9"/>
        <v>6.2071060508283855</v>
      </c>
      <c r="Q73" s="9"/>
    </row>
    <row r="74" spans="1:17">
      <c r="A74" s="12"/>
      <c r="B74" s="25">
        <v>341.2</v>
      </c>
      <c r="C74" s="20" t="s">
        <v>186</v>
      </c>
      <c r="D74" s="47">
        <v>3212583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65961995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1"/>
        <v>69174578</v>
      </c>
      <c r="P74" s="48">
        <f t="shared" si="9"/>
        <v>112.16128948571688</v>
      </c>
      <c r="Q74" s="9"/>
    </row>
    <row r="75" spans="1:17">
      <c r="A75" s="12"/>
      <c r="B75" s="25">
        <v>341.8</v>
      </c>
      <c r="C75" s="20" t="s">
        <v>188</v>
      </c>
      <c r="D75" s="47">
        <v>7500348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1"/>
        <v>7500348</v>
      </c>
      <c r="P75" s="48">
        <f t="shared" si="9"/>
        <v>12.16124084301053</v>
      </c>
      <c r="Q75" s="9"/>
    </row>
    <row r="76" spans="1:17">
      <c r="A76" s="12"/>
      <c r="B76" s="25">
        <v>341.9</v>
      </c>
      <c r="C76" s="20" t="s">
        <v>189</v>
      </c>
      <c r="D76" s="47">
        <v>1073039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1"/>
        <v>1073039</v>
      </c>
      <c r="P76" s="48">
        <f t="shared" si="9"/>
        <v>1.7398506993199749</v>
      </c>
      <c r="Q76" s="9"/>
    </row>
    <row r="77" spans="1:17">
      <c r="A77" s="12"/>
      <c r="B77" s="25">
        <v>342.1</v>
      </c>
      <c r="C77" s="20" t="s">
        <v>77</v>
      </c>
      <c r="D77" s="47">
        <v>9941512</v>
      </c>
      <c r="E77" s="47">
        <v>3097152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1"/>
        <v>13038664</v>
      </c>
      <c r="P77" s="48">
        <f t="shared" si="9"/>
        <v>21.141196805147047</v>
      </c>
      <c r="Q77" s="9"/>
    </row>
    <row r="78" spans="1:17">
      <c r="A78" s="12"/>
      <c r="B78" s="25">
        <v>342.2</v>
      </c>
      <c r="C78" s="20" t="s">
        <v>78</v>
      </c>
      <c r="D78" s="47">
        <v>0</v>
      </c>
      <c r="E78" s="47">
        <v>9500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1"/>
        <v>9500</v>
      </c>
      <c r="P78" s="48">
        <f t="shared" si="9"/>
        <v>1.5403523677648029E-2</v>
      </c>
      <c r="Q78" s="9"/>
    </row>
    <row r="79" spans="1:17">
      <c r="A79" s="12"/>
      <c r="B79" s="25">
        <v>342.3</v>
      </c>
      <c r="C79" s="20" t="s">
        <v>170</v>
      </c>
      <c r="D79" s="47">
        <v>226916</v>
      </c>
      <c r="E79" s="47">
        <v>49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1"/>
        <v>226965</v>
      </c>
      <c r="P79" s="48">
        <f t="shared" si="9"/>
        <v>0.36800639489446152</v>
      </c>
      <c r="Q79" s="9"/>
    </row>
    <row r="80" spans="1:17">
      <c r="A80" s="12"/>
      <c r="B80" s="25">
        <v>342.4</v>
      </c>
      <c r="C80" s="20" t="s">
        <v>79</v>
      </c>
      <c r="D80" s="47">
        <v>1075298</v>
      </c>
      <c r="E80" s="47">
        <v>86700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1"/>
        <v>1161998</v>
      </c>
      <c r="P80" s="48">
        <f t="shared" si="9"/>
        <v>1.884090916461016</v>
      </c>
      <c r="Q80" s="9"/>
    </row>
    <row r="81" spans="1:17">
      <c r="A81" s="12"/>
      <c r="B81" s="25">
        <v>342.5</v>
      </c>
      <c r="C81" s="20" t="s">
        <v>80</v>
      </c>
      <c r="D81" s="47">
        <v>0</v>
      </c>
      <c r="E81" s="47">
        <v>1116951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1"/>
        <v>1116951</v>
      </c>
      <c r="P81" s="48">
        <f t="shared" si="9"/>
        <v>1.8110506500286991</v>
      </c>
      <c r="Q81" s="9"/>
    </row>
    <row r="82" spans="1:17">
      <c r="A82" s="12"/>
      <c r="B82" s="25">
        <v>342.6</v>
      </c>
      <c r="C82" s="20" t="s">
        <v>81</v>
      </c>
      <c r="D82" s="47">
        <v>0</v>
      </c>
      <c r="E82" s="47">
        <v>16741171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1"/>
        <v>16741171</v>
      </c>
      <c r="P82" s="48">
        <f t="shared" si="9"/>
        <v>27.144528830532053</v>
      </c>
      <c r="Q82" s="9"/>
    </row>
    <row r="83" spans="1:17">
      <c r="A83" s="12"/>
      <c r="B83" s="25">
        <v>342.9</v>
      </c>
      <c r="C83" s="20" t="s">
        <v>82</v>
      </c>
      <c r="D83" s="47">
        <v>196535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1"/>
        <v>196535</v>
      </c>
      <c r="P83" s="48">
        <f t="shared" si="9"/>
        <v>0.31866647641963741</v>
      </c>
      <c r="Q83" s="9"/>
    </row>
    <row r="84" spans="1:17">
      <c r="A84" s="12"/>
      <c r="B84" s="25">
        <v>343.4</v>
      </c>
      <c r="C84" s="20" t="s">
        <v>83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47152808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1"/>
        <v>47152808</v>
      </c>
      <c r="P84" s="48">
        <f t="shared" si="9"/>
        <v>76.454673104799085</v>
      </c>
      <c r="Q84" s="9"/>
    </row>
    <row r="85" spans="1:17">
      <c r="A85" s="12"/>
      <c r="B85" s="25">
        <v>343.6</v>
      </c>
      <c r="C85" s="20" t="s">
        <v>84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44729637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1"/>
        <v>44729637</v>
      </c>
      <c r="P85" s="48">
        <f t="shared" si="9"/>
        <v>72.525686591800138</v>
      </c>
      <c r="Q85" s="9"/>
    </row>
    <row r="86" spans="1:17">
      <c r="A86" s="12"/>
      <c r="B86" s="25">
        <v>343.7</v>
      </c>
      <c r="C86" s="20" t="s">
        <v>85</v>
      </c>
      <c r="D86" s="47">
        <v>1127517</v>
      </c>
      <c r="E86" s="47">
        <v>12350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1"/>
        <v>1139867</v>
      </c>
      <c r="P86" s="48">
        <f t="shared" si="9"/>
        <v>1.8482071919862764</v>
      </c>
      <c r="Q86" s="9"/>
    </row>
    <row r="87" spans="1:17">
      <c r="A87" s="12"/>
      <c r="B87" s="25">
        <v>344.1</v>
      </c>
      <c r="C87" s="20" t="s">
        <v>190</v>
      </c>
      <c r="D87" s="47">
        <v>478558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2679751</v>
      </c>
      <c r="O87" s="47">
        <f t="shared" si="11"/>
        <v>3158309</v>
      </c>
      <c r="P87" s="48">
        <f t="shared" si="9"/>
        <v>5.1209565750346178</v>
      </c>
      <c r="Q87" s="9"/>
    </row>
    <row r="88" spans="1:17">
      <c r="A88" s="12"/>
      <c r="B88" s="25">
        <v>344.3</v>
      </c>
      <c r="C88" s="20" t="s">
        <v>191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971838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1"/>
        <v>971838</v>
      </c>
      <c r="P88" s="48">
        <f t="shared" si="9"/>
        <v>1.575761015140853</v>
      </c>
      <c r="Q88" s="9"/>
    </row>
    <row r="89" spans="1:17">
      <c r="A89" s="12"/>
      <c r="B89" s="25">
        <v>344.9</v>
      </c>
      <c r="C89" s="20" t="s">
        <v>192</v>
      </c>
      <c r="D89" s="47">
        <v>458658</v>
      </c>
      <c r="E89" s="47">
        <v>2073972</v>
      </c>
      <c r="F89" s="47">
        <v>0</v>
      </c>
      <c r="G89" s="47">
        <v>0</v>
      </c>
      <c r="H89" s="47">
        <v>0</v>
      </c>
      <c r="I89" s="47">
        <v>233780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1"/>
        <v>2766410</v>
      </c>
      <c r="P89" s="48">
        <f t="shared" si="9"/>
        <v>4.4855223091665559</v>
      </c>
      <c r="Q89" s="9"/>
    </row>
    <row r="90" spans="1:17">
      <c r="A90" s="12"/>
      <c r="B90" s="25">
        <v>345.1</v>
      </c>
      <c r="C90" s="20" t="s">
        <v>227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373177</v>
      </c>
      <c r="O90" s="47">
        <f t="shared" si="11"/>
        <v>373177</v>
      </c>
      <c r="P90" s="48">
        <f t="shared" si="9"/>
        <v>0.6050779742582798</v>
      </c>
      <c r="Q90" s="9"/>
    </row>
    <row r="91" spans="1:17">
      <c r="A91" s="12"/>
      <c r="B91" s="25">
        <v>346.9</v>
      </c>
      <c r="C91" s="20" t="s">
        <v>193</v>
      </c>
      <c r="D91" s="47">
        <v>0</v>
      </c>
      <c r="E91" s="47">
        <v>7510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1"/>
        <v>7510</v>
      </c>
      <c r="P91" s="48">
        <f t="shared" si="9"/>
        <v>1.217689082306702E-2</v>
      </c>
      <c r="Q91" s="9"/>
    </row>
    <row r="92" spans="1:17">
      <c r="A92" s="12"/>
      <c r="B92" s="25">
        <v>347.2</v>
      </c>
      <c r="C92" s="20" t="s">
        <v>91</v>
      </c>
      <c r="D92" s="47">
        <v>3519941</v>
      </c>
      <c r="E92" s="47">
        <v>1026643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1"/>
        <v>4546584</v>
      </c>
      <c r="P92" s="48">
        <f t="shared" si="9"/>
        <v>7.3719383469911239</v>
      </c>
      <c r="Q92" s="9"/>
    </row>
    <row r="93" spans="1:17">
      <c r="A93" s="12"/>
      <c r="B93" s="25">
        <v>348.11</v>
      </c>
      <c r="C93" s="20" t="s">
        <v>194</v>
      </c>
      <c r="D93" s="47">
        <v>14330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>SUM(D93:N93)</f>
        <v>14330</v>
      </c>
      <c r="P93" s="48">
        <f t="shared" si="9"/>
        <v>2.323499940007329E-2</v>
      </c>
      <c r="Q93" s="9"/>
    </row>
    <row r="94" spans="1:17">
      <c r="A94" s="12"/>
      <c r="B94" s="25">
        <v>348.12</v>
      </c>
      <c r="C94" s="20" t="s">
        <v>195</v>
      </c>
      <c r="D94" s="47">
        <v>70664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ref="O94:O107" si="12">SUM(D94:N94)</f>
        <v>70664</v>
      </c>
      <c r="P94" s="48">
        <f t="shared" si="9"/>
        <v>0.11457627338498108</v>
      </c>
      <c r="Q94" s="9"/>
    </row>
    <row r="95" spans="1:17">
      <c r="A95" s="12"/>
      <c r="B95" s="25">
        <v>348.13</v>
      </c>
      <c r="C95" s="20" t="s">
        <v>196</v>
      </c>
      <c r="D95" s="47">
        <v>209963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209963</v>
      </c>
      <c r="P95" s="48">
        <f t="shared" si="9"/>
        <v>0.34043895178210659</v>
      </c>
      <c r="Q95" s="9"/>
    </row>
    <row r="96" spans="1:17">
      <c r="A96" s="12"/>
      <c r="B96" s="25">
        <v>348.22</v>
      </c>
      <c r="C96" s="20" t="s">
        <v>197</v>
      </c>
      <c r="D96" s="47">
        <v>106039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106039</v>
      </c>
      <c r="P96" s="48">
        <f t="shared" si="9"/>
        <v>0.17193413128990728</v>
      </c>
      <c r="Q96" s="9"/>
    </row>
    <row r="97" spans="1:17">
      <c r="A97" s="12"/>
      <c r="B97" s="25">
        <v>348.23</v>
      </c>
      <c r="C97" s="20" t="s">
        <v>198</v>
      </c>
      <c r="D97" s="47">
        <v>577290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577290</v>
      </c>
      <c r="P97" s="48">
        <f t="shared" si="9"/>
        <v>0.9360315983020453</v>
      </c>
      <c r="Q97" s="9"/>
    </row>
    <row r="98" spans="1:17">
      <c r="A98" s="12"/>
      <c r="B98" s="25">
        <v>348.31</v>
      </c>
      <c r="C98" s="20" t="s">
        <v>199</v>
      </c>
      <c r="D98" s="47">
        <v>2528535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2528535</v>
      </c>
      <c r="P98" s="48">
        <f t="shared" si="9"/>
        <v>4.0998261833959742</v>
      </c>
      <c r="Q98" s="9"/>
    </row>
    <row r="99" spans="1:17">
      <c r="A99" s="12"/>
      <c r="B99" s="25">
        <v>348.32</v>
      </c>
      <c r="C99" s="20" t="s">
        <v>200</v>
      </c>
      <c r="D99" s="47">
        <v>101856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101856</v>
      </c>
      <c r="P99" s="48">
        <f t="shared" si="9"/>
        <v>0.16515171660110711</v>
      </c>
      <c r="Q99" s="9"/>
    </row>
    <row r="100" spans="1:17">
      <c r="A100" s="12"/>
      <c r="B100" s="25">
        <v>348.41</v>
      </c>
      <c r="C100" s="20" t="s">
        <v>201</v>
      </c>
      <c r="D100" s="47">
        <v>1539449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1539449</v>
      </c>
      <c r="P100" s="48">
        <f t="shared" si="9"/>
        <v>2.4960988549506924</v>
      </c>
      <c r="Q100" s="9"/>
    </row>
    <row r="101" spans="1:17">
      <c r="A101" s="12"/>
      <c r="B101" s="25">
        <v>348.42</v>
      </c>
      <c r="C101" s="20" t="s">
        <v>202</v>
      </c>
      <c r="D101" s="47">
        <v>391691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2"/>
        <v>391691</v>
      </c>
      <c r="P101" s="48">
        <f t="shared" ref="P101:P132" si="13">(O101/P$143)</f>
        <v>0.63509700977069827</v>
      </c>
      <c r="Q101" s="9"/>
    </row>
    <row r="102" spans="1:17">
      <c r="A102" s="12"/>
      <c r="B102" s="25">
        <v>348.48</v>
      </c>
      <c r="C102" s="20" t="s">
        <v>203</v>
      </c>
      <c r="D102" s="47">
        <v>93766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2"/>
        <v>93766</v>
      </c>
      <c r="P102" s="48">
        <f t="shared" si="13"/>
        <v>0.15203440012193106</v>
      </c>
      <c r="Q102" s="9"/>
    </row>
    <row r="103" spans="1:17">
      <c r="A103" s="12"/>
      <c r="B103" s="25">
        <v>348.52</v>
      </c>
      <c r="C103" s="20" t="s">
        <v>286</v>
      </c>
      <c r="D103" s="47">
        <v>196367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2"/>
        <v>196367</v>
      </c>
      <c r="P103" s="48">
        <f t="shared" si="13"/>
        <v>0.31839407726407476</v>
      </c>
      <c r="Q103" s="9"/>
    </row>
    <row r="104" spans="1:17">
      <c r="A104" s="12"/>
      <c r="B104" s="25">
        <v>348.53</v>
      </c>
      <c r="C104" s="20" t="s">
        <v>287</v>
      </c>
      <c r="D104" s="47">
        <v>1107179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2"/>
        <v>1107179</v>
      </c>
      <c r="P104" s="48">
        <f t="shared" si="13"/>
        <v>1.7952060991468068</v>
      </c>
      <c r="Q104" s="9"/>
    </row>
    <row r="105" spans="1:17">
      <c r="A105" s="12"/>
      <c r="B105" s="25">
        <v>348.62</v>
      </c>
      <c r="C105" s="20" t="s">
        <v>206</v>
      </c>
      <c r="D105" s="47">
        <v>484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2"/>
        <v>484</v>
      </c>
      <c r="P105" s="48">
        <f t="shared" si="13"/>
        <v>7.8476899578754165E-4</v>
      </c>
      <c r="Q105" s="9"/>
    </row>
    <row r="106" spans="1:17">
      <c r="A106" s="12"/>
      <c r="B106" s="25">
        <v>348.71</v>
      </c>
      <c r="C106" s="20" t="s">
        <v>207</v>
      </c>
      <c r="D106" s="47">
        <v>642570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2"/>
        <v>642570</v>
      </c>
      <c r="P106" s="48">
        <f t="shared" si="13"/>
        <v>1.0418781273206625</v>
      </c>
      <c r="Q106" s="9"/>
    </row>
    <row r="107" spans="1:17">
      <c r="A107" s="12"/>
      <c r="B107" s="25">
        <v>348.72</v>
      </c>
      <c r="C107" s="20" t="s">
        <v>229</v>
      </c>
      <c r="D107" s="47">
        <v>52959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2"/>
        <v>52959</v>
      </c>
      <c r="P107" s="48">
        <f t="shared" si="13"/>
        <v>8.5868969520480204E-2</v>
      </c>
      <c r="Q107" s="9"/>
    </row>
    <row r="108" spans="1:17">
      <c r="A108" s="12"/>
      <c r="B108" s="25">
        <v>348.88</v>
      </c>
      <c r="C108" s="20" t="s">
        <v>209</v>
      </c>
      <c r="D108" s="47">
        <v>4740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1"/>
        <v>4740</v>
      </c>
      <c r="P108" s="48">
        <f t="shared" si="13"/>
        <v>7.6855476033738579E-3</v>
      </c>
      <c r="Q108" s="9"/>
    </row>
    <row r="109" spans="1:17">
      <c r="A109" s="12"/>
      <c r="B109" s="25">
        <v>348.92099999999999</v>
      </c>
      <c r="C109" s="20" t="s">
        <v>210</v>
      </c>
      <c r="D109" s="47">
        <v>0</v>
      </c>
      <c r="E109" s="47">
        <v>162501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ref="O109:O115" si="14">SUM(D109:N109)</f>
        <v>162501</v>
      </c>
      <c r="P109" s="48">
        <f t="shared" si="13"/>
        <v>0.26348294748857709</v>
      </c>
      <c r="Q109" s="9"/>
    </row>
    <row r="110" spans="1:17">
      <c r="A110" s="12"/>
      <c r="B110" s="25">
        <v>348.92200000000003</v>
      </c>
      <c r="C110" s="20" t="s">
        <v>211</v>
      </c>
      <c r="D110" s="47">
        <v>0</v>
      </c>
      <c r="E110" s="47">
        <v>162531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4"/>
        <v>162531</v>
      </c>
      <c r="P110" s="48">
        <f t="shared" si="13"/>
        <v>0.26353159019492756</v>
      </c>
      <c r="Q110" s="9"/>
    </row>
    <row r="111" spans="1:17">
      <c r="A111" s="12"/>
      <c r="B111" s="25">
        <v>348.923</v>
      </c>
      <c r="C111" s="20" t="s">
        <v>212</v>
      </c>
      <c r="D111" s="47">
        <v>0</v>
      </c>
      <c r="E111" s="47">
        <v>162531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4"/>
        <v>162531</v>
      </c>
      <c r="P111" s="48">
        <f t="shared" si="13"/>
        <v>0.26353159019492756</v>
      </c>
      <c r="Q111" s="9"/>
    </row>
    <row r="112" spans="1:17">
      <c r="A112" s="12"/>
      <c r="B112" s="25">
        <v>348.92399999999998</v>
      </c>
      <c r="C112" s="20" t="s">
        <v>213</v>
      </c>
      <c r="D112" s="47">
        <v>0</v>
      </c>
      <c r="E112" s="47">
        <v>162549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4"/>
        <v>162549</v>
      </c>
      <c r="P112" s="48">
        <f t="shared" si="13"/>
        <v>0.26356077581873782</v>
      </c>
      <c r="Q112" s="9"/>
    </row>
    <row r="113" spans="1:17">
      <c r="A113" s="12"/>
      <c r="B113" s="25">
        <v>348.93099999999998</v>
      </c>
      <c r="C113" s="20" t="s">
        <v>214</v>
      </c>
      <c r="D113" s="47">
        <v>0</v>
      </c>
      <c r="E113" s="47">
        <v>1080208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4"/>
        <v>1080208</v>
      </c>
      <c r="P113" s="48">
        <f t="shared" si="13"/>
        <v>1.7514746847141918</v>
      </c>
      <c r="Q113" s="9"/>
    </row>
    <row r="114" spans="1:17">
      <c r="A114" s="12"/>
      <c r="B114" s="25">
        <v>348.93200000000002</v>
      </c>
      <c r="C114" s="20" t="s">
        <v>215</v>
      </c>
      <c r="D114" s="47">
        <v>64303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4"/>
        <v>64303</v>
      </c>
      <c r="P114" s="48">
        <f t="shared" si="13"/>
        <v>0.10426239821513696</v>
      </c>
      <c r="Q114" s="9"/>
    </row>
    <row r="115" spans="1:17">
      <c r="A115" s="12"/>
      <c r="B115" s="25">
        <v>348.99</v>
      </c>
      <c r="C115" s="20" t="s">
        <v>216</v>
      </c>
      <c r="D115" s="47">
        <v>0</v>
      </c>
      <c r="E115" s="47">
        <v>296320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4"/>
        <v>296320</v>
      </c>
      <c r="P115" s="48">
        <f t="shared" si="13"/>
        <v>0.48046022485901724</v>
      </c>
      <c r="Q115" s="9"/>
    </row>
    <row r="116" spans="1:17">
      <c r="A116" s="12"/>
      <c r="B116" s="25">
        <v>349</v>
      </c>
      <c r="C116" s="20" t="s">
        <v>288</v>
      </c>
      <c r="D116" s="47">
        <v>3042889</v>
      </c>
      <c r="E116" s="47">
        <v>428929</v>
      </c>
      <c r="F116" s="47">
        <v>0</v>
      </c>
      <c r="G116" s="47">
        <v>0</v>
      </c>
      <c r="H116" s="47">
        <v>0</v>
      </c>
      <c r="I116" s="47">
        <v>0</v>
      </c>
      <c r="J116" s="47">
        <v>5803443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1"/>
        <v>9275261</v>
      </c>
      <c r="P116" s="48">
        <f t="shared" si="13"/>
        <v>15.03912657156477</v>
      </c>
      <c r="Q116" s="9"/>
    </row>
    <row r="117" spans="1:17" ht="15.75">
      <c r="A117" s="29" t="s">
        <v>71</v>
      </c>
      <c r="B117" s="30"/>
      <c r="C117" s="31"/>
      <c r="D117" s="32">
        <f t="shared" ref="D117:N117" si="15">SUM(D118:D125)</f>
        <v>2495521</v>
      </c>
      <c r="E117" s="32">
        <f t="shared" si="15"/>
        <v>1462185</v>
      </c>
      <c r="F117" s="32">
        <f t="shared" si="15"/>
        <v>0</v>
      </c>
      <c r="G117" s="32">
        <f t="shared" si="15"/>
        <v>0</v>
      </c>
      <c r="H117" s="32">
        <f t="shared" si="15"/>
        <v>0</v>
      </c>
      <c r="I117" s="32">
        <f t="shared" si="15"/>
        <v>0</v>
      </c>
      <c r="J117" s="32">
        <f t="shared" si="15"/>
        <v>0</v>
      </c>
      <c r="K117" s="32">
        <f t="shared" si="15"/>
        <v>0</v>
      </c>
      <c r="L117" s="32">
        <f t="shared" si="15"/>
        <v>0</v>
      </c>
      <c r="M117" s="32">
        <f t="shared" si="15"/>
        <v>0</v>
      </c>
      <c r="N117" s="32">
        <f t="shared" si="15"/>
        <v>0</v>
      </c>
      <c r="O117" s="32">
        <f>SUM(D117:N117)</f>
        <v>3957706</v>
      </c>
      <c r="P117" s="46">
        <f t="shared" si="13"/>
        <v>6.4171176926494384</v>
      </c>
      <c r="Q117" s="10"/>
    </row>
    <row r="118" spans="1:17">
      <c r="A118" s="13"/>
      <c r="B118" s="40">
        <v>351.1</v>
      </c>
      <c r="C118" s="21" t="s">
        <v>112</v>
      </c>
      <c r="D118" s="47">
        <v>59164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>SUM(D118:N118)</f>
        <v>59164</v>
      </c>
      <c r="P118" s="48">
        <f t="shared" si="13"/>
        <v>9.5929902617301888E-2</v>
      </c>
      <c r="Q118" s="9"/>
    </row>
    <row r="119" spans="1:17">
      <c r="A119" s="13"/>
      <c r="B119" s="40">
        <v>351.2</v>
      </c>
      <c r="C119" s="21" t="s">
        <v>115</v>
      </c>
      <c r="D119" s="47">
        <v>137015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ref="O119:O125" si="16">SUM(D119:N119)</f>
        <v>137015</v>
      </c>
      <c r="P119" s="48">
        <f t="shared" si="13"/>
        <v>0.22215934702030996</v>
      </c>
      <c r="Q119" s="9"/>
    </row>
    <row r="120" spans="1:17">
      <c r="A120" s="13"/>
      <c r="B120" s="40">
        <v>351.5</v>
      </c>
      <c r="C120" s="21" t="s">
        <v>116</v>
      </c>
      <c r="D120" s="47">
        <v>834835</v>
      </c>
      <c r="E120" s="47">
        <v>174568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6"/>
        <v>1009403</v>
      </c>
      <c r="P120" s="48">
        <f t="shared" si="13"/>
        <v>1.6366697906093635</v>
      </c>
      <c r="Q120" s="9"/>
    </row>
    <row r="121" spans="1:17">
      <c r="A121" s="13"/>
      <c r="B121" s="40">
        <v>351.7</v>
      </c>
      <c r="C121" s="21" t="s">
        <v>217</v>
      </c>
      <c r="D121" s="47">
        <v>0</v>
      </c>
      <c r="E121" s="47">
        <v>318548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6"/>
        <v>318548</v>
      </c>
      <c r="P121" s="48">
        <f t="shared" si="13"/>
        <v>0.51650122741762361</v>
      </c>
      <c r="Q121" s="9"/>
    </row>
    <row r="122" spans="1:17">
      <c r="A122" s="13"/>
      <c r="B122" s="40">
        <v>352</v>
      </c>
      <c r="C122" s="21" t="s">
        <v>117</v>
      </c>
      <c r="D122" s="47">
        <v>0</v>
      </c>
      <c r="E122" s="47">
        <v>208964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6"/>
        <v>208964</v>
      </c>
      <c r="P122" s="48">
        <f t="shared" si="13"/>
        <v>0.33881914966063603</v>
      </c>
      <c r="Q122" s="9"/>
    </row>
    <row r="123" spans="1:17">
      <c r="A123" s="13"/>
      <c r="B123" s="40">
        <v>354</v>
      </c>
      <c r="C123" s="21" t="s">
        <v>118</v>
      </c>
      <c r="D123" s="47">
        <v>739414</v>
      </c>
      <c r="E123" s="47">
        <v>9157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6"/>
        <v>748571</v>
      </c>
      <c r="P123" s="48">
        <f t="shared" si="13"/>
        <v>1.2137506445158592</v>
      </c>
      <c r="Q123" s="9"/>
    </row>
    <row r="124" spans="1:17">
      <c r="A124" s="13"/>
      <c r="B124" s="40">
        <v>355</v>
      </c>
      <c r="C124" s="21" t="s">
        <v>171</v>
      </c>
      <c r="D124" s="47">
        <v>0</v>
      </c>
      <c r="E124" s="47">
        <v>14492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6"/>
        <v>14492</v>
      </c>
      <c r="P124" s="48">
        <f t="shared" si="13"/>
        <v>2.3497670014365812E-2</v>
      </c>
      <c r="Q124" s="9"/>
    </row>
    <row r="125" spans="1:17">
      <c r="A125" s="13"/>
      <c r="B125" s="40">
        <v>359</v>
      </c>
      <c r="C125" s="21" t="s">
        <v>119</v>
      </c>
      <c r="D125" s="47">
        <v>725093</v>
      </c>
      <c r="E125" s="47">
        <v>736456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16"/>
        <v>1461549</v>
      </c>
      <c r="P125" s="48">
        <f t="shared" si="13"/>
        <v>2.3697899607939785</v>
      </c>
      <c r="Q125" s="9"/>
    </row>
    <row r="126" spans="1:17" ht="15.75">
      <c r="A126" s="29" t="s">
        <v>5</v>
      </c>
      <c r="B126" s="30"/>
      <c r="C126" s="31"/>
      <c r="D126" s="32">
        <f t="shared" ref="D126:N126" si="17">SUM(D127:D135)</f>
        <v>11057901</v>
      </c>
      <c r="E126" s="32">
        <f t="shared" si="17"/>
        <v>10759850</v>
      </c>
      <c r="F126" s="32">
        <f t="shared" si="17"/>
        <v>189797</v>
      </c>
      <c r="G126" s="32">
        <f t="shared" si="17"/>
        <v>91434</v>
      </c>
      <c r="H126" s="32">
        <f t="shared" si="17"/>
        <v>0</v>
      </c>
      <c r="I126" s="32">
        <f t="shared" si="17"/>
        <v>1489800</v>
      </c>
      <c r="J126" s="32">
        <f t="shared" si="17"/>
        <v>1762139</v>
      </c>
      <c r="K126" s="32">
        <f t="shared" si="17"/>
        <v>0</v>
      </c>
      <c r="L126" s="32">
        <f t="shared" si="17"/>
        <v>0</v>
      </c>
      <c r="M126" s="32">
        <f t="shared" si="17"/>
        <v>0</v>
      </c>
      <c r="N126" s="32">
        <f t="shared" si="17"/>
        <v>207145</v>
      </c>
      <c r="O126" s="32">
        <f>SUM(D126:N126)</f>
        <v>25558066</v>
      </c>
      <c r="P126" s="46">
        <f t="shared" si="13"/>
        <v>41.440449977462215</v>
      </c>
      <c r="Q126" s="10"/>
    </row>
    <row r="127" spans="1:17">
      <c r="A127" s="12"/>
      <c r="B127" s="25">
        <v>361.1</v>
      </c>
      <c r="C127" s="20" t="s">
        <v>120</v>
      </c>
      <c r="D127" s="47">
        <v>1229027</v>
      </c>
      <c r="E127" s="47">
        <v>4721585</v>
      </c>
      <c r="F127" s="47">
        <v>198053</v>
      </c>
      <c r="G127" s="47">
        <v>79067</v>
      </c>
      <c r="H127" s="47">
        <v>0</v>
      </c>
      <c r="I127" s="47">
        <v>1752290</v>
      </c>
      <c r="J127" s="47">
        <v>649192</v>
      </c>
      <c r="K127" s="47">
        <v>0</v>
      </c>
      <c r="L127" s="47">
        <v>0</v>
      </c>
      <c r="M127" s="47">
        <v>0</v>
      </c>
      <c r="N127" s="47">
        <v>153973</v>
      </c>
      <c r="O127" s="47">
        <f>SUM(D127:N127)</f>
        <v>8783187</v>
      </c>
      <c r="P127" s="48">
        <f t="shared" si="13"/>
        <v>14.241266202074774</v>
      </c>
      <c r="Q127" s="9"/>
    </row>
    <row r="128" spans="1:17">
      <c r="A128" s="12"/>
      <c r="B128" s="25">
        <v>361.3</v>
      </c>
      <c r="C128" s="20" t="s">
        <v>121</v>
      </c>
      <c r="D128" s="47">
        <v>429785</v>
      </c>
      <c r="E128" s="47">
        <v>-396035</v>
      </c>
      <c r="F128" s="47">
        <v>-8256</v>
      </c>
      <c r="G128" s="47">
        <v>-11596</v>
      </c>
      <c r="H128" s="47">
        <v>0</v>
      </c>
      <c r="I128" s="47">
        <v>-240592</v>
      </c>
      <c r="J128" s="47">
        <v>-229662</v>
      </c>
      <c r="K128" s="47">
        <v>0</v>
      </c>
      <c r="L128" s="47">
        <v>0</v>
      </c>
      <c r="M128" s="47">
        <v>0</v>
      </c>
      <c r="N128" s="47">
        <v>-42516</v>
      </c>
      <c r="O128" s="47">
        <f t="shared" ref="O128:O135" si="18">SUM(D128:N128)</f>
        <v>-498872</v>
      </c>
      <c r="P128" s="48">
        <f t="shared" si="13"/>
        <v>-0.80888280674901336</v>
      </c>
      <c r="Q128" s="9"/>
    </row>
    <row r="129" spans="1:120">
      <c r="A129" s="12"/>
      <c r="B129" s="25">
        <v>362</v>
      </c>
      <c r="C129" s="20" t="s">
        <v>122</v>
      </c>
      <c r="D129" s="47">
        <v>1969995</v>
      </c>
      <c r="E129" s="47">
        <v>573039</v>
      </c>
      <c r="F129" s="47">
        <v>0</v>
      </c>
      <c r="G129" s="47">
        <v>0</v>
      </c>
      <c r="H129" s="47">
        <v>0</v>
      </c>
      <c r="I129" s="47">
        <v>37182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si="18"/>
        <v>2580216</v>
      </c>
      <c r="P129" s="48">
        <f t="shared" si="13"/>
        <v>4.1836229736259245</v>
      </c>
      <c r="Q129" s="9"/>
    </row>
    <row r="130" spans="1:120">
      <c r="A130" s="12"/>
      <c r="B130" s="25">
        <v>364</v>
      </c>
      <c r="C130" s="20" t="s">
        <v>219</v>
      </c>
      <c r="D130" s="47">
        <v>448219</v>
      </c>
      <c r="E130" s="47">
        <v>565758</v>
      </c>
      <c r="F130" s="47">
        <v>0</v>
      </c>
      <c r="G130" s="47">
        <v>23963</v>
      </c>
      <c r="H130" s="47">
        <v>0</v>
      </c>
      <c r="I130" s="47">
        <v>-488913</v>
      </c>
      <c r="J130" s="47">
        <v>-13958</v>
      </c>
      <c r="K130" s="47">
        <v>0</v>
      </c>
      <c r="L130" s="47">
        <v>0</v>
      </c>
      <c r="M130" s="47">
        <v>0</v>
      </c>
      <c r="N130" s="47">
        <v>10688</v>
      </c>
      <c r="O130" s="47">
        <f t="shared" si="18"/>
        <v>545757</v>
      </c>
      <c r="P130" s="48">
        <f t="shared" si="13"/>
        <v>0.8849032496570689</v>
      </c>
      <c r="Q130" s="9"/>
    </row>
    <row r="131" spans="1:120">
      <c r="A131" s="12"/>
      <c r="B131" s="25">
        <v>365</v>
      </c>
      <c r="C131" s="20" t="s">
        <v>220</v>
      </c>
      <c r="D131" s="47">
        <v>16503</v>
      </c>
      <c r="E131" s="47">
        <v>3875</v>
      </c>
      <c r="F131" s="47">
        <v>0</v>
      </c>
      <c r="G131" s="47">
        <v>0</v>
      </c>
      <c r="H131" s="47">
        <v>0</v>
      </c>
      <c r="I131" s="47">
        <v>279366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si="18"/>
        <v>299744</v>
      </c>
      <c r="P131" s="48">
        <f t="shared" si="13"/>
        <v>0.4860119790771506</v>
      </c>
      <c r="Q131" s="9"/>
    </row>
    <row r="132" spans="1:120">
      <c r="A132" s="12"/>
      <c r="B132" s="25">
        <v>366</v>
      </c>
      <c r="C132" s="20" t="s">
        <v>125</v>
      </c>
      <c r="D132" s="47">
        <v>1010382</v>
      </c>
      <c r="E132" s="47">
        <v>524397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50000</v>
      </c>
      <c r="O132" s="47">
        <f t="shared" si="18"/>
        <v>1584779</v>
      </c>
      <c r="P132" s="48">
        <f t="shared" si="13"/>
        <v>2.5695979842462489</v>
      </c>
      <c r="Q132" s="9"/>
    </row>
    <row r="133" spans="1:120">
      <c r="A133" s="12"/>
      <c r="B133" s="25">
        <v>367</v>
      </c>
      <c r="C133" s="20" t="s">
        <v>126</v>
      </c>
      <c r="D133" s="47">
        <v>551750</v>
      </c>
      <c r="E133" s="47">
        <v>29448</v>
      </c>
      <c r="F133" s="47">
        <v>0</v>
      </c>
      <c r="G133" s="47">
        <v>0</v>
      </c>
      <c r="H133" s="47">
        <v>0</v>
      </c>
      <c r="I133" s="47">
        <v>11400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f t="shared" si="18"/>
        <v>592598</v>
      </c>
      <c r="P133" s="48">
        <f t="shared" ref="P133:P141" si="19">(O133/P$143)</f>
        <v>0.96085234992914381</v>
      </c>
      <c r="Q133" s="9"/>
    </row>
    <row r="134" spans="1:120">
      <c r="A134" s="12"/>
      <c r="B134" s="25">
        <v>369.3</v>
      </c>
      <c r="C134" s="20" t="s">
        <v>127</v>
      </c>
      <c r="D134" s="47">
        <v>160024</v>
      </c>
      <c r="E134" s="47">
        <v>50635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f t="shared" si="18"/>
        <v>210659</v>
      </c>
      <c r="P134" s="48">
        <f t="shared" si="19"/>
        <v>0.34156746256943749</v>
      </c>
      <c r="Q134" s="9"/>
    </row>
    <row r="135" spans="1:120">
      <c r="A135" s="12"/>
      <c r="B135" s="25">
        <v>369.9</v>
      </c>
      <c r="C135" s="20" t="s">
        <v>128</v>
      </c>
      <c r="D135" s="47">
        <v>5242216</v>
      </c>
      <c r="E135" s="47">
        <v>4687148</v>
      </c>
      <c r="F135" s="47">
        <v>0</v>
      </c>
      <c r="G135" s="47">
        <v>0</v>
      </c>
      <c r="H135" s="47">
        <v>0</v>
      </c>
      <c r="I135" s="47">
        <v>139067</v>
      </c>
      <c r="J135" s="47">
        <v>1356567</v>
      </c>
      <c r="K135" s="47">
        <v>0</v>
      </c>
      <c r="L135" s="47">
        <v>0</v>
      </c>
      <c r="M135" s="47">
        <v>0</v>
      </c>
      <c r="N135" s="47">
        <v>35000</v>
      </c>
      <c r="O135" s="47">
        <f t="shared" si="18"/>
        <v>11459998</v>
      </c>
      <c r="P135" s="48">
        <f t="shared" si="19"/>
        <v>18.581510583031477</v>
      </c>
      <c r="Q135" s="9"/>
    </row>
    <row r="136" spans="1:120" ht="15.75">
      <c r="A136" s="29" t="s">
        <v>72</v>
      </c>
      <c r="B136" s="30"/>
      <c r="C136" s="31"/>
      <c r="D136" s="32">
        <f t="shared" ref="D136:N136" si="20">SUM(D137:D140)</f>
        <v>9099159</v>
      </c>
      <c r="E136" s="32">
        <f t="shared" si="20"/>
        <v>35290351</v>
      </c>
      <c r="F136" s="32">
        <f t="shared" si="20"/>
        <v>6763959</v>
      </c>
      <c r="G136" s="32">
        <f t="shared" si="20"/>
        <v>9253668</v>
      </c>
      <c r="H136" s="32">
        <f t="shared" si="20"/>
        <v>0</v>
      </c>
      <c r="I136" s="32">
        <f t="shared" si="20"/>
        <v>7331407</v>
      </c>
      <c r="J136" s="32">
        <f t="shared" si="20"/>
        <v>2071028</v>
      </c>
      <c r="K136" s="32">
        <f t="shared" si="20"/>
        <v>0</v>
      </c>
      <c r="L136" s="32">
        <f t="shared" si="20"/>
        <v>0</v>
      </c>
      <c r="M136" s="32">
        <f t="shared" si="20"/>
        <v>0</v>
      </c>
      <c r="N136" s="32">
        <f t="shared" si="20"/>
        <v>2191162</v>
      </c>
      <c r="O136" s="32">
        <f t="shared" ref="O136:O141" si="21">SUM(D136:N136)</f>
        <v>72000734</v>
      </c>
      <c r="P136" s="46">
        <f t="shared" si="19"/>
        <v>116.74368536600393</v>
      </c>
      <c r="Q136" s="9"/>
    </row>
    <row r="137" spans="1:120">
      <c r="A137" s="12"/>
      <c r="B137" s="25">
        <v>381</v>
      </c>
      <c r="C137" s="20" t="s">
        <v>129</v>
      </c>
      <c r="D137" s="47">
        <v>7829891</v>
      </c>
      <c r="E137" s="47">
        <v>35290351</v>
      </c>
      <c r="F137" s="47">
        <v>6763959</v>
      </c>
      <c r="G137" s="47">
        <v>9253668</v>
      </c>
      <c r="H137" s="47">
        <v>0</v>
      </c>
      <c r="I137" s="47">
        <v>0</v>
      </c>
      <c r="J137" s="47">
        <v>2070408</v>
      </c>
      <c r="K137" s="47">
        <v>0</v>
      </c>
      <c r="L137" s="47">
        <v>0</v>
      </c>
      <c r="M137" s="47">
        <v>0</v>
      </c>
      <c r="N137" s="47">
        <v>0</v>
      </c>
      <c r="O137" s="47">
        <f t="shared" si="21"/>
        <v>61208277</v>
      </c>
      <c r="P137" s="48">
        <f t="shared" si="19"/>
        <v>99.244541477635707</v>
      </c>
      <c r="Q137" s="9"/>
    </row>
    <row r="138" spans="1:120">
      <c r="A138" s="12"/>
      <c r="B138" s="25">
        <v>383</v>
      </c>
      <c r="C138" s="20" t="s">
        <v>232</v>
      </c>
      <c r="D138" s="47">
        <v>1269268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v>0</v>
      </c>
      <c r="O138" s="47">
        <f t="shared" si="21"/>
        <v>1269268</v>
      </c>
      <c r="P138" s="48">
        <f t="shared" si="19"/>
        <v>2.0580210201348375</v>
      </c>
      <c r="Q138" s="9"/>
    </row>
    <row r="139" spans="1:120">
      <c r="A139" s="12"/>
      <c r="B139" s="25">
        <v>389.7</v>
      </c>
      <c r="C139" s="20" t="s">
        <v>132</v>
      </c>
      <c r="D139" s="47">
        <v>0</v>
      </c>
      <c r="E139" s="47">
        <v>0</v>
      </c>
      <c r="F139" s="47">
        <v>0</v>
      </c>
      <c r="G139" s="47">
        <v>0</v>
      </c>
      <c r="H139" s="47">
        <v>0</v>
      </c>
      <c r="I139" s="47">
        <v>119980</v>
      </c>
      <c r="J139" s="47">
        <v>0</v>
      </c>
      <c r="K139" s="47">
        <v>0</v>
      </c>
      <c r="L139" s="47">
        <v>0</v>
      </c>
      <c r="M139" s="47">
        <v>0</v>
      </c>
      <c r="N139" s="47">
        <v>2191162</v>
      </c>
      <c r="O139" s="47">
        <f t="shared" si="21"/>
        <v>2311142</v>
      </c>
      <c r="P139" s="48">
        <f t="shared" si="19"/>
        <v>3.7473400546744018</v>
      </c>
      <c r="Q139" s="9"/>
    </row>
    <row r="140" spans="1:120" ht="15.75" thickBot="1">
      <c r="A140" s="12"/>
      <c r="B140" s="25">
        <v>389.8</v>
      </c>
      <c r="C140" s="20" t="s">
        <v>289</v>
      </c>
      <c r="D140" s="47">
        <v>0</v>
      </c>
      <c r="E140" s="47">
        <v>0</v>
      </c>
      <c r="F140" s="47">
        <v>0</v>
      </c>
      <c r="G140" s="47">
        <v>0</v>
      </c>
      <c r="H140" s="47">
        <v>0</v>
      </c>
      <c r="I140" s="47">
        <v>7211427</v>
      </c>
      <c r="J140" s="47">
        <v>620</v>
      </c>
      <c r="K140" s="47">
        <v>0</v>
      </c>
      <c r="L140" s="47">
        <v>0</v>
      </c>
      <c r="M140" s="47">
        <v>0</v>
      </c>
      <c r="N140" s="47">
        <v>0</v>
      </c>
      <c r="O140" s="47">
        <f t="shared" si="21"/>
        <v>7212047</v>
      </c>
      <c r="P140" s="48">
        <f t="shared" si="19"/>
        <v>11.693782813558991</v>
      </c>
      <c r="Q140" s="9"/>
    </row>
    <row r="141" spans="1:120" ht="16.5" thickBot="1">
      <c r="A141" s="14" t="s">
        <v>98</v>
      </c>
      <c r="B141" s="23"/>
      <c r="C141" s="22"/>
      <c r="D141" s="15">
        <f t="shared" ref="D141:N141" si="22">SUM(D5,D14,D29,D71,D117,D126,D136)</f>
        <v>297972398</v>
      </c>
      <c r="E141" s="15">
        <f t="shared" si="22"/>
        <v>420611754</v>
      </c>
      <c r="F141" s="15">
        <f t="shared" si="22"/>
        <v>19686533</v>
      </c>
      <c r="G141" s="15">
        <f t="shared" si="22"/>
        <v>9510724</v>
      </c>
      <c r="H141" s="15">
        <f t="shared" si="22"/>
        <v>0</v>
      </c>
      <c r="I141" s="15">
        <f t="shared" si="22"/>
        <v>125267880</v>
      </c>
      <c r="J141" s="15">
        <f t="shared" si="22"/>
        <v>75598605</v>
      </c>
      <c r="K141" s="15">
        <f t="shared" si="22"/>
        <v>0</v>
      </c>
      <c r="L141" s="15">
        <f t="shared" si="22"/>
        <v>0</v>
      </c>
      <c r="M141" s="15">
        <f t="shared" si="22"/>
        <v>0</v>
      </c>
      <c r="N141" s="15">
        <f t="shared" si="22"/>
        <v>10324082</v>
      </c>
      <c r="O141" s="15">
        <f t="shared" si="21"/>
        <v>958971976</v>
      </c>
      <c r="P141" s="38">
        <f t="shared" si="19"/>
        <v>1554.8997408965174</v>
      </c>
      <c r="Q141" s="6"/>
      <c r="R141" s="2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</row>
    <row r="142" spans="1:120">
      <c r="A142" s="16"/>
      <c r="B142" s="18"/>
      <c r="C142" s="18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9"/>
    </row>
    <row r="143" spans="1:120">
      <c r="A143" s="41"/>
      <c r="B143" s="42"/>
      <c r="C143" s="42"/>
      <c r="D143" s="43"/>
      <c r="E143" s="43"/>
      <c r="F143" s="43"/>
      <c r="G143" s="43"/>
      <c r="H143" s="43"/>
      <c r="I143" s="43"/>
      <c r="J143" s="43"/>
      <c r="K143" s="43"/>
      <c r="L143" s="43"/>
      <c r="M143" s="50" t="s">
        <v>266</v>
      </c>
      <c r="N143" s="50"/>
      <c r="O143" s="50"/>
      <c r="P143" s="44">
        <v>616742</v>
      </c>
    </row>
    <row r="144" spans="1:120">
      <c r="A144" s="51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3"/>
    </row>
    <row r="145" spans="1:16" ht="15.75" customHeight="1" thickBot="1">
      <c r="A145" s="54" t="s">
        <v>150</v>
      </c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6"/>
    </row>
  </sheetData>
  <mergeCells count="10">
    <mergeCell ref="M143:O143"/>
    <mergeCell ref="A144:P144"/>
    <mergeCell ref="A145:P1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263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134</v>
      </c>
      <c r="B3" s="64"/>
      <c r="C3" s="65"/>
      <c r="D3" s="69" t="s">
        <v>66</v>
      </c>
      <c r="E3" s="70"/>
      <c r="F3" s="70"/>
      <c r="G3" s="70"/>
      <c r="H3" s="71"/>
      <c r="I3" s="69" t="s">
        <v>67</v>
      </c>
      <c r="J3" s="71"/>
      <c r="K3" s="69" t="s">
        <v>69</v>
      </c>
      <c r="L3" s="71"/>
      <c r="M3" s="36"/>
      <c r="N3" s="37"/>
      <c r="O3" s="72" t="s">
        <v>139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157111545</v>
      </c>
      <c r="E5" s="27">
        <f t="shared" si="0"/>
        <v>152893129</v>
      </c>
      <c r="F5" s="27">
        <f t="shared" si="0"/>
        <v>13710668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4765027</v>
      </c>
      <c r="N5" s="28">
        <f>SUM(D5:M5)</f>
        <v>328480369</v>
      </c>
      <c r="O5" s="33">
        <f t="shared" ref="O5:O36" si="1">(N5/O$140)</f>
        <v>541.44729021166336</v>
      </c>
      <c r="P5" s="6"/>
    </row>
    <row r="6" spans="1:133">
      <c r="A6" s="12"/>
      <c r="B6" s="25">
        <v>311</v>
      </c>
      <c r="C6" s="20" t="s">
        <v>3</v>
      </c>
      <c r="D6" s="47">
        <v>150577002</v>
      </c>
      <c r="E6" s="47">
        <v>79796454</v>
      </c>
      <c r="F6" s="47">
        <v>13710668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244084124</v>
      </c>
      <c r="O6" s="48">
        <f t="shared" si="1"/>
        <v>402.33359432048013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13058021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13058021</v>
      </c>
      <c r="O7" s="48">
        <f t="shared" si="1"/>
        <v>21.524056696298324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1796614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1796614</v>
      </c>
      <c r="O8" s="48">
        <f t="shared" si="1"/>
        <v>2.9614304952766819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10816245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10816245</v>
      </c>
      <c r="O9" s="48">
        <f t="shared" si="1"/>
        <v>17.82884792581152</v>
      </c>
      <c r="P9" s="9"/>
    </row>
    <row r="10" spans="1:133">
      <c r="A10" s="12"/>
      <c r="B10" s="25">
        <v>312.60000000000002</v>
      </c>
      <c r="C10" s="20" t="s">
        <v>251</v>
      </c>
      <c r="D10" s="47">
        <v>0</v>
      </c>
      <c r="E10" s="47">
        <v>46836109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46836109</v>
      </c>
      <c r="O10" s="48">
        <f t="shared" si="1"/>
        <v>77.201826030912969</v>
      </c>
      <c r="P10" s="9"/>
    </row>
    <row r="11" spans="1:133">
      <c r="A11" s="12"/>
      <c r="B11" s="25">
        <v>315</v>
      </c>
      <c r="C11" s="20" t="s">
        <v>174</v>
      </c>
      <c r="D11" s="47">
        <v>6036400</v>
      </c>
      <c r="E11" s="47">
        <v>418952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6455352</v>
      </c>
      <c r="O11" s="48">
        <f t="shared" si="1"/>
        <v>10.640614105503643</v>
      </c>
      <c r="P11" s="9"/>
    </row>
    <row r="12" spans="1:133">
      <c r="A12" s="12"/>
      <c r="B12" s="25">
        <v>316</v>
      </c>
      <c r="C12" s="20" t="s">
        <v>175</v>
      </c>
      <c r="D12" s="47">
        <v>498143</v>
      </c>
      <c r="E12" s="47">
        <v>16594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514737</v>
      </c>
      <c r="O12" s="48">
        <f t="shared" si="1"/>
        <v>0.84846152197813973</v>
      </c>
      <c r="P12" s="9"/>
    </row>
    <row r="13" spans="1:133">
      <c r="A13" s="12"/>
      <c r="B13" s="25">
        <v>319</v>
      </c>
      <c r="C13" s="20" t="s">
        <v>18</v>
      </c>
      <c r="D13" s="47">
        <v>0</v>
      </c>
      <c r="E13" s="47">
        <v>154140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4765027</v>
      </c>
      <c r="N13" s="47">
        <f t="shared" si="2"/>
        <v>4919167</v>
      </c>
      <c r="O13" s="48">
        <f t="shared" si="1"/>
        <v>8.1084591154019225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SUM(D15:D27)</f>
        <v>18205257</v>
      </c>
      <c r="E14" s="32">
        <f t="shared" si="3"/>
        <v>65667345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4523463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88396065</v>
      </c>
      <c r="O14" s="46">
        <f t="shared" si="1"/>
        <v>145.70675868798739</v>
      </c>
      <c r="P14" s="10"/>
    </row>
    <row r="15" spans="1:133">
      <c r="A15" s="12"/>
      <c r="B15" s="25">
        <v>322</v>
      </c>
      <c r="C15" s="20" t="s">
        <v>0</v>
      </c>
      <c r="D15" s="47">
        <v>49023</v>
      </c>
      <c r="E15" s="47">
        <v>5701457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5750480</v>
      </c>
      <c r="O15" s="48">
        <f t="shared" si="1"/>
        <v>9.4787454814883194</v>
      </c>
      <c r="P15" s="9"/>
    </row>
    <row r="16" spans="1:133">
      <c r="A16" s="12"/>
      <c r="B16" s="25">
        <v>323.10000000000002</v>
      </c>
      <c r="C16" s="20" t="s">
        <v>20</v>
      </c>
      <c r="D16" s="47">
        <v>13938670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6" si="4">SUM(D16:M16)</f>
        <v>13938670</v>
      </c>
      <c r="O16" s="48">
        <f t="shared" si="1"/>
        <v>22.975665558432823</v>
      </c>
      <c r="P16" s="9"/>
    </row>
    <row r="17" spans="1:16">
      <c r="A17" s="12"/>
      <c r="B17" s="25">
        <v>324.11</v>
      </c>
      <c r="C17" s="20" t="s">
        <v>21</v>
      </c>
      <c r="D17" s="47">
        <v>0</v>
      </c>
      <c r="E17" s="47">
        <v>519862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519862</v>
      </c>
      <c r="O17" s="48">
        <f t="shared" si="1"/>
        <v>0.8569092638349286</v>
      </c>
      <c r="P17" s="9"/>
    </row>
    <row r="18" spans="1:16">
      <c r="A18" s="12"/>
      <c r="B18" s="25">
        <v>324.12</v>
      </c>
      <c r="C18" s="20" t="s">
        <v>22</v>
      </c>
      <c r="D18" s="47">
        <v>0</v>
      </c>
      <c r="E18" s="47">
        <v>137197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137197</v>
      </c>
      <c r="O18" s="48">
        <f t="shared" si="1"/>
        <v>0.22614728576114565</v>
      </c>
      <c r="P18" s="9"/>
    </row>
    <row r="19" spans="1:16">
      <c r="A19" s="12"/>
      <c r="B19" s="25">
        <v>324.20999999999998</v>
      </c>
      <c r="C19" s="20" t="s">
        <v>143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3360261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3360261</v>
      </c>
      <c r="O19" s="48">
        <f t="shared" si="1"/>
        <v>5.5388521950117937</v>
      </c>
      <c r="P19" s="9"/>
    </row>
    <row r="20" spans="1:16">
      <c r="A20" s="12"/>
      <c r="B20" s="25">
        <v>324.22000000000003</v>
      </c>
      <c r="C20" s="20" t="s">
        <v>144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919291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919291</v>
      </c>
      <c r="O20" s="48">
        <f t="shared" si="1"/>
        <v>1.5153040115647525</v>
      </c>
      <c r="P20" s="9"/>
    </row>
    <row r="21" spans="1:16">
      <c r="A21" s="12"/>
      <c r="B21" s="25">
        <v>324.31</v>
      </c>
      <c r="C21" s="20" t="s">
        <v>23</v>
      </c>
      <c r="D21" s="47">
        <v>0</v>
      </c>
      <c r="E21" s="47">
        <v>7961321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7961321</v>
      </c>
      <c r="O21" s="48">
        <f t="shared" si="1"/>
        <v>13.122962857957608</v>
      </c>
      <c r="P21" s="9"/>
    </row>
    <row r="22" spans="1:16">
      <c r="A22" s="12"/>
      <c r="B22" s="25">
        <v>324.32</v>
      </c>
      <c r="C22" s="20" t="s">
        <v>24</v>
      </c>
      <c r="D22" s="47">
        <v>0</v>
      </c>
      <c r="E22" s="47">
        <v>4035548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4035548</v>
      </c>
      <c r="O22" s="48">
        <f t="shared" si="1"/>
        <v>6.6519546838401702</v>
      </c>
      <c r="P22" s="9"/>
    </row>
    <row r="23" spans="1:16">
      <c r="A23" s="12"/>
      <c r="B23" s="25">
        <v>324.51</v>
      </c>
      <c r="C23" s="20" t="s">
        <v>25</v>
      </c>
      <c r="D23" s="47">
        <v>0</v>
      </c>
      <c r="E23" s="47">
        <v>16573875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16573875</v>
      </c>
      <c r="O23" s="48">
        <f t="shared" si="1"/>
        <v>27.319379037402481</v>
      </c>
      <c r="P23" s="9"/>
    </row>
    <row r="24" spans="1:16">
      <c r="A24" s="12"/>
      <c r="B24" s="25">
        <v>324.61</v>
      </c>
      <c r="C24" s="20" t="s">
        <v>26</v>
      </c>
      <c r="D24" s="47">
        <v>0</v>
      </c>
      <c r="E24" s="47">
        <v>253753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253753</v>
      </c>
      <c r="O24" s="48">
        <f t="shared" si="1"/>
        <v>0.41827118817283171</v>
      </c>
      <c r="P24" s="9"/>
    </row>
    <row r="25" spans="1:16">
      <c r="A25" s="12"/>
      <c r="B25" s="25">
        <v>325.10000000000002</v>
      </c>
      <c r="C25" s="20" t="s">
        <v>27</v>
      </c>
      <c r="D25" s="47">
        <v>3589</v>
      </c>
      <c r="E25" s="47">
        <v>24354001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24357590</v>
      </c>
      <c r="O25" s="48">
        <f t="shared" si="1"/>
        <v>40.149586843610457</v>
      </c>
      <c r="P25" s="9"/>
    </row>
    <row r="26" spans="1:16">
      <c r="A26" s="12"/>
      <c r="B26" s="25">
        <v>325.2</v>
      </c>
      <c r="C26" s="20" t="s">
        <v>28</v>
      </c>
      <c r="D26" s="47">
        <v>0</v>
      </c>
      <c r="E26" s="47">
        <v>6104442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6104442</v>
      </c>
      <c r="O26" s="48">
        <f t="shared" si="1"/>
        <v>10.06219516014446</v>
      </c>
      <c r="P26" s="9"/>
    </row>
    <row r="27" spans="1:16">
      <c r="A27" s="12"/>
      <c r="B27" s="25">
        <v>329</v>
      </c>
      <c r="C27" s="20" t="s">
        <v>29</v>
      </c>
      <c r="D27" s="47">
        <v>4213975</v>
      </c>
      <c r="E27" s="47">
        <v>25889</v>
      </c>
      <c r="F27" s="47">
        <v>0</v>
      </c>
      <c r="G27" s="47">
        <v>0</v>
      </c>
      <c r="H27" s="47">
        <v>0</v>
      </c>
      <c r="I27" s="47">
        <v>243911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4483775</v>
      </c>
      <c r="O27" s="48">
        <f t="shared" si="1"/>
        <v>7.3907851207656208</v>
      </c>
      <c r="P27" s="9"/>
    </row>
    <row r="28" spans="1:16" ht="15.75">
      <c r="A28" s="29" t="s">
        <v>32</v>
      </c>
      <c r="B28" s="30"/>
      <c r="C28" s="31"/>
      <c r="D28" s="32">
        <f t="shared" ref="D28:M28" si="5">SUM(D29:D64)</f>
        <v>47475016</v>
      </c>
      <c r="E28" s="32">
        <f t="shared" si="5"/>
        <v>101102328</v>
      </c>
      <c r="F28" s="32">
        <f t="shared" si="5"/>
        <v>0</v>
      </c>
      <c r="G28" s="32">
        <f t="shared" si="5"/>
        <v>159133</v>
      </c>
      <c r="H28" s="32">
        <f t="shared" si="5"/>
        <v>0</v>
      </c>
      <c r="I28" s="32">
        <f t="shared" si="5"/>
        <v>15228437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81550</v>
      </c>
      <c r="N28" s="45">
        <f>SUM(D28:M28)</f>
        <v>164046464</v>
      </c>
      <c r="O28" s="46">
        <f t="shared" si="1"/>
        <v>270.40432788117448</v>
      </c>
      <c r="P28" s="10"/>
    </row>
    <row r="29" spans="1:16">
      <c r="A29" s="12"/>
      <c r="B29" s="25">
        <v>331.1</v>
      </c>
      <c r="C29" s="20" t="s">
        <v>30</v>
      </c>
      <c r="D29" s="47">
        <v>662400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662400</v>
      </c>
      <c r="O29" s="48">
        <f t="shared" si="1"/>
        <v>1.0918603328657543</v>
      </c>
      <c r="P29" s="9"/>
    </row>
    <row r="30" spans="1:16">
      <c r="A30" s="12"/>
      <c r="B30" s="25">
        <v>331.2</v>
      </c>
      <c r="C30" s="20" t="s">
        <v>31</v>
      </c>
      <c r="D30" s="47">
        <v>1157576</v>
      </c>
      <c r="E30" s="47">
        <v>2658887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3816463</v>
      </c>
      <c r="O30" s="48">
        <f t="shared" si="1"/>
        <v>6.2908281424363448</v>
      </c>
      <c r="P30" s="9"/>
    </row>
    <row r="31" spans="1:16">
      <c r="A31" s="12"/>
      <c r="B31" s="25">
        <v>331.39</v>
      </c>
      <c r="C31" s="20" t="s">
        <v>37</v>
      </c>
      <c r="D31" s="47">
        <v>0</v>
      </c>
      <c r="E31" s="47">
        <v>10350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0" si="6">SUM(D31:M31)</f>
        <v>10350</v>
      </c>
      <c r="O31" s="48">
        <f t="shared" si="1"/>
        <v>1.7060317701027412E-2</v>
      </c>
      <c r="P31" s="9"/>
    </row>
    <row r="32" spans="1:16">
      <c r="A32" s="12"/>
      <c r="B32" s="25">
        <v>331.41</v>
      </c>
      <c r="C32" s="20" t="s">
        <v>145</v>
      </c>
      <c r="D32" s="47">
        <v>0</v>
      </c>
      <c r="E32" s="47">
        <v>154731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154731</v>
      </c>
      <c r="O32" s="48">
        <f t="shared" si="1"/>
        <v>0.25504927712054803</v>
      </c>
      <c r="P32" s="9"/>
    </row>
    <row r="33" spans="1:16">
      <c r="A33" s="12"/>
      <c r="B33" s="25">
        <v>331.42</v>
      </c>
      <c r="C33" s="20" t="s">
        <v>38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11314651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11314651</v>
      </c>
      <c r="O33" s="48">
        <f t="shared" si="1"/>
        <v>18.650390409299273</v>
      </c>
      <c r="P33" s="9"/>
    </row>
    <row r="34" spans="1:16">
      <c r="A34" s="12"/>
      <c r="B34" s="25">
        <v>331.5</v>
      </c>
      <c r="C34" s="20" t="s">
        <v>33</v>
      </c>
      <c r="D34" s="47">
        <v>1756161</v>
      </c>
      <c r="E34" s="47">
        <v>62100291</v>
      </c>
      <c r="F34" s="47">
        <v>0</v>
      </c>
      <c r="G34" s="47">
        <v>0</v>
      </c>
      <c r="H34" s="47">
        <v>0</v>
      </c>
      <c r="I34" s="47">
        <v>479446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64335898</v>
      </c>
      <c r="O34" s="48">
        <f t="shared" si="1"/>
        <v>106.04742603486898</v>
      </c>
      <c r="P34" s="9"/>
    </row>
    <row r="35" spans="1:16">
      <c r="A35" s="12"/>
      <c r="B35" s="25">
        <v>331.61</v>
      </c>
      <c r="C35" s="20" t="s">
        <v>261</v>
      </c>
      <c r="D35" s="47">
        <v>0</v>
      </c>
      <c r="E35" s="47">
        <v>40687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40687</v>
      </c>
      <c r="O35" s="48">
        <f t="shared" si="1"/>
        <v>6.7066004473594426E-2</v>
      </c>
      <c r="P35" s="9"/>
    </row>
    <row r="36" spans="1:16">
      <c r="A36" s="12"/>
      <c r="B36" s="25">
        <v>331.65</v>
      </c>
      <c r="C36" s="20" t="s">
        <v>166</v>
      </c>
      <c r="D36" s="47">
        <v>353477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353477</v>
      </c>
      <c r="O36" s="48">
        <f t="shared" si="1"/>
        <v>0.5826502338170112</v>
      </c>
      <c r="P36" s="9"/>
    </row>
    <row r="37" spans="1:16">
      <c r="A37" s="12"/>
      <c r="B37" s="25">
        <v>331.69</v>
      </c>
      <c r="C37" s="20" t="s">
        <v>40</v>
      </c>
      <c r="D37" s="47">
        <v>0</v>
      </c>
      <c r="E37" s="47">
        <v>1636095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1636095</v>
      </c>
      <c r="O37" s="48">
        <f t="shared" ref="O37:O68" si="7">(N37/O$140)</f>
        <v>2.6968406269625547</v>
      </c>
      <c r="P37" s="9"/>
    </row>
    <row r="38" spans="1:16">
      <c r="A38" s="12"/>
      <c r="B38" s="25">
        <v>331.9</v>
      </c>
      <c r="C38" s="20" t="s">
        <v>35</v>
      </c>
      <c r="D38" s="47">
        <v>0</v>
      </c>
      <c r="E38" s="47">
        <v>190087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190087</v>
      </c>
      <c r="O38" s="48">
        <f t="shared" si="7"/>
        <v>0.31332798172320747</v>
      </c>
      <c r="P38" s="9"/>
    </row>
    <row r="39" spans="1:16">
      <c r="A39" s="12"/>
      <c r="B39" s="25">
        <v>333</v>
      </c>
      <c r="C39" s="20" t="s">
        <v>4</v>
      </c>
      <c r="D39" s="47">
        <v>273399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273399</v>
      </c>
      <c r="O39" s="48">
        <f t="shared" si="7"/>
        <v>0.4506544733471684</v>
      </c>
      <c r="P39" s="9"/>
    </row>
    <row r="40" spans="1:16">
      <c r="A40" s="12"/>
      <c r="B40" s="25">
        <v>334.2</v>
      </c>
      <c r="C40" s="20" t="s">
        <v>36</v>
      </c>
      <c r="D40" s="47">
        <v>457782</v>
      </c>
      <c r="E40" s="47">
        <v>191264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649046</v>
      </c>
      <c r="O40" s="48">
        <f t="shared" si="7"/>
        <v>1.0698484021817427</v>
      </c>
      <c r="P40" s="9"/>
    </row>
    <row r="41" spans="1:16">
      <c r="A41" s="12"/>
      <c r="B41" s="25">
        <v>334.39</v>
      </c>
      <c r="C41" s="20" t="s">
        <v>41</v>
      </c>
      <c r="D41" s="47">
        <v>0</v>
      </c>
      <c r="E41" s="47">
        <v>6669680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9" si="8">SUM(D41:M41)</f>
        <v>6669680</v>
      </c>
      <c r="O41" s="48">
        <f t="shared" si="7"/>
        <v>10.993899494124493</v>
      </c>
      <c r="P41" s="9"/>
    </row>
    <row r="42" spans="1:16">
      <c r="A42" s="12"/>
      <c r="B42" s="25">
        <v>334.41</v>
      </c>
      <c r="C42" s="20" t="s">
        <v>42</v>
      </c>
      <c r="D42" s="47">
        <v>36423</v>
      </c>
      <c r="E42" s="47">
        <v>396433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432856</v>
      </c>
      <c r="O42" s="48">
        <f t="shared" si="7"/>
        <v>0.71349380471458168</v>
      </c>
      <c r="P42" s="9"/>
    </row>
    <row r="43" spans="1:16">
      <c r="A43" s="12"/>
      <c r="B43" s="25">
        <v>334.49</v>
      </c>
      <c r="C43" s="20" t="s">
        <v>43</v>
      </c>
      <c r="D43" s="47">
        <v>0</v>
      </c>
      <c r="E43" s="47">
        <v>11365088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11365088</v>
      </c>
      <c r="O43" s="48">
        <f t="shared" si="7"/>
        <v>18.733527727549198</v>
      </c>
      <c r="P43" s="9"/>
    </row>
    <row r="44" spans="1:16">
      <c r="A44" s="12"/>
      <c r="B44" s="25">
        <v>334.5</v>
      </c>
      <c r="C44" s="20" t="s">
        <v>44</v>
      </c>
      <c r="D44" s="47">
        <v>24137</v>
      </c>
      <c r="E44" s="47">
        <v>64384</v>
      </c>
      <c r="F44" s="47">
        <v>0</v>
      </c>
      <c r="G44" s="47">
        <v>0</v>
      </c>
      <c r="H44" s="47">
        <v>0</v>
      </c>
      <c r="I44" s="47">
        <v>-115906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-27385</v>
      </c>
      <c r="O44" s="48">
        <f t="shared" si="7"/>
        <v>-4.513978746305658E-2</v>
      </c>
      <c r="P44" s="9"/>
    </row>
    <row r="45" spans="1:16">
      <c r="A45" s="12"/>
      <c r="B45" s="25">
        <v>334.7</v>
      </c>
      <c r="C45" s="20" t="s">
        <v>46</v>
      </c>
      <c r="D45" s="47">
        <v>0</v>
      </c>
      <c r="E45" s="47">
        <v>672870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672870</v>
      </c>
      <c r="O45" s="48">
        <f t="shared" si="7"/>
        <v>1.1091184513517212</v>
      </c>
      <c r="P45" s="9"/>
    </row>
    <row r="46" spans="1:16">
      <c r="A46" s="12"/>
      <c r="B46" s="25">
        <v>334.82</v>
      </c>
      <c r="C46" s="20" t="s">
        <v>176</v>
      </c>
      <c r="D46" s="47">
        <v>2076833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2076833</v>
      </c>
      <c r="O46" s="48">
        <f t="shared" si="7"/>
        <v>3.4233266465679093</v>
      </c>
      <c r="P46" s="9"/>
    </row>
    <row r="47" spans="1:16">
      <c r="A47" s="12"/>
      <c r="B47" s="25">
        <v>334.9</v>
      </c>
      <c r="C47" s="20" t="s">
        <v>48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3550246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3550246</v>
      </c>
      <c r="O47" s="48">
        <f t="shared" si="7"/>
        <v>5.8520120460678031</v>
      </c>
      <c r="P47" s="9"/>
    </row>
    <row r="48" spans="1:16">
      <c r="A48" s="12"/>
      <c r="B48" s="25">
        <v>335.12</v>
      </c>
      <c r="C48" s="20" t="s">
        <v>177</v>
      </c>
      <c r="D48" s="47">
        <v>10636030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10636030</v>
      </c>
      <c r="O48" s="48">
        <f t="shared" si="7"/>
        <v>17.53179235532933</v>
      </c>
      <c r="P48" s="9"/>
    </row>
    <row r="49" spans="1:16">
      <c r="A49" s="12"/>
      <c r="B49" s="25">
        <v>335.13</v>
      </c>
      <c r="C49" s="20" t="s">
        <v>178</v>
      </c>
      <c r="D49" s="47">
        <v>135847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135847</v>
      </c>
      <c r="O49" s="48">
        <f t="shared" si="7"/>
        <v>0.22392202693057686</v>
      </c>
      <c r="P49" s="9"/>
    </row>
    <row r="50" spans="1:16">
      <c r="A50" s="12"/>
      <c r="B50" s="25">
        <v>335.14</v>
      </c>
      <c r="C50" s="20" t="s">
        <v>179</v>
      </c>
      <c r="D50" s="47">
        <v>78122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78122</v>
      </c>
      <c r="O50" s="48">
        <f t="shared" si="7"/>
        <v>0.1287716076753298</v>
      </c>
      <c r="P50" s="9"/>
    </row>
    <row r="51" spans="1:16">
      <c r="A51" s="12"/>
      <c r="B51" s="25">
        <v>335.15</v>
      </c>
      <c r="C51" s="20" t="s">
        <v>180</v>
      </c>
      <c r="D51" s="47">
        <v>240839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240839</v>
      </c>
      <c r="O51" s="48">
        <f t="shared" si="7"/>
        <v>0.3969845270335981</v>
      </c>
      <c r="P51" s="9"/>
    </row>
    <row r="52" spans="1:16">
      <c r="A52" s="12"/>
      <c r="B52" s="25">
        <v>335.16</v>
      </c>
      <c r="C52" s="20" t="s">
        <v>181</v>
      </c>
      <c r="D52" s="47">
        <v>223250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223250</v>
      </c>
      <c r="O52" s="48">
        <f t="shared" si="7"/>
        <v>0.36799187698109848</v>
      </c>
      <c r="P52" s="9"/>
    </row>
    <row r="53" spans="1:16">
      <c r="A53" s="12"/>
      <c r="B53" s="25">
        <v>335.17</v>
      </c>
      <c r="C53" s="20" t="s">
        <v>182</v>
      </c>
      <c r="D53" s="47">
        <v>63968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63968</v>
      </c>
      <c r="O53" s="48">
        <f t="shared" si="7"/>
        <v>0.10544100509172187</v>
      </c>
      <c r="P53" s="9"/>
    </row>
    <row r="54" spans="1:16">
      <c r="A54" s="12"/>
      <c r="B54" s="25">
        <v>335.18</v>
      </c>
      <c r="C54" s="20" t="s">
        <v>183</v>
      </c>
      <c r="D54" s="47">
        <v>29057709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29057709</v>
      </c>
      <c r="O54" s="48">
        <f t="shared" si="7"/>
        <v>47.896980406183914</v>
      </c>
      <c r="P54" s="9"/>
    </row>
    <row r="55" spans="1:16">
      <c r="A55" s="12"/>
      <c r="B55" s="25">
        <v>335.21</v>
      </c>
      <c r="C55" s="20" t="s">
        <v>56</v>
      </c>
      <c r="D55" s="47">
        <v>0</v>
      </c>
      <c r="E55" s="47">
        <v>88876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88876</v>
      </c>
      <c r="O55" s="48">
        <f t="shared" si="7"/>
        <v>0.14649785468565335</v>
      </c>
      <c r="P55" s="9"/>
    </row>
    <row r="56" spans="1:16">
      <c r="A56" s="12"/>
      <c r="B56" s="25">
        <v>335.22</v>
      </c>
      <c r="C56" s="20" t="s">
        <v>57</v>
      </c>
      <c r="D56" s="47">
        <v>0</v>
      </c>
      <c r="E56" s="47">
        <v>2859484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2859484</v>
      </c>
      <c r="O56" s="48">
        <f t="shared" si="7"/>
        <v>4.7134014976816099</v>
      </c>
      <c r="P56" s="9"/>
    </row>
    <row r="57" spans="1:16">
      <c r="A57" s="12"/>
      <c r="B57" s="25">
        <v>335.49</v>
      </c>
      <c r="C57" s="20" t="s">
        <v>58</v>
      </c>
      <c r="D57" s="47">
        <v>0</v>
      </c>
      <c r="E57" s="47">
        <v>10460507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10460507</v>
      </c>
      <c r="O57" s="48">
        <f t="shared" si="7"/>
        <v>17.242470795538274</v>
      </c>
      <c r="P57" s="9"/>
    </row>
    <row r="58" spans="1:16">
      <c r="A58" s="12"/>
      <c r="B58" s="25">
        <v>335.5</v>
      </c>
      <c r="C58" s="20" t="s">
        <v>59</v>
      </c>
      <c r="D58" s="47">
        <v>0</v>
      </c>
      <c r="E58" s="47">
        <v>587062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587062</v>
      </c>
      <c r="O58" s="48">
        <f t="shared" si="7"/>
        <v>0.96767770340101966</v>
      </c>
      <c r="P58" s="9"/>
    </row>
    <row r="59" spans="1:16">
      <c r="A59" s="12"/>
      <c r="B59" s="25">
        <v>335.7</v>
      </c>
      <c r="C59" s="20" t="s">
        <v>61</v>
      </c>
      <c r="D59" s="47">
        <v>0</v>
      </c>
      <c r="E59" s="47">
        <v>0</v>
      </c>
      <c r="F59" s="47">
        <v>0</v>
      </c>
      <c r="G59" s="47">
        <v>159133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159133</v>
      </c>
      <c r="O59" s="48">
        <f t="shared" si="7"/>
        <v>0.26230526924807679</v>
      </c>
      <c r="P59" s="9"/>
    </row>
    <row r="60" spans="1:16">
      <c r="A60" s="12"/>
      <c r="B60" s="25">
        <v>337.2</v>
      </c>
      <c r="C60" s="20" t="s">
        <v>226</v>
      </c>
      <c r="D60" s="47">
        <v>21090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66" si="9">SUM(D60:M60)</f>
        <v>21090</v>
      </c>
      <c r="O60" s="48">
        <f t="shared" si="7"/>
        <v>3.4763487953108026E-2</v>
      </c>
      <c r="P60" s="9"/>
    </row>
    <row r="61" spans="1:16">
      <c r="A61" s="12"/>
      <c r="B61" s="25">
        <v>337.3</v>
      </c>
      <c r="C61" s="20" t="s">
        <v>62</v>
      </c>
      <c r="D61" s="47">
        <v>118875</v>
      </c>
      <c r="E61" s="47">
        <v>285231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404106</v>
      </c>
      <c r="O61" s="48">
        <f t="shared" si="7"/>
        <v>0.66610403332283885</v>
      </c>
      <c r="P61" s="9"/>
    </row>
    <row r="62" spans="1:16">
      <c r="A62" s="12"/>
      <c r="B62" s="25">
        <v>337.7</v>
      </c>
      <c r="C62" s="20" t="s">
        <v>63</v>
      </c>
      <c r="D62" s="47">
        <v>0</v>
      </c>
      <c r="E62" s="47">
        <v>300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300</v>
      </c>
      <c r="O62" s="48">
        <f t="shared" si="7"/>
        <v>4.9450196234862055E-4</v>
      </c>
      <c r="P62" s="9"/>
    </row>
    <row r="63" spans="1:16">
      <c r="A63" s="12"/>
      <c r="B63" s="25">
        <v>337.9</v>
      </c>
      <c r="C63" s="20" t="s">
        <v>64</v>
      </c>
      <c r="D63" s="47">
        <v>0</v>
      </c>
      <c r="E63" s="47">
        <v>670021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81550</v>
      </c>
      <c r="N63" s="47">
        <f t="shared" si="9"/>
        <v>751571</v>
      </c>
      <c r="O63" s="48">
        <f t="shared" si="7"/>
        <v>1.2388444478143839</v>
      </c>
      <c r="P63" s="9"/>
    </row>
    <row r="64" spans="1:16">
      <c r="A64" s="12"/>
      <c r="B64" s="25">
        <v>339</v>
      </c>
      <c r="C64" s="20" t="s">
        <v>65</v>
      </c>
      <c r="D64" s="47">
        <v>101098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101098</v>
      </c>
      <c r="O64" s="48">
        <f t="shared" si="7"/>
        <v>0.16664386463173614</v>
      </c>
      <c r="P64" s="9"/>
    </row>
    <row r="65" spans="1:16" ht="15.75">
      <c r="A65" s="29" t="s">
        <v>70</v>
      </c>
      <c r="B65" s="30"/>
      <c r="C65" s="31"/>
      <c r="D65" s="32">
        <f t="shared" ref="D65:M65" si="10">SUM(D66:D111)</f>
        <v>40203551</v>
      </c>
      <c r="E65" s="32">
        <f t="shared" si="10"/>
        <v>27341309</v>
      </c>
      <c r="F65" s="32">
        <f t="shared" si="10"/>
        <v>0</v>
      </c>
      <c r="G65" s="32">
        <f t="shared" si="10"/>
        <v>0</v>
      </c>
      <c r="H65" s="32">
        <f t="shared" si="10"/>
        <v>0</v>
      </c>
      <c r="I65" s="32">
        <f t="shared" si="10"/>
        <v>85720695</v>
      </c>
      <c r="J65" s="32">
        <f t="shared" si="10"/>
        <v>69566048</v>
      </c>
      <c r="K65" s="32">
        <f t="shared" si="10"/>
        <v>0</v>
      </c>
      <c r="L65" s="32">
        <f t="shared" si="10"/>
        <v>0</v>
      </c>
      <c r="M65" s="32">
        <f t="shared" si="10"/>
        <v>3298608</v>
      </c>
      <c r="N65" s="32">
        <f t="shared" si="9"/>
        <v>226130211</v>
      </c>
      <c r="O65" s="46">
        <f t="shared" si="7"/>
        <v>372.73944361935878</v>
      </c>
      <c r="P65" s="10"/>
    </row>
    <row r="66" spans="1:16">
      <c r="A66" s="12"/>
      <c r="B66" s="25">
        <v>341.1</v>
      </c>
      <c r="C66" s="20" t="s">
        <v>184</v>
      </c>
      <c r="D66" s="47">
        <v>3254922</v>
      </c>
      <c r="E66" s="47">
        <v>482494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3737416</v>
      </c>
      <c r="O66" s="48">
        <f t="shared" si="7"/>
        <v>6.1605318203771073</v>
      </c>
      <c r="P66" s="9"/>
    </row>
    <row r="67" spans="1:16">
      <c r="A67" s="12"/>
      <c r="B67" s="25">
        <v>341.15</v>
      </c>
      <c r="C67" s="20" t="s">
        <v>185</v>
      </c>
      <c r="D67" s="47">
        <v>0</v>
      </c>
      <c r="E67" s="47">
        <v>2938361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ref="N67:N111" si="11">SUM(D67:M67)</f>
        <v>2938361</v>
      </c>
      <c r="O67" s="48">
        <f t="shared" si="7"/>
        <v>4.8434176019621837</v>
      </c>
      <c r="P67" s="9"/>
    </row>
    <row r="68" spans="1:16">
      <c r="A68" s="12"/>
      <c r="B68" s="25">
        <v>341.2</v>
      </c>
      <c r="C68" s="20" t="s">
        <v>186</v>
      </c>
      <c r="D68" s="47">
        <v>2744123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66745131</v>
      </c>
      <c r="K68" s="47">
        <v>0</v>
      </c>
      <c r="L68" s="47">
        <v>0</v>
      </c>
      <c r="M68" s="47">
        <v>0</v>
      </c>
      <c r="N68" s="47">
        <f t="shared" si="11"/>
        <v>69489254</v>
      </c>
      <c r="O68" s="48">
        <f t="shared" si="7"/>
        <v>114.54190821713911</v>
      </c>
      <c r="P68" s="9"/>
    </row>
    <row r="69" spans="1:16">
      <c r="A69" s="12"/>
      <c r="B69" s="25">
        <v>341.8</v>
      </c>
      <c r="C69" s="20" t="s">
        <v>188</v>
      </c>
      <c r="D69" s="47">
        <v>7436524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7436524</v>
      </c>
      <c r="O69" s="48">
        <f t="shared" ref="O69:O100" si="12">(N69/O$140)</f>
        <v>12.257919036842045</v>
      </c>
      <c r="P69" s="9"/>
    </row>
    <row r="70" spans="1:16">
      <c r="A70" s="12"/>
      <c r="B70" s="25">
        <v>341.9</v>
      </c>
      <c r="C70" s="20" t="s">
        <v>189</v>
      </c>
      <c r="D70" s="47">
        <v>862787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862787</v>
      </c>
      <c r="O70" s="48">
        <f t="shared" si="12"/>
        <v>1.4221662152962644</v>
      </c>
      <c r="P70" s="9"/>
    </row>
    <row r="71" spans="1:16">
      <c r="A71" s="12"/>
      <c r="B71" s="25">
        <v>342.1</v>
      </c>
      <c r="C71" s="20" t="s">
        <v>77</v>
      </c>
      <c r="D71" s="47">
        <v>10028409</v>
      </c>
      <c r="E71" s="47">
        <v>2688832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12717241</v>
      </c>
      <c r="O71" s="48">
        <f t="shared" si="12"/>
        <v>20.962335433867779</v>
      </c>
      <c r="P71" s="9"/>
    </row>
    <row r="72" spans="1:16">
      <c r="A72" s="12"/>
      <c r="B72" s="25">
        <v>342.2</v>
      </c>
      <c r="C72" s="20" t="s">
        <v>78</v>
      </c>
      <c r="D72" s="47">
        <v>0</v>
      </c>
      <c r="E72" s="47">
        <v>9500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9500</v>
      </c>
      <c r="O72" s="48">
        <f t="shared" si="12"/>
        <v>1.5659228807706319E-2</v>
      </c>
      <c r="P72" s="9"/>
    </row>
    <row r="73" spans="1:16">
      <c r="A73" s="12"/>
      <c r="B73" s="25">
        <v>342.3</v>
      </c>
      <c r="C73" s="20" t="s">
        <v>170</v>
      </c>
      <c r="D73" s="47">
        <v>185775</v>
      </c>
      <c r="E73" s="47">
        <v>277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186052</v>
      </c>
      <c r="O73" s="48">
        <f t="shared" si="12"/>
        <v>0.30667693032961851</v>
      </c>
      <c r="P73" s="9"/>
    </row>
    <row r="74" spans="1:16">
      <c r="A74" s="12"/>
      <c r="B74" s="25">
        <v>342.4</v>
      </c>
      <c r="C74" s="20" t="s">
        <v>79</v>
      </c>
      <c r="D74" s="47">
        <v>955265</v>
      </c>
      <c r="E74" s="47">
        <v>85000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1040265</v>
      </c>
      <c r="O74" s="48">
        <f t="shared" si="12"/>
        <v>1.7147102795419593</v>
      </c>
      <c r="P74" s="9"/>
    </row>
    <row r="75" spans="1:16">
      <c r="A75" s="12"/>
      <c r="B75" s="25">
        <v>342.5</v>
      </c>
      <c r="C75" s="20" t="s">
        <v>80</v>
      </c>
      <c r="D75" s="47">
        <v>0</v>
      </c>
      <c r="E75" s="47">
        <v>1224822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1224822</v>
      </c>
      <c r="O75" s="48">
        <f t="shared" si="12"/>
        <v>2.0189229417592074</v>
      </c>
      <c r="P75" s="9"/>
    </row>
    <row r="76" spans="1:16">
      <c r="A76" s="12"/>
      <c r="B76" s="25">
        <v>342.6</v>
      </c>
      <c r="C76" s="20" t="s">
        <v>81</v>
      </c>
      <c r="D76" s="47">
        <v>0</v>
      </c>
      <c r="E76" s="47">
        <v>15465301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15465301</v>
      </c>
      <c r="O76" s="48">
        <f t="shared" si="12"/>
        <v>25.492072309373615</v>
      </c>
      <c r="P76" s="9"/>
    </row>
    <row r="77" spans="1:16">
      <c r="A77" s="12"/>
      <c r="B77" s="25">
        <v>342.9</v>
      </c>
      <c r="C77" s="20" t="s">
        <v>82</v>
      </c>
      <c r="D77" s="47">
        <v>187899</v>
      </c>
      <c r="E77" s="47">
        <v>16025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203924</v>
      </c>
      <c r="O77" s="48">
        <f t="shared" si="12"/>
        <v>0.33613606056660034</v>
      </c>
      <c r="P77" s="9"/>
    </row>
    <row r="78" spans="1:16">
      <c r="A78" s="12"/>
      <c r="B78" s="25">
        <v>343.4</v>
      </c>
      <c r="C78" s="20" t="s">
        <v>83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41478691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41478691</v>
      </c>
      <c r="O78" s="48">
        <f t="shared" si="12"/>
        <v>68.370980317173562</v>
      </c>
      <c r="P78" s="9"/>
    </row>
    <row r="79" spans="1:16">
      <c r="A79" s="12"/>
      <c r="B79" s="25">
        <v>343.6</v>
      </c>
      <c r="C79" s="20" t="s">
        <v>84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43253277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43253277</v>
      </c>
      <c r="O79" s="48">
        <f t="shared" si="12"/>
        <v>71.296101181694851</v>
      </c>
      <c r="P79" s="9"/>
    </row>
    <row r="80" spans="1:16">
      <c r="A80" s="12"/>
      <c r="B80" s="25">
        <v>343.7</v>
      </c>
      <c r="C80" s="20" t="s">
        <v>85</v>
      </c>
      <c r="D80" s="47">
        <v>1205765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1205765</v>
      </c>
      <c r="O80" s="48">
        <f t="shared" si="12"/>
        <v>1.9875105287709482</v>
      </c>
      <c r="P80" s="9"/>
    </row>
    <row r="81" spans="1:16">
      <c r="A81" s="12"/>
      <c r="B81" s="25">
        <v>344.1</v>
      </c>
      <c r="C81" s="20" t="s">
        <v>190</v>
      </c>
      <c r="D81" s="47">
        <v>500367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2865372</v>
      </c>
      <c r="N81" s="47">
        <f t="shared" si="11"/>
        <v>3365739</v>
      </c>
      <c r="O81" s="48">
        <f t="shared" si="12"/>
        <v>5.5478818008442801</v>
      </c>
      <c r="P81" s="9"/>
    </row>
    <row r="82" spans="1:16">
      <c r="A82" s="12"/>
      <c r="B82" s="25">
        <v>344.3</v>
      </c>
      <c r="C82" s="20" t="s">
        <v>191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740397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740397</v>
      </c>
      <c r="O82" s="48">
        <f t="shared" si="12"/>
        <v>1.2204258980567722</v>
      </c>
      <c r="P82" s="9"/>
    </row>
    <row r="83" spans="1:16">
      <c r="A83" s="12"/>
      <c r="B83" s="25">
        <v>344.9</v>
      </c>
      <c r="C83" s="20" t="s">
        <v>192</v>
      </c>
      <c r="D83" s="47">
        <v>435728</v>
      </c>
      <c r="E83" s="47">
        <v>1794296</v>
      </c>
      <c r="F83" s="47">
        <v>0</v>
      </c>
      <c r="G83" s="47">
        <v>0</v>
      </c>
      <c r="H83" s="47">
        <v>0</v>
      </c>
      <c r="I83" s="47">
        <v>247977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2478001</v>
      </c>
      <c r="O83" s="48">
        <f t="shared" si="12"/>
        <v>4.0845878573394803</v>
      </c>
      <c r="P83" s="9"/>
    </row>
    <row r="84" spans="1:16">
      <c r="A84" s="12"/>
      <c r="B84" s="25">
        <v>345.1</v>
      </c>
      <c r="C84" s="20" t="s">
        <v>227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428386</v>
      </c>
      <c r="N84" s="47">
        <f t="shared" si="11"/>
        <v>428386</v>
      </c>
      <c r="O84" s="48">
        <f t="shared" si="12"/>
        <v>0.70612572547558727</v>
      </c>
      <c r="P84" s="9"/>
    </row>
    <row r="85" spans="1:16">
      <c r="A85" s="12"/>
      <c r="B85" s="25">
        <v>345.9</v>
      </c>
      <c r="C85" s="20" t="s">
        <v>253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4850</v>
      </c>
      <c r="N85" s="47">
        <f t="shared" si="11"/>
        <v>4850</v>
      </c>
      <c r="O85" s="48">
        <f t="shared" si="12"/>
        <v>7.9944483913026998E-3</v>
      </c>
      <c r="P85" s="9"/>
    </row>
    <row r="86" spans="1:16">
      <c r="A86" s="12"/>
      <c r="B86" s="25">
        <v>346.9</v>
      </c>
      <c r="C86" s="20" t="s">
        <v>193</v>
      </c>
      <c r="D86" s="47">
        <v>0</v>
      </c>
      <c r="E86" s="47">
        <v>9137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9137</v>
      </c>
      <c r="O86" s="48">
        <f t="shared" si="12"/>
        <v>1.5060881433264488E-2</v>
      </c>
      <c r="P86" s="9"/>
    </row>
    <row r="87" spans="1:16">
      <c r="A87" s="12"/>
      <c r="B87" s="25">
        <v>347.2</v>
      </c>
      <c r="C87" s="20" t="s">
        <v>91</v>
      </c>
      <c r="D87" s="47">
        <v>2729419</v>
      </c>
      <c r="E87" s="47">
        <v>530835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3260254</v>
      </c>
      <c r="O87" s="48">
        <f t="shared" si="12"/>
        <v>5.3740066691831325</v>
      </c>
      <c r="P87" s="9"/>
    </row>
    <row r="88" spans="1:16">
      <c r="A88" s="12"/>
      <c r="B88" s="25">
        <v>348.11</v>
      </c>
      <c r="C88" s="20" t="s">
        <v>194</v>
      </c>
      <c r="D88" s="47">
        <v>22790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22790</v>
      </c>
      <c r="O88" s="48">
        <f t="shared" si="12"/>
        <v>3.7565665739750211E-2</v>
      </c>
      <c r="P88" s="9"/>
    </row>
    <row r="89" spans="1:16">
      <c r="A89" s="12"/>
      <c r="B89" s="25">
        <v>348.12</v>
      </c>
      <c r="C89" s="20" t="s">
        <v>195</v>
      </c>
      <c r="D89" s="47">
        <v>55073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ref="N89:N102" si="13">SUM(D89:M89)</f>
        <v>55073</v>
      </c>
      <c r="O89" s="48">
        <f t="shared" si="12"/>
        <v>9.0779021908085275E-2</v>
      </c>
      <c r="P89" s="9"/>
    </row>
    <row r="90" spans="1:16">
      <c r="A90" s="12"/>
      <c r="B90" s="25">
        <v>348.13</v>
      </c>
      <c r="C90" s="20" t="s">
        <v>196</v>
      </c>
      <c r="D90" s="47">
        <v>192796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192796</v>
      </c>
      <c r="O90" s="48">
        <f t="shared" si="12"/>
        <v>0.3177933344432155</v>
      </c>
      <c r="P90" s="9"/>
    </row>
    <row r="91" spans="1:16">
      <c r="A91" s="12"/>
      <c r="B91" s="25">
        <v>348.22</v>
      </c>
      <c r="C91" s="20" t="s">
        <v>197</v>
      </c>
      <c r="D91" s="47">
        <v>82041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82041</v>
      </c>
      <c r="O91" s="48">
        <f t="shared" si="12"/>
        <v>0.13523145164347727</v>
      </c>
      <c r="P91" s="9"/>
    </row>
    <row r="92" spans="1:16">
      <c r="A92" s="12"/>
      <c r="B92" s="25">
        <v>348.23</v>
      </c>
      <c r="C92" s="20" t="s">
        <v>198</v>
      </c>
      <c r="D92" s="47">
        <v>436609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436609</v>
      </c>
      <c r="O92" s="48">
        <f t="shared" si="12"/>
        <v>0.71968002426356292</v>
      </c>
      <c r="P92" s="9"/>
    </row>
    <row r="93" spans="1:16">
      <c r="A93" s="12"/>
      <c r="B93" s="25">
        <v>348.31</v>
      </c>
      <c r="C93" s="20" t="s">
        <v>199</v>
      </c>
      <c r="D93" s="47">
        <v>2151552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2151552</v>
      </c>
      <c r="O93" s="48">
        <f t="shared" si="12"/>
        <v>3.5464889536503312</v>
      </c>
      <c r="P93" s="9"/>
    </row>
    <row r="94" spans="1:16">
      <c r="A94" s="12"/>
      <c r="B94" s="25">
        <v>348.32</v>
      </c>
      <c r="C94" s="20" t="s">
        <v>200</v>
      </c>
      <c r="D94" s="47">
        <v>80050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80050</v>
      </c>
      <c r="O94" s="48">
        <f t="shared" si="12"/>
        <v>0.13194960695335692</v>
      </c>
      <c r="P94" s="9"/>
    </row>
    <row r="95" spans="1:16">
      <c r="A95" s="12"/>
      <c r="B95" s="25">
        <v>348.41</v>
      </c>
      <c r="C95" s="20" t="s">
        <v>201</v>
      </c>
      <c r="D95" s="47">
        <v>1609969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1609969</v>
      </c>
      <c r="O95" s="48">
        <f t="shared" si="12"/>
        <v>2.6537760994014876</v>
      </c>
      <c r="P95" s="9"/>
    </row>
    <row r="96" spans="1:16">
      <c r="A96" s="12"/>
      <c r="B96" s="25">
        <v>348.42</v>
      </c>
      <c r="C96" s="20" t="s">
        <v>202</v>
      </c>
      <c r="D96" s="47">
        <v>265870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265870</v>
      </c>
      <c r="O96" s="48">
        <f t="shared" si="12"/>
        <v>0.43824412243209254</v>
      </c>
      <c r="P96" s="9"/>
    </row>
    <row r="97" spans="1:16">
      <c r="A97" s="12"/>
      <c r="B97" s="25">
        <v>348.48</v>
      </c>
      <c r="C97" s="20" t="s">
        <v>203</v>
      </c>
      <c r="D97" s="47">
        <v>86734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86734</v>
      </c>
      <c r="O97" s="48">
        <f t="shared" si="12"/>
        <v>0.1429671106744842</v>
      </c>
      <c r="P97" s="9"/>
    </row>
    <row r="98" spans="1:16">
      <c r="A98" s="12"/>
      <c r="B98" s="25">
        <v>348.52</v>
      </c>
      <c r="C98" s="20" t="s">
        <v>204</v>
      </c>
      <c r="D98" s="47">
        <v>183155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183155</v>
      </c>
      <c r="O98" s="48">
        <f t="shared" si="12"/>
        <v>0.30190168971320536</v>
      </c>
      <c r="P98" s="9"/>
    </row>
    <row r="99" spans="1:16">
      <c r="A99" s="12"/>
      <c r="B99" s="25">
        <v>348.53</v>
      </c>
      <c r="C99" s="20" t="s">
        <v>205</v>
      </c>
      <c r="D99" s="47">
        <v>973607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973607</v>
      </c>
      <c r="O99" s="48">
        <f t="shared" si="12"/>
        <v>1.6048352401878447</v>
      </c>
      <c r="P99" s="9"/>
    </row>
    <row r="100" spans="1:16">
      <c r="A100" s="12"/>
      <c r="B100" s="25">
        <v>348.62</v>
      </c>
      <c r="C100" s="20" t="s">
        <v>206</v>
      </c>
      <c r="D100" s="47">
        <v>611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611</v>
      </c>
      <c r="O100" s="48">
        <f t="shared" si="12"/>
        <v>1.0071356633166906E-3</v>
      </c>
      <c r="P100" s="9"/>
    </row>
    <row r="101" spans="1:16">
      <c r="A101" s="12"/>
      <c r="B101" s="25">
        <v>348.71</v>
      </c>
      <c r="C101" s="20" t="s">
        <v>207</v>
      </c>
      <c r="D101" s="47">
        <v>522290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522290</v>
      </c>
      <c r="O101" s="48">
        <f t="shared" ref="O101:O132" si="14">(N101/O$140)</f>
        <v>0.86091143305020346</v>
      </c>
      <c r="P101" s="9"/>
    </row>
    <row r="102" spans="1:16">
      <c r="A102" s="12"/>
      <c r="B102" s="25">
        <v>348.72</v>
      </c>
      <c r="C102" s="20" t="s">
        <v>229</v>
      </c>
      <c r="D102" s="47">
        <v>52958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52958</v>
      </c>
      <c r="O102" s="48">
        <f t="shared" si="14"/>
        <v>8.7292783073527502E-2</v>
      </c>
      <c r="P102" s="9"/>
    </row>
    <row r="103" spans="1:16">
      <c r="A103" s="12"/>
      <c r="B103" s="25">
        <v>348.88</v>
      </c>
      <c r="C103" s="20" t="s">
        <v>209</v>
      </c>
      <c r="D103" s="47">
        <v>3570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3570</v>
      </c>
      <c r="O103" s="48">
        <f t="shared" si="14"/>
        <v>5.8845733519485846E-3</v>
      </c>
      <c r="P103" s="9"/>
    </row>
    <row r="104" spans="1:16">
      <c r="A104" s="12"/>
      <c r="B104" s="25">
        <v>348.92099999999999</v>
      </c>
      <c r="C104" s="20" t="s">
        <v>210</v>
      </c>
      <c r="D104" s="47">
        <v>0</v>
      </c>
      <c r="E104" s="47">
        <v>140289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140289</v>
      </c>
      <c r="O104" s="48">
        <f t="shared" si="14"/>
        <v>0.23124395265308545</v>
      </c>
      <c r="P104" s="9"/>
    </row>
    <row r="105" spans="1:16">
      <c r="A105" s="12"/>
      <c r="B105" s="25">
        <v>348.92200000000003</v>
      </c>
      <c r="C105" s="20" t="s">
        <v>211</v>
      </c>
      <c r="D105" s="47">
        <v>0</v>
      </c>
      <c r="E105" s="47">
        <v>140315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140315</v>
      </c>
      <c r="O105" s="48">
        <f t="shared" si="14"/>
        <v>0.23128680948982233</v>
      </c>
      <c r="P105" s="9"/>
    </row>
    <row r="106" spans="1:16">
      <c r="A106" s="12"/>
      <c r="B106" s="25">
        <v>348.923</v>
      </c>
      <c r="C106" s="20" t="s">
        <v>212</v>
      </c>
      <c r="D106" s="47">
        <v>0</v>
      </c>
      <c r="E106" s="47">
        <v>140315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140315</v>
      </c>
      <c r="O106" s="48">
        <f t="shared" si="14"/>
        <v>0.23128680948982233</v>
      </c>
      <c r="P106" s="9"/>
    </row>
    <row r="107" spans="1:16">
      <c r="A107" s="12"/>
      <c r="B107" s="25">
        <v>348.92399999999998</v>
      </c>
      <c r="C107" s="20" t="s">
        <v>213</v>
      </c>
      <c r="D107" s="47">
        <v>0</v>
      </c>
      <c r="E107" s="47">
        <v>140332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140332</v>
      </c>
      <c r="O107" s="48">
        <f t="shared" si="14"/>
        <v>0.23131483126768876</v>
      </c>
      <c r="P107" s="9"/>
    </row>
    <row r="108" spans="1:16">
      <c r="A108" s="12"/>
      <c r="B108" s="25">
        <v>348.93099999999998</v>
      </c>
      <c r="C108" s="20" t="s">
        <v>214</v>
      </c>
      <c r="D108" s="47">
        <v>0</v>
      </c>
      <c r="E108" s="47">
        <v>940535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1"/>
        <v>940535</v>
      </c>
      <c r="O108" s="48">
        <f t="shared" si="14"/>
        <v>1.5503213438585328</v>
      </c>
      <c r="P108" s="9"/>
    </row>
    <row r="109" spans="1:16">
      <c r="A109" s="12"/>
      <c r="B109" s="25">
        <v>348.93200000000002</v>
      </c>
      <c r="C109" s="20" t="s">
        <v>215</v>
      </c>
      <c r="D109" s="47">
        <v>50022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1"/>
        <v>50022</v>
      </c>
      <c r="O109" s="48">
        <f t="shared" si="14"/>
        <v>8.2453257202008995E-2</v>
      </c>
      <c r="P109" s="9"/>
    </row>
    <row r="110" spans="1:16">
      <c r="A110" s="12"/>
      <c r="B110" s="25">
        <v>348.99</v>
      </c>
      <c r="C110" s="20" t="s">
        <v>216</v>
      </c>
      <c r="D110" s="47">
        <v>0</v>
      </c>
      <c r="E110" s="47">
        <v>269050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1"/>
        <v>269050</v>
      </c>
      <c r="O110" s="48">
        <f t="shared" si="14"/>
        <v>0.4434858432329879</v>
      </c>
      <c r="P110" s="9"/>
    </row>
    <row r="111" spans="1:16">
      <c r="A111" s="12"/>
      <c r="B111" s="25">
        <v>349</v>
      </c>
      <c r="C111" s="20" t="s">
        <v>1</v>
      </c>
      <c r="D111" s="47">
        <v>2906871</v>
      </c>
      <c r="E111" s="47">
        <v>325593</v>
      </c>
      <c r="F111" s="47">
        <v>0</v>
      </c>
      <c r="G111" s="47">
        <v>0</v>
      </c>
      <c r="H111" s="47">
        <v>0</v>
      </c>
      <c r="I111" s="47">
        <v>353</v>
      </c>
      <c r="J111" s="47">
        <v>2820917</v>
      </c>
      <c r="K111" s="47">
        <v>0</v>
      </c>
      <c r="L111" s="47">
        <v>0</v>
      </c>
      <c r="M111" s="47">
        <v>0</v>
      </c>
      <c r="N111" s="47">
        <f t="shared" si="11"/>
        <v>6053734</v>
      </c>
      <c r="O111" s="48">
        <f t="shared" si="14"/>
        <v>9.9786111417885479</v>
      </c>
      <c r="P111" s="9"/>
    </row>
    <row r="112" spans="1:16" ht="15.75">
      <c r="A112" s="29" t="s">
        <v>71</v>
      </c>
      <c r="B112" s="30"/>
      <c r="C112" s="31"/>
      <c r="D112" s="32">
        <f t="shared" ref="D112:M112" si="15">SUM(D113:D120)</f>
        <v>2265863</v>
      </c>
      <c r="E112" s="32">
        <f t="shared" si="15"/>
        <v>970703</v>
      </c>
      <c r="F112" s="32">
        <f t="shared" si="15"/>
        <v>0</v>
      </c>
      <c r="G112" s="32">
        <f t="shared" si="15"/>
        <v>0</v>
      </c>
      <c r="H112" s="32">
        <f t="shared" si="15"/>
        <v>0</v>
      </c>
      <c r="I112" s="32">
        <f t="shared" si="15"/>
        <v>0</v>
      </c>
      <c r="J112" s="32">
        <f t="shared" si="15"/>
        <v>0</v>
      </c>
      <c r="K112" s="32">
        <f t="shared" si="15"/>
        <v>0</v>
      </c>
      <c r="L112" s="32">
        <f t="shared" si="15"/>
        <v>0</v>
      </c>
      <c r="M112" s="32">
        <f t="shared" si="15"/>
        <v>0</v>
      </c>
      <c r="N112" s="32">
        <f>SUM(D112:M112)</f>
        <v>3236566</v>
      </c>
      <c r="O112" s="46">
        <f t="shared" si="14"/>
        <v>5.3349607942360855</v>
      </c>
      <c r="P112" s="10"/>
    </row>
    <row r="113" spans="1:16">
      <c r="A113" s="13"/>
      <c r="B113" s="40">
        <v>351.1</v>
      </c>
      <c r="C113" s="21" t="s">
        <v>112</v>
      </c>
      <c r="D113" s="47">
        <v>58049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>SUM(D113:M113)</f>
        <v>58049</v>
      </c>
      <c r="O113" s="48">
        <f t="shared" si="14"/>
        <v>9.5684481374583588E-2</v>
      </c>
      <c r="P113" s="9"/>
    </row>
    <row r="114" spans="1:16">
      <c r="A114" s="13"/>
      <c r="B114" s="40">
        <v>351.2</v>
      </c>
      <c r="C114" s="21" t="s">
        <v>115</v>
      </c>
      <c r="D114" s="47">
        <v>138471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ref="N114:N120" si="16">SUM(D114:M114)</f>
        <v>138471</v>
      </c>
      <c r="O114" s="48">
        <f t="shared" si="14"/>
        <v>0.22824727076125281</v>
      </c>
      <c r="P114" s="9"/>
    </row>
    <row r="115" spans="1:16">
      <c r="A115" s="13"/>
      <c r="B115" s="40">
        <v>351.5</v>
      </c>
      <c r="C115" s="21" t="s">
        <v>116</v>
      </c>
      <c r="D115" s="47">
        <v>752468</v>
      </c>
      <c r="E115" s="47">
        <v>154743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907211</v>
      </c>
      <c r="O115" s="48">
        <f t="shared" si="14"/>
        <v>1.4953920658808482</v>
      </c>
      <c r="P115" s="9"/>
    </row>
    <row r="116" spans="1:16">
      <c r="A116" s="13"/>
      <c r="B116" s="40">
        <v>351.7</v>
      </c>
      <c r="C116" s="21" t="s">
        <v>217</v>
      </c>
      <c r="D116" s="47">
        <v>0</v>
      </c>
      <c r="E116" s="47">
        <v>278027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278027</v>
      </c>
      <c r="O116" s="48">
        <f t="shared" si="14"/>
        <v>0.45828299028633313</v>
      </c>
      <c r="P116" s="9"/>
    </row>
    <row r="117" spans="1:16">
      <c r="A117" s="13"/>
      <c r="B117" s="40">
        <v>352</v>
      </c>
      <c r="C117" s="21" t="s">
        <v>117</v>
      </c>
      <c r="D117" s="47">
        <v>0</v>
      </c>
      <c r="E117" s="47">
        <v>301834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301834</v>
      </c>
      <c r="O117" s="48">
        <f t="shared" si="14"/>
        <v>0.49752501767844515</v>
      </c>
      <c r="P117" s="9"/>
    </row>
    <row r="118" spans="1:16">
      <c r="A118" s="13"/>
      <c r="B118" s="40">
        <v>354</v>
      </c>
      <c r="C118" s="21" t="s">
        <v>118</v>
      </c>
      <c r="D118" s="47">
        <v>640504</v>
      </c>
      <c r="E118" s="47">
        <v>5699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646203</v>
      </c>
      <c r="O118" s="48">
        <f t="shared" si="14"/>
        <v>1.0651621719185522</v>
      </c>
      <c r="P118" s="9"/>
    </row>
    <row r="119" spans="1:16">
      <c r="A119" s="13"/>
      <c r="B119" s="40">
        <v>355</v>
      </c>
      <c r="C119" s="21" t="s">
        <v>171</v>
      </c>
      <c r="D119" s="47">
        <v>99988</v>
      </c>
      <c r="E119" s="47">
        <v>2446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6"/>
        <v>102434</v>
      </c>
      <c r="O119" s="48">
        <f t="shared" si="14"/>
        <v>0.168846046704062</v>
      </c>
      <c r="P119" s="9"/>
    </row>
    <row r="120" spans="1:16">
      <c r="A120" s="13"/>
      <c r="B120" s="40">
        <v>359</v>
      </c>
      <c r="C120" s="21" t="s">
        <v>119</v>
      </c>
      <c r="D120" s="47">
        <v>576383</v>
      </c>
      <c r="E120" s="47">
        <v>227954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6"/>
        <v>804337</v>
      </c>
      <c r="O120" s="48">
        <f t="shared" si="14"/>
        <v>1.325820749632008</v>
      </c>
      <c r="P120" s="9"/>
    </row>
    <row r="121" spans="1:16" ht="15.75">
      <c r="A121" s="29" t="s">
        <v>5</v>
      </c>
      <c r="B121" s="30"/>
      <c r="C121" s="31"/>
      <c r="D121" s="32">
        <f t="shared" ref="D121:M121" si="17">SUM(D122:D130)</f>
        <v>10038122</v>
      </c>
      <c r="E121" s="32">
        <f t="shared" si="17"/>
        <v>15847473</v>
      </c>
      <c r="F121" s="32">
        <f t="shared" si="17"/>
        <v>409010</v>
      </c>
      <c r="G121" s="32">
        <f t="shared" si="17"/>
        <v>91111</v>
      </c>
      <c r="H121" s="32">
        <f t="shared" si="17"/>
        <v>0</v>
      </c>
      <c r="I121" s="32">
        <f t="shared" si="17"/>
        <v>4546878</v>
      </c>
      <c r="J121" s="32">
        <f t="shared" si="17"/>
        <v>5385638</v>
      </c>
      <c r="K121" s="32">
        <f t="shared" si="17"/>
        <v>0</v>
      </c>
      <c r="L121" s="32">
        <f t="shared" si="17"/>
        <v>0</v>
      </c>
      <c r="M121" s="32">
        <f t="shared" si="17"/>
        <v>1397818</v>
      </c>
      <c r="N121" s="32">
        <f>SUM(D121:M121)</f>
        <v>37716050</v>
      </c>
      <c r="O121" s="46">
        <f t="shared" si="14"/>
        <v>62.168869123462308</v>
      </c>
      <c r="P121" s="10"/>
    </row>
    <row r="122" spans="1:16">
      <c r="A122" s="12"/>
      <c r="B122" s="25">
        <v>361.1</v>
      </c>
      <c r="C122" s="20" t="s">
        <v>120</v>
      </c>
      <c r="D122" s="47">
        <v>1698856</v>
      </c>
      <c r="E122" s="47">
        <v>7490851</v>
      </c>
      <c r="F122" s="47">
        <v>341385</v>
      </c>
      <c r="G122" s="47">
        <v>82682</v>
      </c>
      <c r="H122" s="47">
        <v>0</v>
      </c>
      <c r="I122" s="47">
        <v>2989333</v>
      </c>
      <c r="J122" s="47">
        <v>1266172</v>
      </c>
      <c r="K122" s="47">
        <v>0</v>
      </c>
      <c r="L122" s="47">
        <v>0</v>
      </c>
      <c r="M122" s="47">
        <v>292030</v>
      </c>
      <c r="N122" s="47">
        <f>SUM(D122:M122)</f>
        <v>14161309</v>
      </c>
      <c r="O122" s="48">
        <f t="shared" si="14"/>
        <v>23.342650299750606</v>
      </c>
      <c r="P122" s="9"/>
    </row>
    <row r="123" spans="1:16">
      <c r="A123" s="12"/>
      <c r="B123" s="25">
        <v>361.3</v>
      </c>
      <c r="C123" s="20" t="s">
        <v>121</v>
      </c>
      <c r="D123" s="47">
        <v>184976</v>
      </c>
      <c r="E123" s="47">
        <v>1962108</v>
      </c>
      <c r="F123" s="47">
        <v>67625</v>
      </c>
      <c r="G123" s="47">
        <v>8375</v>
      </c>
      <c r="H123" s="47">
        <v>0</v>
      </c>
      <c r="I123" s="47">
        <v>577425</v>
      </c>
      <c r="J123" s="47">
        <v>205760</v>
      </c>
      <c r="K123" s="47">
        <v>0</v>
      </c>
      <c r="L123" s="47">
        <v>0</v>
      </c>
      <c r="M123" s="47">
        <v>90113</v>
      </c>
      <c r="N123" s="47">
        <f t="shared" ref="N123:N130" si="18">SUM(D123:M123)</f>
        <v>3096382</v>
      </c>
      <c r="O123" s="48">
        <f t="shared" si="14"/>
        <v>5.1038899172698216</v>
      </c>
      <c r="P123" s="9"/>
    </row>
    <row r="124" spans="1:16">
      <c r="A124" s="12"/>
      <c r="B124" s="25">
        <v>362</v>
      </c>
      <c r="C124" s="20" t="s">
        <v>122</v>
      </c>
      <c r="D124" s="47">
        <v>1703448</v>
      </c>
      <c r="E124" s="47">
        <v>373259</v>
      </c>
      <c r="F124" s="47">
        <v>0</v>
      </c>
      <c r="G124" s="47">
        <v>0</v>
      </c>
      <c r="H124" s="47">
        <v>0</v>
      </c>
      <c r="I124" s="47">
        <v>207700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8"/>
        <v>2284407</v>
      </c>
      <c r="O124" s="48">
        <f t="shared" si="14"/>
        <v>3.7654791476764178</v>
      </c>
      <c r="P124" s="9"/>
    </row>
    <row r="125" spans="1:16">
      <c r="A125" s="12"/>
      <c r="B125" s="25">
        <v>364</v>
      </c>
      <c r="C125" s="20" t="s">
        <v>219</v>
      </c>
      <c r="D125" s="47">
        <v>146035</v>
      </c>
      <c r="E125" s="47">
        <v>1827019</v>
      </c>
      <c r="F125" s="47">
        <v>0</v>
      </c>
      <c r="G125" s="47">
        <v>54</v>
      </c>
      <c r="H125" s="47">
        <v>0</v>
      </c>
      <c r="I125" s="47">
        <v>176409</v>
      </c>
      <c r="J125" s="47">
        <v>-4537</v>
      </c>
      <c r="K125" s="47">
        <v>0</v>
      </c>
      <c r="L125" s="47">
        <v>0</v>
      </c>
      <c r="M125" s="47">
        <v>593305</v>
      </c>
      <c r="N125" s="47">
        <f t="shared" si="18"/>
        <v>2738285</v>
      </c>
      <c r="O125" s="48">
        <f t="shared" si="14"/>
        <v>4.5136243532326414</v>
      </c>
      <c r="P125" s="9"/>
    </row>
    <row r="126" spans="1:16">
      <c r="A126" s="12"/>
      <c r="B126" s="25">
        <v>365</v>
      </c>
      <c r="C126" s="20" t="s">
        <v>220</v>
      </c>
      <c r="D126" s="47">
        <v>6468</v>
      </c>
      <c r="E126" s="47">
        <v>17747</v>
      </c>
      <c r="F126" s="47">
        <v>0</v>
      </c>
      <c r="G126" s="47">
        <v>0</v>
      </c>
      <c r="H126" s="47">
        <v>0</v>
      </c>
      <c r="I126" s="47">
        <v>178704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8"/>
        <v>202919</v>
      </c>
      <c r="O126" s="48">
        <f t="shared" si="14"/>
        <v>0.33447947899273245</v>
      </c>
      <c r="P126" s="9"/>
    </row>
    <row r="127" spans="1:16">
      <c r="A127" s="12"/>
      <c r="B127" s="25">
        <v>366</v>
      </c>
      <c r="C127" s="20" t="s">
        <v>125</v>
      </c>
      <c r="D127" s="47">
        <v>921869</v>
      </c>
      <c r="E127" s="47">
        <v>370928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8"/>
        <v>1292797</v>
      </c>
      <c r="O127" s="48">
        <f t="shared" si="14"/>
        <v>2.1309688447280322</v>
      </c>
      <c r="P127" s="9"/>
    </row>
    <row r="128" spans="1:16">
      <c r="A128" s="12"/>
      <c r="B128" s="25">
        <v>367</v>
      </c>
      <c r="C128" s="20" t="s">
        <v>126</v>
      </c>
      <c r="D128" s="47">
        <v>529564</v>
      </c>
      <c r="E128" s="47">
        <v>26484</v>
      </c>
      <c r="F128" s="47">
        <v>0</v>
      </c>
      <c r="G128" s="47">
        <v>0</v>
      </c>
      <c r="H128" s="47">
        <v>0</v>
      </c>
      <c r="I128" s="47">
        <v>4800</v>
      </c>
      <c r="J128" s="47">
        <v>0</v>
      </c>
      <c r="K128" s="47">
        <v>0</v>
      </c>
      <c r="L128" s="47">
        <v>0</v>
      </c>
      <c r="M128" s="47">
        <v>0</v>
      </c>
      <c r="N128" s="47">
        <f>SUM(D128:M128)</f>
        <v>560848</v>
      </c>
      <c r="O128" s="48">
        <f t="shared" si="14"/>
        <v>0.92446812193099714</v>
      </c>
      <c r="P128" s="9"/>
    </row>
    <row r="129" spans="1:119">
      <c r="A129" s="12"/>
      <c r="B129" s="25">
        <v>369.3</v>
      </c>
      <c r="C129" s="20" t="s">
        <v>127</v>
      </c>
      <c r="D129" s="47">
        <v>1248697</v>
      </c>
      <c r="E129" s="47">
        <v>105421</v>
      </c>
      <c r="F129" s="47">
        <v>0</v>
      </c>
      <c r="G129" s="47">
        <v>0</v>
      </c>
      <c r="H129" s="47">
        <v>0</v>
      </c>
      <c r="I129" s="47">
        <v>507</v>
      </c>
      <c r="J129" s="47">
        <v>0</v>
      </c>
      <c r="K129" s="47">
        <v>0</v>
      </c>
      <c r="L129" s="47">
        <v>0</v>
      </c>
      <c r="M129" s="47">
        <v>422370</v>
      </c>
      <c r="N129" s="47">
        <f t="shared" si="18"/>
        <v>1776995</v>
      </c>
      <c r="O129" s="48">
        <f t="shared" si="14"/>
        <v>2.9290917152789566</v>
      </c>
      <c r="P129" s="9"/>
    </row>
    <row r="130" spans="1:119">
      <c r="A130" s="12"/>
      <c r="B130" s="25">
        <v>369.9</v>
      </c>
      <c r="C130" s="20" t="s">
        <v>128</v>
      </c>
      <c r="D130" s="47">
        <v>3598209</v>
      </c>
      <c r="E130" s="47">
        <v>3673656</v>
      </c>
      <c r="F130" s="47">
        <v>0</v>
      </c>
      <c r="G130" s="47">
        <v>0</v>
      </c>
      <c r="H130" s="47">
        <v>0</v>
      </c>
      <c r="I130" s="47">
        <v>412000</v>
      </c>
      <c r="J130" s="47">
        <v>3918243</v>
      </c>
      <c r="K130" s="47">
        <v>0</v>
      </c>
      <c r="L130" s="47">
        <v>0</v>
      </c>
      <c r="M130" s="47">
        <v>0</v>
      </c>
      <c r="N130" s="47">
        <f t="shared" si="18"/>
        <v>11602108</v>
      </c>
      <c r="O130" s="48">
        <f t="shared" si="14"/>
        <v>19.1242172446021</v>
      </c>
      <c r="P130" s="9"/>
    </row>
    <row r="131" spans="1:119" ht="15.75">
      <c r="A131" s="29" t="s">
        <v>72</v>
      </c>
      <c r="B131" s="30"/>
      <c r="C131" s="31"/>
      <c r="D131" s="32">
        <f t="shared" ref="D131:M131" si="19">SUM(D132:D137)</f>
        <v>8284156</v>
      </c>
      <c r="E131" s="32">
        <f t="shared" si="19"/>
        <v>59421180</v>
      </c>
      <c r="F131" s="32">
        <f t="shared" si="19"/>
        <v>20046027</v>
      </c>
      <c r="G131" s="32">
        <f t="shared" si="19"/>
        <v>55559</v>
      </c>
      <c r="H131" s="32">
        <f t="shared" si="19"/>
        <v>0</v>
      </c>
      <c r="I131" s="32">
        <f t="shared" si="19"/>
        <v>7595801</v>
      </c>
      <c r="J131" s="32">
        <f t="shared" si="19"/>
        <v>2313552</v>
      </c>
      <c r="K131" s="32">
        <f t="shared" si="19"/>
        <v>0</v>
      </c>
      <c r="L131" s="32">
        <f t="shared" si="19"/>
        <v>0</v>
      </c>
      <c r="M131" s="32">
        <f t="shared" si="19"/>
        <v>2711430</v>
      </c>
      <c r="N131" s="32">
        <f t="shared" ref="N131:N138" si="20">SUM(D131:M131)</f>
        <v>100427705</v>
      </c>
      <c r="O131" s="46">
        <f t="shared" si="14"/>
        <v>165.53899065556126</v>
      </c>
      <c r="P131" s="9"/>
    </row>
    <row r="132" spans="1:119">
      <c r="A132" s="12"/>
      <c r="B132" s="25">
        <v>381</v>
      </c>
      <c r="C132" s="20" t="s">
        <v>129</v>
      </c>
      <c r="D132" s="47">
        <v>7625724</v>
      </c>
      <c r="E132" s="47">
        <v>38942864</v>
      </c>
      <c r="F132" s="47">
        <v>6751027</v>
      </c>
      <c r="G132" s="47">
        <v>55559</v>
      </c>
      <c r="H132" s="47">
        <v>0</v>
      </c>
      <c r="I132" s="47">
        <v>313484</v>
      </c>
      <c r="J132" s="47">
        <v>2302986</v>
      </c>
      <c r="K132" s="47">
        <v>0</v>
      </c>
      <c r="L132" s="47">
        <v>0</v>
      </c>
      <c r="M132" s="47">
        <v>0</v>
      </c>
      <c r="N132" s="47">
        <f t="shared" si="20"/>
        <v>55991644</v>
      </c>
      <c r="O132" s="48">
        <f t="shared" si="14"/>
        <v>92.293259443751225</v>
      </c>
      <c r="P132" s="9"/>
    </row>
    <row r="133" spans="1:119">
      <c r="A133" s="12"/>
      <c r="B133" s="25">
        <v>383</v>
      </c>
      <c r="C133" s="20" t="s">
        <v>232</v>
      </c>
      <c r="D133" s="47">
        <v>658432</v>
      </c>
      <c r="E133" s="47">
        <v>1073316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20"/>
        <v>1731748</v>
      </c>
      <c r="O133" s="48">
        <f t="shared" ref="O133:O138" si="21">(N133/O$140)</f>
        <v>2.8545092809776635</v>
      </c>
      <c r="P133" s="9"/>
    </row>
    <row r="134" spans="1:119">
      <c r="A134" s="12"/>
      <c r="B134" s="25">
        <v>384</v>
      </c>
      <c r="C134" s="20" t="s">
        <v>148</v>
      </c>
      <c r="D134" s="47">
        <v>0</v>
      </c>
      <c r="E134" s="47">
        <v>19405000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20"/>
        <v>19405000</v>
      </c>
      <c r="O134" s="48">
        <f t="shared" si="21"/>
        <v>31.986035264583276</v>
      </c>
      <c r="P134" s="9"/>
    </row>
    <row r="135" spans="1:119">
      <c r="A135" s="12"/>
      <c r="B135" s="25">
        <v>385</v>
      </c>
      <c r="C135" s="20" t="s">
        <v>153</v>
      </c>
      <c r="D135" s="47">
        <v>0</v>
      </c>
      <c r="E135" s="47">
        <v>0</v>
      </c>
      <c r="F135" s="47">
        <v>13295000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20"/>
        <v>13295000</v>
      </c>
      <c r="O135" s="48">
        <f t="shared" si="21"/>
        <v>21.914678631416368</v>
      </c>
      <c r="P135" s="9"/>
    </row>
    <row r="136" spans="1:119">
      <c r="A136" s="12"/>
      <c r="B136" s="25">
        <v>389.7</v>
      </c>
      <c r="C136" s="20" t="s">
        <v>221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2711430</v>
      </c>
      <c r="N136" s="47">
        <f t="shared" si="20"/>
        <v>2711430</v>
      </c>
      <c r="O136" s="48">
        <f t="shared" si="21"/>
        <v>4.4693581859030678</v>
      </c>
      <c r="P136" s="9"/>
    </row>
    <row r="137" spans="1:119" ht="15.75" thickBot="1">
      <c r="A137" s="12"/>
      <c r="B137" s="25">
        <v>389.8</v>
      </c>
      <c r="C137" s="20" t="s">
        <v>255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7282317</v>
      </c>
      <c r="J137" s="47">
        <v>10566</v>
      </c>
      <c r="K137" s="47">
        <v>0</v>
      </c>
      <c r="L137" s="47">
        <v>0</v>
      </c>
      <c r="M137" s="47">
        <v>0</v>
      </c>
      <c r="N137" s="47">
        <f t="shared" si="20"/>
        <v>7292883</v>
      </c>
      <c r="O137" s="48">
        <f t="shared" si="21"/>
        <v>12.021149848929651</v>
      </c>
      <c r="P137" s="9"/>
    </row>
    <row r="138" spans="1:119" ht="16.5" thickBot="1">
      <c r="A138" s="14" t="s">
        <v>98</v>
      </c>
      <c r="B138" s="23"/>
      <c r="C138" s="22"/>
      <c r="D138" s="15">
        <f t="shared" ref="D138:M138" si="22">SUM(D5,D14,D28,D65,D112,D121,D131)</f>
        <v>283583510</v>
      </c>
      <c r="E138" s="15">
        <f t="shared" si="22"/>
        <v>423243467</v>
      </c>
      <c r="F138" s="15">
        <f t="shared" si="22"/>
        <v>34165705</v>
      </c>
      <c r="G138" s="15">
        <f t="shared" si="22"/>
        <v>305803</v>
      </c>
      <c r="H138" s="15">
        <f t="shared" si="22"/>
        <v>0</v>
      </c>
      <c r="I138" s="15">
        <f t="shared" si="22"/>
        <v>117615274</v>
      </c>
      <c r="J138" s="15">
        <f t="shared" si="22"/>
        <v>77265238</v>
      </c>
      <c r="K138" s="15">
        <f t="shared" si="22"/>
        <v>0</v>
      </c>
      <c r="L138" s="15">
        <f t="shared" si="22"/>
        <v>0</v>
      </c>
      <c r="M138" s="15">
        <f t="shared" si="22"/>
        <v>12254433</v>
      </c>
      <c r="N138" s="15">
        <f t="shared" si="20"/>
        <v>948433430</v>
      </c>
      <c r="O138" s="38">
        <f t="shared" si="21"/>
        <v>1563.3406409734437</v>
      </c>
      <c r="P138" s="6"/>
      <c r="Q138" s="2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</row>
    <row r="139" spans="1:119">
      <c r="A139" s="16"/>
      <c r="B139" s="18"/>
      <c r="C139" s="18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9"/>
    </row>
    <row r="140" spans="1:119">
      <c r="A140" s="41"/>
      <c r="B140" s="42"/>
      <c r="C140" s="42"/>
      <c r="D140" s="43"/>
      <c r="E140" s="43"/>
      <c r="F140" s="43"/>
      <c r="G140" s="43"/>
      <c r="H140" s="43"/>
      <c r="I140" s="43"/>
      <c r="J140" s="43"/>
      <c r="K140" s="43"/>
      <c r="L140" s="50" t="s">
        <v>264</v>
      </c>
      <c r="M140" s="50"/>
      <c r="N140" s="50"/>
      <c r="O140" s="44">
        <v>606671</v>
      </c>
    </row>
    <row r="141" spans="1:119">
      <c r="A141" s="51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3"/>
    </row>
    <row r="142" spans="1:119" ht="15.75" customHeight="1" thickBot="1">
      <c r="A142" s="54" t="s">
        <v>150</v>
      </c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6"/>
    </row>
  </sheetData>
  <mergeCells count="10">
    <mergeCell ref="L140:N140"/>
    <mergeCell ref="A141:O141"/>
    <mergeCell ref="A142:O1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260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134</v>
      </c>
      <c r="B3" s="64"/>
      <c r="C3" s="65"/>
      <c r="D3" s="69" t="s">
        <v>66</v>
      </c>
      <c r="E3" s="70"/>
      <c r="F3" s="70"/>
      <c r="G3" s="70"/>
      <c r="H3" s="71"/>
      <c r="I3" s="69" t="s">
        <v>67</v>
      </c>
      <c r="J3" s="71"/>
      <c r="K3" s="69" t="s">
        <v>69</v>
      </c>
      <c r="L3" s="71"/>
      <c r="M3" s="36"/>
      <c r="N3" s="37"/>
      <c r="O3" s="72" t="s">
        <v>139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150548868</v>
      </c>
      <c r="E5" s="27">
        <f t="shared" si="0"/>
        <v>153763728</v>
      </c>
      <c r="F5" s="27">
        <f t="shared" si="0"/>
        <v>12332214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4472254</v>
      </c>
      <c r="N5" s="28">
        <f>SUM(D5:M5)</f>
        <v>321117064</v>
      </c>
      <c r="O5" s="33">
        <f t="shared" ref="O5:O36" si="1">(N5/O$141)</f>
        <v>540.17461633827838</v>
      </c>
      <c r="P5" s="6"/>
    </row>
    <row r="6" spans="1:133">
      <c r="A6" s="12"/>
      <c r="B6" s="25">
        <v>311</v>
      </c>
      <c r="C6" s="20" t="s">
        <v>3</v>
      </c>
      <c r="D6" s="47">
        <v>144044606</v>
      </c>
      <c r="E6" s="47">
        <v>76239526</v>
      </c>
      <c r="F6" s="47">
        <v>12332214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232616346</v>
      </c>
      <c r="O6" s="48">
        <f t="shared" si="1"/>
        <v>391.30105354526478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16023918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16023918</v>
      </c>
      <c r="O7" s="48">
        <f t="shared" si="1"/>
        <v>26.955010269669234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1814286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1814286</v>
      </c>
      <c r="O8" s="48">
        <f t="shared" si="1"/>
        <v>3.0519438355910906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11661172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11661172</v>
      </c>
      <c r="O9" s="48">
        <f t="shared" si="1"/>
        <v>19.616114549286841</v>
      </c>
      <c r="P9" s="9"/>
    </row>
    <row r="10" spans="1:133">
      <c r="A10" s="12"/>
      <c r="B10" s="25">
        <v>312.60000000000002</v>
      </c>
      <c r="C10" s="20" t="s">
        <v>251</v>
      </c>
      <c r="D10" s="47">
        <v>0</v>
      </c>
      <c r="E10" s="47">
        <v>47447853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47447853</v>
      </c>
      <c r="O10" s="48">
        <f t="shared" si="1"/>
        <v>79.815521078475072</v>
      </c>
      <c r="P10" s="9"/>
    </row>
    <row r="11" spans="1:133">
      <c r="A11" s="12"/>
      <c r="B11" s="25">
        <v>315</v>
      </c>
      <c r="C11" s="20" t="s">
        <v>174</v>
      </c>
      <c r="D11" s="47">
        <v>5999251</v>
      </c>
      <c r="E11" s="47">
        <v>416374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6415625</v>
      </c>
      <c r="O11" s="48">
        <f t="shared" si="1"/>
        <v>10.792194378512589</v>
      </c>
      <c r="P11" s="9"/>
    </row>
    <row r="12" spans="1:133">
      <c r="A12" s="12"/>
      <c r="B12" s="25">
        <v>316</v>
      </c>
      <c r="C12" s="20" t="s">
        <v>175</v>
      </c>
      <c r="D12" s="47">
        <v>505011</v>
      </c>
      <c r="E12" s="47">
        <v>18088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523099</v>
      </c>
      <c r="O12" s="48">
        <f t="shared" si="1"/>
        <v>0.87994327710948761</v>
      </c>
      <c r="P12" s="9"/>
    </row>
    <row r="13" spans="1:133">
      <c r="A13" s="12"/>
      <c r="B13" s="25">
        <v>319</v>
      </c>
      <c r="C13" s="20" t="s">
        <v>18</v>
      </c>
      <c r="D13" s="47">
        <v>0</v>
      </c>
      <c r="E13" s="47">
        <v>142511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4472254</v>
      </c>
      <c r="N13" s="47">
        <f t="shared" si="2"/>
        <v>4614765</v>
      </c>
      <c r="O13" s="48">
        <f t="shared" si="1"/>
        <v>7.7628354043692775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SUM(D15:D28)</f>
        <v>19023583</v>
      </c>
      <c r="E14" s="32">
        <f t="shared" si="3"/>
        <v>60807424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4251163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84082170</v>
      </c>
      <c r="O14" s="46">
        <f t="shared" si="1"/>
        <v>141.44079842683135</v>
      </c>
      <c r="P14" s="10"/>
    </row>
    <row r="15" spans="1:133">
      <c r="A15" s="12"/>
      <c r="B15" s="25">
        <v>322</v>
      </c>
      <c r="C15" s="20" t="s">
        <v>0</v>
      </c>
      <c r="D15" s="47">
        <v>45414</v>
      </c>
      <c r="E15" s="47">
        <v>4901961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4947375</v>
      </c>
      <c r="O15" s="48">
        <f t="shared" si="1"/>
        <v>8.3223431331154352</v>
      </c>
      <c r="P15" s="9"/>
    </row>
    <row r="16" spans="1:133">
      <c r="A16" s="12"/>
      <c r="B16" s="25">
        <v>323.10000000000002</v>
      </c>
      <c r="C16" s="20" t="s">
        <v>20</v>
      </c>
      <c r="D16" s="47">
        <v>14385254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6" si="4">SUM(D16:M16)</f>
        <v>14385254</v>
      </c>
      <c r="O16" s="48">
        <f t="shared" si="1"/>
        <v>24.198493108976248</v>
      </c>
      <c r="P16" s="9"/>
    </row>
    <row r="17" spans="1:16">
      <c r="A17" s="12"/>
      <c r="B17" s="25">
        <v>324.11</v>
      </c>
      <c r="C17" s="20" t="s">
        <v>21</v>
      </c>
      <c r="D17" s="47">
        <v>0</v>
      </c>
      <c r="E17" s="47">
        <v>479321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479321</v>
      </c>
      <c r="O17" s="48">
        <f t="shared" si="1"/>
        <v>0.80630108550656132</v>
      </c>
      <c r="P17" s="9"/>
    </row>
    <row r="18" spans="1:16">
      <c r="A18" s="12"/>
      <c r="B18" s="25">
        <v>324.12</v>
      </c>
      <c r="C18" s="20" t="s">
        <v>22</v>
      </c>
      <c r="D18" s="47">
        <v>0</v>
      </c>
      <c r="E18" s="47">
        <v>130728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130728</v>
      </c>
      <c r="O18" s="48">
        <f t="shared" si="1"/>
        <v>0.21990717766611884</v>
      </c>
      <c r="P18" s="9"/>
    </row>
    <row r="19" spans="1:16">
      <c r="A19" s="12"/>
      <c r="B19" s="25">
        <v>324.20999999999998</v>
      </c>
      <c r="C19" s="20" t="s">
        <v>143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2978653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2978653</v>
      </c>
      <c r="O19" s="48">
        <f t="shared" si="1"/>
        <v>5.0106111504552802</v>
      </c>
      <c r="P19" s="9"/>
    </row>
    <row r="20" spans="1:16">
      <c r="A20" s="12"/>
      <c r="B20" s="25">
        <v>324.22000000000003</v>
      </c>
      <c r="C20" s="20" t="s">
        <v>144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1011161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1011161</v>
      </c>
      <c r="O20" s="48">
        <f t="shared" si="1"/>
        <v>1.7009482412034942</v>
      </c>
      <c r="P20" s="9"/>
    </row>
    <row r="21" spans="1:16">
      <c r="A21" s="12"/>
      <c r="B21" s="25">
        <v>324.31</v>
      </c>
      <c r="C21" s="20" t="s">
        <v>23</v>
      </c>
      <c r="D21" s="47">
        <v>0</v>
      </c>
      <c r="E21" s="47">
        <v>8677844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8677844</v>
      </c>
      <c r="O21" s="48">
        <f t="shared" si="1"/>
        <v>14.597639237706256</v>
      </c>
      <c r="P21" s="9"/>
    </row>
    <row r="22" spans="1:16">
      <c r="A22" s="12"/>
      <c r="B22" s="25">
        <v>324.32</v>
      </c>
      <c r="C22" s="20" t="s">
        <v>24</v>
      </c>
      <c r="D22" s="47">
        <v>0</v>
      </c>
      <c r="E22" s="47">
        <v>2685976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2685976</v>
      </c>
      <c r="O22" s="48">
        <f t="shared" si="1"/>
        <v>4.518277656194015</v>
      </c>
      <c r="P22" s="9"/>
    </row>
    <row r="23" spans="1:16">
      <c r="A23" s="12"/>
      <c r="B23" s="25">
        <v>324.51</v>
      </c>
      <c r="C23" s="20" t="s">
        <v>25</v>
      </c>
      <c r="D23" s="47">
        <v>0</v>
      </c>
      <c r="E23" s="47">
        <v>13556989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13556989</v>
      </c>
      <c r="O23" s="48">
        <f t="shared" si="1"/>
        <v>22.805207672729782</v>
      </c>
      <c r="P23" s="9"/>
    </row>
    <row r="24" spans="1:16">
      <c r="A24" s="12"/>
      <c r="B24" s="25">
        <v>324.61</v>
      </c>
      <c r="C24" s="20" t="s">
        <v>26</v>
      </c>
      <c r="D24" s="47">
        <v>0</v>
      </c>
      <c r="E24" s="47">
        <v>207274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207274</v>
      </c>
      <c r="O24" s="48">
        <f t="shared" si="1"/>
        <v>0.34867083060681042</v>
      </c>
      <c r="P24" s="9"/>
    </row>
    <row r="25" spans="1:16">
      <c r="A25" s="12"/>
      <c r="B25" s="25">
        <v>325.10000000000002</v>
      </c>
      <c r="C25" s="20" t="s">
        <v>27</v>
      </c>
      <c r="D25" s="47">
        <v>7832</v>
      </c>
      <c r="E25" s="47">
        <v>23350955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23358787</v>
      </c>
      <c r="O25" s="48">
        <f t="shared" si="1"/>
        <v>39.293532547534021</v>
      </c>
      <c r="P25" s="9"/>
    </row>
    <row r="26" spans="1:16">
      <c r="A26" s="12"/>
      <c r="B26" s="25">
        <v>325.2</v>
      </c>
      <c r="C26" s="20" t="s">
        <v>28</v>
      </c>
      <c r="D26" s="47">
        <v>0</v>
      </c>
      <c r="E26" s="47">
        <v>6029196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6029196</v>
      </c>
      <c r="O26" s="48">
        <f t="shared" si="1"/>
        <v>10.142153754022498</v>
      </c>
      <c r="P26" s="9"/>
    </row>
    <row r="27" spans="1:16">
      <c r="A27" s="12"/>
      <c r="B27" s="25">
        <v>329</v>
      </c>
      <c r="C27" s="20" t="s">
        <v>29</v>
      </c>
      <c r="D27" s="47">
        <v>3887346</v>
      </c>
      <c r="E27" s="47">
        <v>774886</v>
      </c>
      <c r="F27" s="47">
        <v>0</v>
      </c>
      <c r="G27" s="47">
        <v>0</v>
      </c>
      <c r="H27" s="47">
        <v>0</v>
      </c>
      <c r="I27" s="47">
        <v>241549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4903781</v>
      </c>
      <c r="O27" s="48">
        <f t="shared" si="1"/>
        <v>8.2490104614370132</v>
      </c>
      <c r="P27" s="9"/>
    </row>
    <row r="28" spans="1:16">
      <c r="A28" s="12"/>
      <c r="B28" s="25">
        <v>367</v>
      </c>
      <c r="C28" s="20" t="s">
        <v>126</v>
      </c>
      <c r="D28" s="47">
        <v>697737</v>
      </c>
      <c r="E28" s="47">
        <v>12294</v>
      </c>
      <c r="F28" s="47">
        <v>0</v>
      </c>
      <c r="G28" s="47">
        <v>0</v>
      </c>
      <c r="H28" s="47">
        <v>0</v>
      </c>
      <c r="I28" s="47">
        <v>19800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729831</v>
      </c>
      <c r="O28" s="48">
        <f t="shared" si="1"/>
        <v>1.2277023696778133</v>
      </c>
      <c r="P28" s="9"/>
    </row>
    <row r="29" spans="1:16" ht="15.75">
      <c r="A29" s="29" t="s">
        <v>32</v>
      </c>
      <c r="B29" s="30"/>
      <c r="C29" s="31"/>
      <c r="D29" s="32">
        <f t="shared" ref="D29:M29" si="5">SUM(D30:D67)</f>
        <v>46532222</v>
      </c>
      <c r="E29" s="32">
        <f t="shared" si="5"/>
        <v>46129946</v>
      </c>
      <c r="F29" s="32">
        <f t="shared" si="5"/>
        <v>0</v>
      </c>
      <c r="G29" s="32">
        <f t="shared" si="5"/>
        <v>207810</v>
      </c>
      <c r="H29" s="32">
        <f t="shared" si="5"/>
        <v>0</v>
      </c>
      <c r="I29" s="32">
        <f t="shared" si="5"/>
        <v>10087833</v>
      </c>
      <c r="J29" s="32">
        <f t="shared" si="5"/>
        <v>19709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5">
        <f>SUM(D29:M29)</f>
        <v>102977520</v>
      </c>
      <c r="O29" s="46">
        <f t="shared" si="1"/>
        <v>173.22605552181864</v>
      </c>
      <c r="P29" s="10"/>
    </row>
    <row r="30" spans="1:16">
      <c r="A30" s="12"/>
      <c r="B30" s="25">
        <v>331.1</v>
      </c>
      <c r="C30" s="20" t="s">
        <v>30</v>
      </c>
      <c r="D30" s="47">
        <v>263749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263749</v>
      </c>
      <c r="O30" s="48">
        <f t="shared" si="1"/>
        <v>0.44367157917401917</v>
      </c>
      <c r="P30" s="9"/>
    </row>
    <row r="31" spans="1:16">
      <c r="A31" s="12"/>
      <c r="B31" s="25">
        <v>331.2</v>
      </c>
      <c r="C31" s="20" t="s">
        <v>31</v>
      </c>
      <c r="D31" s="47">
        <v>838240</v>
      </c>
      <c r="E31" s="47">
        <v>2563519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3401759</v>
      </c>
      <c r="O31" s="48">
        <f t="shared" si="1"/>
        <v>5.7223488525053448</v>
      </c>
      <c r="P31" s="9"/>
    </row>
    <row r="32" spans="1:16">
      <c r="A32" s="12"/>
      <c r="B32" s="25">
        <v>331.39</v>
      </c>
      <c r="C32" s="20" t="s">
        <v>37</v>
      </c>
      <c r="D32" s="47">
        <v>0</v>
      </c>
      <c r="E32" s="47">
        <v>117752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2" si="6">SUM(D32:M32)</f>
        <v>117752</v>
      </c>
      <c r="O32" s="48">
        <f t="shared" si="1"/>
        <v>0.19807929429457213</v>
      </c>
      <c r="P32" s="9"/>
    </row>
    <row r="33" spans="1:16">
      <c r="A33" s="12"/>
      <c r="B33" s="25">
        <v>331.41</v>
      </c>
      <c r="C33" s="20" t="s">
        <v>145</v>
      </c>
      <c r="D33" s="47">
        <v>0</v>
      </c>
      <c r="E33" s="47">
        <v>652821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652821</v>
      </c>
      <c r="O33" s="48">
        <f t="shared" si="1"/>
        <v>1.0981581882318505</v>
      </c>
      <c r="P33" s="9"/>
    </row>
    <row r="34" spans="1:16">
      <c r="A34" s="12"/>
      <c r="B34" s="25">
        <v>331.42</v>
      </c>
      <c r="C34" s="20" t="s">
        <v>38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6729346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6729346</v>
      </c>
      <c r="O34" s="48">
        <f t="shared" si="1"/>
        <v>11.319927531965503</v>
      </c>
      <c r="P34" s="9"/>
    </row>
    <row r="35" spans="1:16">
      <c r="A35" s="12"/>
      <c r="B35" s="25">
        <v>331.5</v>
      </c>
      <c r="C35" s="20" t="s">
        <v>33</v>
      </c>
      <c r="D35" s="47">
        <v>120426</v>
      </c>
      <c r="E35" s="47">
        <v>6883044</v>
      </c>
      <c r="F35" s="47">
        <v>0</v>
      </c>
      <c r="G35" s="47">
        <v>0</v>
      </c>
      <c r="H35" s="47">
        <v>0</v>
      </c>
      <c r="I35" s="47">
        <v>411009</v>
      </c>
      <c r="J35" s="47">
        <v>16894</v>
      </c>
      <c r="K35" s="47">
        <v>0</v>
      </c>
      <c r="L35" s="47">
        <v>0</v>
      </c>
      <c r="M35" s="47">
        <v>0</v>
      </c>
      <c r="N35" s="47">
        <f t="shared" si="6"/>
        <v>7431373</v>
      </c>
      <c r="O35" s="48">
        <f t="shared" si="1"/>
        <v>12.500858749573149</v>
      </c>
      <c r="P35" s="9"/>
    </row>
    <row r="36" spans="1:16">
      <c r="A36" s="12"/>
      <c r="B36" s="25">
        <v>331.61</v>
      </c>
      <c r="C36" s="20" t="s">
        <v>261</v>
      </c>
      <c r="D36" s="47">
        <v>0</v>
      </c>
      <c r="E36" s="47">
        <v>15774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15774</v>
      </c>
      <c r="O36" s="48">
        <f t="shared" si="1"/>
        <v>2.6534604832211605E-2</v>
      </c>
      <c r="P36" s="9"/>
    </row>
    <row r="37" spans="1:16">
      <c r="A37" s="12"/>
      <c r="B37" s="25">
        <v>331.65</v>
      </c>
      <c r="C37" s="20" t="s">
        <v>166</v>
      </c>
      <c r="D37" s="47">
        <v>409461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409461</v>
      </c>
      <c r="O37" s="48">
        <f t="shared" ref="O37:O68" si="7">(N37/O$141)</f>
        <v>0.68878444460518551</v>
      </c>
      <c r="P37" s="9"/>
    </row>
    <row r="38" spans="1:16">
      <c r="A38" s="12"/>
      <c r="B38" s="25">
        <v>331.69</v>
      </c>
      <c r="C38" s="20" t="s">
        <v>40</v>
      </c>
      <c r="D38" s="47">
        <v>0</v>
      </c>
      <c r="E38" s="47">
        <v>1620807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1620807</v>
      </c>
      <c r="O38" s="48">
        <f t="shared" si="7"/>
        <v>2.7264785884545706</v>
      </c>
      <c r="P38" s="9"/>
    </row>
    <row r="39" spans="1:16">
      <c r="A39" s="12"/>
      <c r="B39" s="25">
        <v>331.7</v>
      </c>
      <c r="C39" s="20" t="s">
        <v>34</v>
      </c>
      <c r="D39" s="47">
        <v>0</v>
      </c>
      <c r="E39" s="47">
        <v>59900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59900</v>
      </c>
      <c r="O39" s="48">
        <f t="shared" si="7"/>
        <v>0.10076219281409123</v>
      </c>
      <c r="P39" s="9"/>
    </row>
    <row r="40" spans="1:16">
      <c r="A40" s="12"/>
      <c r="B40" s="25">
        <v>331.9</v>
      </c>
      <c r="C40" s="20" t="s">
        <v>35</v>
      </c>
      <c r="D40" s="47">
        <v>0</v>
      </c>
      <c r="E40" s="47">
        <v>95127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95127</v>
      </c>
      <c r="O40" s="48">
        <f t="shared" si="7"/>
        <v>0.16002011879509276</v>
      </c>
      <c r="P40" s="9"/>
    </row>
    <row r="41" spans="1:16">
      <c r="A41" s="12"/>
      <c r="B41" s="25">
        <v>333</v>
      </c>
      <c r="C41" s="20" t="s">
        <v>4</v>
      </c>
      <c r="D41" s="47">
        <v>301076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301076</v>
      </c>
      <c r="O41" s="48">
        <f t="shared" si="7"/>
        <v>0.50646206951077344</v>
      </c>
      <c r="P41" s="9"/>
    </row>
    <row r="42" spans="1:16">
      <c r="A42" s="12"/>
      <c r="B42" s="25">
        <v>334.2</v>
      </c>
      <c r="C42" s="20" t="s">
        <v>36</v>
      </c>
      <c r="D42" s="47">
        <v>651266</v>
      </c>
      <c r="E42" s="47">
        <v>43777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695043</v>
      </c>
      <c r="O42" s="48">
        <f t="shared" si="7"/>
        <v>1.1691829178645143</v>
      </c>
      <c r="P42" s="9"/>
    </row>
    <row r="43" spans="1:16">
      <c r="A43" s="12"/>
      <c r="B43" s="25">
        <v>334.35</v>
      </c>
      <c r="C43" s="20" t="s">
        <v>248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16810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16810</v>
      </c>
      <c r="O43" s="48">
        <f t="shared" si="7"/>
        <v>2.8277336581049643E-2</v>
      </c>
      <c r="P43" s="9"/>
    </row>
    <row r="44" spans="1:16">
      <c r="A44" s="12"/>
      <c r="B44" s="25">
        <v>334.39</v>
      </c>
      <c r="C44" s="20" t="s">
        <v>41</v>
      </c>
      <c r="D44" s="47">
        <v>0</v>
      </c>
      <c r="E44" s="47">
        <v>3729542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62" si="8">SUM(D44:M44)</f>
        <v>3729542</v>
      </c>
      <c r="O44" s="48">
        <f t="shared" si="7"/>
        <v>6.2737367297537805</v>
      </c>
      <c r="P44" s="9"/>
    </row>
    <row r="45" spans="1:16">
      <c r="A45" s="12"/>
      <c r="B45" s="25">
        <v>334.41</v>
      </c>
      <c r="C45" s="20" t="s">
        <v>42</v>
      </c>
      <c r="D45" s="47">
        <v>0</v>
      </c>
      <c r="E45" s="47">
        <v>2334411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2334411</v>
      </c>
      <c r="O45" s="48">
        <f t="shared" si="7"/>
        <v>3.926884328703431</v>
      </c>
      <c r="P45" s="9"/>
    </row>
    <row r="46" spans="1:16">
      <c r="A46" s="12"/>
      <c r="B46" s="25">
        <v>334.49</v>
      </c>
      <c r="C46" s="20" t="s">
        <v>43</v>
      </c>
      <c r="D46" s="47">
        <v>0</v>
      </c>
      <c r="E46" s="47">
        <v>9080200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9080200</v>
      </c>
      <c r="O46" s="48">
        <f t="shared" si="7"/>
        <v>15.274471839574478</v>
      </c>
      <c r="P46" s="9"/>
    </row>
    <row r="47" spans="1:16">
      <c r="A47" s="12"/>
      <c r="B47" s="25">
        <v>334.5</v>
      </c>
      <c r="C47" s="20" t="s">
        <v>44</v>
      </c>
      <c r="D47" s="47">
        <v>13226</v>
      </c>
      <c r="E47" s="47">
        <v>1207739</v>
      </c>
      <c r="F47" s="47">
        <v>0</v>
      </c>
      <c r="G47" s="47">
        <v>0</v>
      </c>
      <c r="H47" s="47">
        <v>0</v>
      </c>
      <c r="I47" s="47">
        <v>61213</v>
      </c>
      <c r="J47" s="47">
        <v>2815</v>
      </c>
      <c r="K47" s="47">
        <v>0</v>
      </c>
      <c r="L47" s="47">
        <v>0</v>
      </c>
      <c r="M47" s="47">
        <v>0</v>
      </c>
      <c r="N47" s="47">
        <f t="shared" si="8"/>
        <v>1284993</v>
      </c>
      <c r="O47" s="48">
        <f t="shared" si="7"/>
        <v>2.1615811758056349</v>
      </c>
      <c r="P47" s="9"/>
    </row>
    <row r="48" spans="1:16">
      <c r="A48" s="12"/>
      <c r="B48" s="25">
        <v>334.7</v>
      </c>
      <c r="C48" s="20" t="s">
        <v>46</v>
      </c>
      <c r="D48" s="47">
        <v>0</v>
      </c>
      <c r="E48" s="47">
        <v>2378039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2378039</v>
      </c>
      <c r="O48" s="48">
        <f t="shared" si="7"/>
        <v>4.0002741942809461</v>
      </c>
      <c r="P48" s="9"/>
    </row>
    <row r="49" spans="1:16">
      <c r="A49" s="12"/>
      <c r="B49" s="25">
        <v>334.82</v>
      </c>
      <c r="C49" s="20" t="s">
        <v>176</v>
      </c>
      <c r="D49" s="47">
        <v>2387733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2387733</v>
      </c>
      <c r="O49" s="48">
        <f t="shared" si="7"/>
        <v>4.0165811842165029</v>
      </c>
      <c r="P49" s="9"/>
    </row>
    <row r="50" spans="1:16">
      <c r="A50" s="12"/>
      <c r="B50" s="25">
        <v>334.9</v>
      </c>
      <c r="C50" s="20" t="s">
        <v>48</v>
      </c>
      <c r="D50" s="47">
        <v>0</v>
      </c>
      <c r="E50" s="47">
        <v>-4330</v>
      </c>
      <c r="F50" s="47">
        <v>0</v>
      </c>
      <c r="G50" s="47">
        <v>0</v>
      </c>
      <c r="H50" s="47">
        <v>0</v>
      </c>
      <c r="I50" s="47">
        <v>2869455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2865125</v>
      </c>
      <c r="O50" s="48">
        <f t="shared" si="7"/>
        <v>4.8196373570362798</v>
      </c>
      <c r="P50" s="9"/>
    </row>
    <row r="51" spans="1:16">
      <c r="A51" s="12"/>
      <c r="B51" s="25">
        <v>335.12</v>
      </c>
      <c r="C51" s="20" t="s">
        <v>177</v>
      </c>
      <c r="D51" s="47">
        <v>12474440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12474440</v>
      </c>
      <c r="O51" s="48">
        <f t="shared" si="7"/>
        <v>20.984172429512725</v>
      </c>
      <c r="P51" s="9"/>
    </row>
    <row r="52" spans="1:16">
      <c r="A52" s="12"/>
      <c r="B52" s="25">
        <v>335.13</v>
      </c>
      <c r="C52" s="20" t="s">
        <v>178</v>
      </c>
      <c r="D52" s="47">
        <v>101734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101734</v>
      </c>
      <c r="O52" s="48">
        <f t="shared" si="7"/>
        <v>0.1711342391276921</v>
      </c>
      <c r="P52" s="9"/>
    </row>
    <row r="53" spans="1:16">
      <c r="A53" s="12"/>
      <c r="B53" s="25">
        <v>335.14</v>
      </c>
      <c r="C53" s="20" t="s">
        <v>179</v>
      </c>
      <c r="D53" s="47">
        <v>79693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79693</v>
      </c>
      <c r="O53" s="48">
        <f t="shared" si="7"/>
        <v>0.13405745295381255</v>
      </c>
      <c r="P53" s="9"/>
    </row>
    <row r="54" spans="1:16">
      <c r="A54" s="12"/>
      <c r="B54" s="25">
        <v>335.15</v>
      </c>
      <c r="C54" s="20" t="s">
        <v>180</v>
      </c>
      <c r="D54" s="47">
        <v>244169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244169</v>
      </c>
      <c r="O54" s="48">
        <f t="shared" si="7"/>
        <v>0.41073462199038135</v>
      </c>
      <c r="P54" s="9"/>
    </row>
    <row r="55" spans="1:16">
      <c r="A55" s="12"/>
      <c r="B55" s="25">
        <v>335.16</v>
      </c>
      <c r="C55" s="20" t="s">
        <v>181</v>
      </c>
      <c r="D55" s="47">
        <v>223250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223250</v>
      </c>
      <c r="O55" s="48">
        <f t="shared" si="7"/>
        <v>0.3755452344865754</v>
      </c>
      <c r="P55" s="9"/>
    </row>
    <row r="56" spans="1:16">
      <c r="A56" s="12"/>
      <c r="B56" s="25">
        <v>335.17</v>
      </c>
      <c r="C56" s="20" t="s">
        <v>182</v>
      </c>
      <c r="D56" s="47">
        <v>75251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75251</v>
      </c>
      <c r="O56" s="48">
        <f t="shared" si="7"/>
        <v>0.12658523825464407</v>
      </c>
      <c r="P56" s="9"/>
    </row>
    <row r="57" spans="1:16">
      <c r="A57" s="12"/>
      <c r="B57" s="25">
        <v>335.18</v>
      </c>
      <c r="C57" s="20" t="s">
        <v>183</v>
      </c>
      <c r="D57" s="47">
        <v>27917722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27917722</v>
      </c>
      <c r="O57" s="48">
        <f t="shared" si="7"/>
        <v>46.962452205245356</v>
      </c>
      <c r="P57" s="9"/>
    </row>
    <row r="58" spans="1:16">
      <c r="A58" s="12"/>
      <c r="B58" s="25">
        <v>335.21</v>
      </c>
      <c r="C58" s="20" t="s">
        <v>56</v>
      </c>
      <c r="D58" s="47">
        <v>0</v>
      </c>
      <c r="E58" s="47">
        <v>181352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181352</v>
      </c>
      <c r="O58" s="48">
        <f t="shared" si="7"/>
        <v>0.30506552906879919</v>
      </c>
      <c r="P58" s="9"/>
    </row>
    <row r="59" spans="1:16">
      <c r="A59" s="12"/>
      <c r="B59" s="25">
        <v>335.22</v>
      </c>
      <c r="C59" s="20" t="s">
        <v>57</v>
      </c>
      <c r="D59" s="47">
        <v>0</v>
      </c>
      <c r="E59" s="47">
        <v>2821043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2821043</v>
      </c>
      <c r="O59" s="48">
        <f t="shared" si="7"/>
        <v>4.7454837846885205</v>
      </c>
      <c r="P59" s="9"/>
    </row>
    <row r="60" spans="1:16">
      <c r="A60" s="12"/>
      <c r="B60" s="25">
        <v>335.49</v>
      </c>
      <c r="C60" s="20" t="s">
        <v>58</v>
      </c>
      <c r="D60" s="47">
        <v>0</v>
      </c>
      <c r="E60" s="47">
        <v>10471679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10471679</v>
      </c>
      <c r="O60" s="48">
        <f t="shared" si="7"/>
        <v>17.615180942992822</v>
      </c>
      <c r="P60" s="9"/>
    </row>
    <row r="61" spans="1:16">
      <c r="A61" s="12"/>
      <c r="B61" s="25">
        <v>335.5</v>
      </c>
      <c r="C61" s="20" t="s">
        <v>59</v>
      </c>
      <c r="D61" s="47">
        <v>0</v>
      </c>
      <c r="E61" s="47">
        <v>468029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468029</v>
      </c>
      <c r="O61" s="48">
        <f t="shared" si="7"/>
        <v>0.78730598231362781</v>
      </c>
      <c r="P61" s="9"/>
    </row>
    <row r="62" spans="1:16">
      <c r="A62" s="12"/>
      <c r="B62" s="25">
        <v>335.7</v>
      </c>
      <c r="C62" s="20" t="s">
        <v>61</v>
      </c>
      <c r="D62" s="47">
        <v>0</v>
      </c>
      <c r="E62" s="47">
        <v>0</v>
      </c>
      <c r="F62" s="47">
        <v>0</v>
      </c>
      <c r="G62" s="47">
        <v>207810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207810</v>
      </c>
      <c r="O62" s="48">
        <f t="shared" si="7"/>
        <v>0.34957247560427879</v>
      </c>
      <c r="P62" s="9"/>
    </row>
    <row r="63" spans="1:16">
      <c r="A63" s="12"/>
      <c r="B63" s="25">
        <v>337.3</v>
      </c>
      <c r="C63" s="20" t="s">
        <v>62</v>
      </c>
      <c r="D63" s="47">
        <v>87383</v>
      </c>
      <c r="E63" s="47">
        <v>6753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69" si="9">SUM(D63:M63)</f>
        <v>94136</v>
      </c>
      <c r="O63" s="48">
        <f t="shared" si="7"/>
        <v>0.158353084853878</v>
      </c>
      <c r="P63" s="9"/>
    </row>
    <row r="64" spans="1:16">
      <c r="A64" s="12"/>
      <c r="B64" s="25">
        <v>337.4</v>
      </c>
      <c r="C64" s="20" t="s">
        <v>168</v>
      </c>
      <c r="D64" s="47">
        <v>236356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236356</v>
      </c>
      <c r="O64" s="48">
        <f t="shared" si="7"/>
        <v>0.39759180041347825</v>
      </c>
      <c r="P64" s="9"/>
    </row>
    <row r="65" spans="1:16">
      <c r="A65" s="12"/>
      <c r="B65" s="25">
        <v>337.7</v>
      </c>
      <c r="C65" s="20" t="s">
        <v>63</v>
      </c>
      <c r="D65" s="47">
        <v>0</v>
      </c>
      <c r="E65" s="47">
        <v>500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500</v>
      </c>
      <c r="O65" s="48">
        <f t="shared" si="7"/>
        <v>8.4108675136970973E-4</v>
      </c>
      <c r="P65" s="9"/>
    </row>
    <row r="66" spans="1:16">
      <c r="A66" s="12"/>
      <c r="B66" s="25">
        <v>337.9</v>
      </c>
      <c r="C66" s="20" t="s">
        <v>64</v>
      </c>
      <c r="D66" s="47">
        <v>13672</v>
      </c>
      <c r="E66" s="47">
        <v>1402468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1416140</v>
      </c>
      <c r="O66" s="48">
        <f t="shared" si="7"/>
        <v>2.3821931841694015</v>
      </c>
      <c r="P66" s="9"/>
    </row>
    <row r="67" spans="1:16">
      <c r="A67" s="12"/>
      <c r="B67" s="25">
        <v>339</v>
      </c>
      <c r="C67" s="20" t="s">
        <v>65</v>
      </c>
      <c r="D67" s="47">
        <v>93375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93375</v>
      </c>
      <c r="O67" s="48">
        <f t="shared" si="7"/>
        <v>0.15707295081829331</v>
      </c>
      <c r="P67" s="9"/>
    </row>
    <row r="68" spans="1:16" ht="15.75">
      <c r="A68" s="29" t="s">
        <v>70</v>
      </c>
      <c r="B68" s="30"/>
      <c r="C68" s="31"/>
      <c r="D68" s="32">
        <f t="shared" ref="D68:M68" si="10">SUM(D69:D114)</f>
        <v>40071506</v>
      </c>
      <c r="E68" s="32">
        <f t="shared" si="10"/>
        <v>28209048</v>
      </c>
      <c r="F68" s="32">
        <f t="shared" si="10"/>
        <v>0</v>
      </c>
      <c r="G68" s="32">
        <f t="shared" si="10"/>
        <v>0</v>
      </c>
      <c r="H68" s="32">
        <f t="shared" si="10"/>
        <v>0</v>
      </c>
      <c r="I68" s="32">
        <f t="shared" si="10"/>
        <v>84066306</v>
      </c>
      <c r="J68" s="32">
        <f t="shared" si="10"/>
        <v>67482882</v>
      </c>
      <c r="K68" s="32">
        <f t="shared" si="10"/>
        <v>0</v>
      </c>
      <c r="L68" s="32">
        <f t="shared" si="10"/>
        <v>0</v>
      </c>
      <c r="M68" s="32">
        <f t="shared" si="10"/>
        <v>3185050</v>
      </c>
      <c r="N68" s="32">
        <f t="shared" si="9"/>
        <v>223014792</v>
      </c>
      <c r="O68" s="46">
        <f t="shared" si="7"/>
        <v>375.1495738213431</v>
      </c>
      <c r="P68" s="10"/>
    </row>
    <row r="69" spans="1:16">
      <c r="A69" s="12"/>
      <c r="B69" s="25">
        <v>341.1</v>
      </c>
      <c r="C69" s="20" t="s">
        <v>184</v>
      </c>
      <c r="D69" s="47">
        <v>2607330</v>
      </c>
      <c r="E69" s="47">
        <v>393845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3001175</v>
      </c>
      <c r="O69" s="48">
        <f t="shared" ref="O69:O100" si="11">(N69/O$141)</f>
        <v>5.0484970620839773</v>
      </c>
      <c r="P69" s="9"/>
    </row>
    <row r="70" spans="1:16">
      <c r="A70" s="12"/>
      <c r="B70" s="25">
        <v>341.15</v>
      </c>
      <c r="C70" s="20" t="s">
        <v>185</v>
      </c>
      <c r="D70" s="47">
        <v>0</v>
      </c>
      <c r="E70" s="47">
        <v>2323216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ref="N70:N114" si="12">SUM(D70:M70)</f>
        <v>2323216</v>
      </c>
      <c r="O70" s="48">
        <f t="shared" si="11"/>
        <v>3.9080523963402634</v>
      </c>
      <c r="P70" s="9"/>
    </row>
    <row r="71" spans="1:16">
      <c r="A71" s="12"/>
      <c r="B71" s="25">
        <v>341.2</v>
      </c>
      <c r="C71" s="20" t="s">
        <v>186</v>
      </c>
      <c r="D71" s="47">
        <v>3112554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64995456</v>
      </c>
      <c r="K71" s="47">
        <v>0</v>
      </c>
      <c r="L71" s="47">
        <v>0</v>
      </c>
      <c r="M71" s="47">
        <v>0</v>
      </c>
      <c r="N71" s="47">
        <f t="shared" si="12"/>
        <v>68108010</v>
      </c>
      <c r="O71" s="48">
        <f t="shared" si="11"/>
        <v>114.56948974631142</v>
      </c>
      <c r="P71" s="9"/>
    </row>
    <row r="72" spans="1:16">
      <c r="A72" s="12"/>
      <c r="B72" s="25">
        <v>341.8</v>
      </c>
      <c r="C72" s="20" t="s">
        <v>188</v>
      </c>
      <c r="D72" s="47">
        <v>7641235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7641235</v>
      </c>
      <c r="O72" s="48">
        <f t="shared" si="11"/>
        <v>12.853883045205048</v>
      </c>
      <c r="P72" s="9"/>
    </row>
    <row r="73" spans="1:16">
      <c r="A73" s="12"/>
      <c r="B73" s="25">
        <v>341.9</v>
      </c>
      <c r="C73" s="20" t="s">
        <v>189</v>
      </c>
      <c r="D73" s="47">
        <v>993732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993732</v>
      </c>
      <c r="O73" s="48">
        <f t="shared" si="11"/>
        <v>1.6716296392242489</v>
      </c>
      <c r="P73" s="9"/>
    </row>
    <row r="74" spans="1:16">
      <c r="A74" s="12"/>
      <c r="B74" s="25">
        <v>342.1</v>
      </c>
      <c r="C74" s="20" t="s">
        <v>77</v>
      </c>
      <c r="D74" s="47">
        <v>9374860</v>
      </c>
      <c r="E74" s="47">
        <v>1945024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11319884</v>
      </c>
      <c r="O74" s="48">
        <f t="shared" si="11"/>
        <v>19.042008918883912</v>
      </c>
      <c r="P74" s="9"/>
    </row>
    <row r="75" spans="1:16">
      <c r="A75" s="12"/>
      <c r="B75" s="25">
        <v>342.2</v>
      </c>
      <c r="C75" s="20" t="s">
        <v>78</v>
      </c>
      <c r="D75" s="47">
        <v>0</v>
      </c>
      <c r="E75" s="47">
        <v>9500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9500</v>
      </c>
      <c r="O75" s="48">
        <f t="shared" si="11"/>
        <v>1.5980648276024485E-2</v>
      </c>
      <c r="P75" s="9"/>
    </row>
    <row r="76" spans="1:16">
      <c r="A76" s="12"/>
      <c r="B76" s="25">
        <v>342.3</v>
      </c>
      <c r="C76" s="20" t="s">
        <v>170</v>
      </c>
      <c r="D76" s="47">
        <v>217074</v>
      </c>
      <c r="E76" s="47">
        <v>85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217159</v>
      </c>
      <c r="O76" s="48">
        <f t="shared" si="11"/>
        <v>0.36529911568138962</v>
      </c>
      <c r="P76" s="9"/>
    </row>
    <row r="77" spans="1:16">
      <c r="A77" s="12"/>
      <c r="B77" s="25">
        <v>342.4</v>
      </c>
      <c r="C77" s="20" t="s">
        <v>79</v>
      </c>
      <c r="D77" s="47">
        <v>958114</v>
      </c>
      <c r="E77" s="47">
        <v>82067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1040181</v>
      </c>
      <c r="O77" s="48">
        <f t="shared" si="11"/>
        <v>1.7497649162529922</v>
      </c>
      <c r="P77" s="9"/>
    </row>
    <row r="78" spans="1:16">
      <c r="A78" s="12"/>
      <c r="B78" s="25">
        <v>342.5</v>
      </c>
      <c r="C78" s="20" t="s">
        <v>80</v>
      </c>
      <c r="D78" s="47">
        <v>0</v>
      </c>
      <c r="E78" s="47">
        <v>695306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695306</v>
      </c>
      <c r="O78" s="48">
        <f t="shared" si="11"/>
        <v>1.1696253294957348</v>
      </c>
      <c r="P78" s="9"/>
    </row>
    <row r="79" spans="1:16">
      <c r="A79" s="12"/>
      <c r="B79" s="25">
        <v>342.6</v>
      </c>
      <c r="C79" s="20" t="s">
        <v>81</v>
      </c>
      <c r="D79" s="47">
        <v>0</v>
      </c>
      <c r="E79" s="47">
        <v>17634519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17634519</v>
      </c>
      <c r="O79" s="48">
        <f t="shared" si="11"/>
        <v>29.664320595354845</v>
      </c>
      <c r="P79" s="9"/>
    </row>
    <row r="80" spans="1:16">
      <c r="A80" s="12"/>
      <c r="B80" s="25">
        <v>342.9</v>
      </c>
      <c r="C80" s="20" t="s">
        <v>82</v>
      </c>
      <c r="D80" s="47">
        <v>165700</v>
      </c>
      <c r="E80" s="47">
        <v>6503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172203</v>
      </c>
      <c r="O80" s="48">
        <f t="shared" si="11"/>
        <v>0.28967532369223625</v>
      </c>
      <c r="P80" s="9"/>
    </row>
    <row r="81" spans="1:16">
      <c r="A81" s="12"/>
      <c r="B81" s="25">
        <v>343.4</v>
      </c>
      <c r="C81" s="20" t="s">
        <v>83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40620654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40620654</v>
      </c>
      <c r="O81" s="48">
        <f t="shared" si="11"/>
        <v>68.33098782274601</v>
      </c>
      <c r="P81" s="9"/>
    </row>
    <row r="82" spans="1:16">
      <c r="A82" s="12"/>
      <c r="B82" s="25">
        <v>343.6</v>
      </c>
      <c r="C82" s="20" t="s">
        <v>84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41654798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41654798</v>
      </c>
      <c r="O82" s="48">
        <f t="shared" si="11"/>
        <v>70.070597457562968</v>
      </c>
      <c r="P82" s="9"/>
    </row>
    <row r="83" spans="1:16">
      <c r="A83" s="12"/>
      <c r="B83" s="25">
        <v>343.7</v>
      </c>
      <c r="C83" s="20" t="s">
        <v>85</v>
      </c>
      <c r="D83" s="47">
        <v>1199417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1199417</v>
      </c>
      <c r="O83" s="48">
        <f t="shared" si="11"/>
        <v>2.0176274961352063</v>
      </c>
      <c r="P83" s="9"/>
    </row>
    <row r="84" spans="1:16">
      <c r="A84" s="12"/>
      <c r="B84" s="25">
        <v>344.1</v>
      </c>
      <c r="C84" s="20" t="s">
        <v>190</v>
      </c>
      <c r="D84" s="47">
        <v>437444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2615676</v>
      </c>
      <c r="N84" s="47">
        <f t="shared" si="12"/>
        <v>3053120</v>
      </c>
      <c r="O84" s="48">
        <f t="shared" si="11"/>
        <v>5.1358775646837769</v>
      </c>
      <c r="P84" s="9"/>
    </row>
    <row r="85" spans="1:16">
      <c r="A85" s="12"/>
      <c r="B85" s="25">
        <v>344.3</v>
      </c>
      <c r="C85" s="20" t="s">
        <v>191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1285901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1285901</v>
      </c>
      <c r="O85" s="48">
        <f t="shared" si="11"/>
        <v>2.1631085893461224</v>
      </c>
      <c r="P85" s="9"/>
    </row>
    <row r="86" spans="1:16">
      <c r="A86" s="12"/>
      <c r="B86" s="25">
        <v>344.9</v>
      </c>
      <c r="C86" s="20" t="s">
        <v>192</v>
      </c>
      <c r="D86" s="47">
        <v>436667</v>
      </c>
      <c r="E86" s="47">
        <v>1673243</v>
      </c>
      <c r="F86" s="47">
        <v>0</v>
      </c>
      <c r="G86" s="47">
        <v>0</v>
      </c>
      <c r="H86" s="47">
        <v>0</v>
      </c>
      <c r="I86" s="47">
        <v>504934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2614844</v>
      </c>
      <c r="O86" s="48">
        <f t="shared" si="11"/>
        <v>4.3986212905971547</v>
      </c>
      <c r="P86" s="9"/>
    </row>
    <row r="87" spans="1:16">
      <c r="A87" s="12"/>
      <c r="B87" s="25">
        <v>345.1</v>
      </c>
      <c r="C87" s="20" t="s">
        <v>227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557364</v>
      </c>
      <c r="N87" s="47">
        <f t="shared" si="12"/>
        <v>557364</v>
      </c>
      <c r="O87" s="48">
        <f t="shared" si="11"/>
        <v>0.93758295218085386</v>
      </c>
      <c r="P87" s="9"/>
    </row>
    <row r="88" spans="1:16">
      <c r="A88" s="12"/>
      <c r="B88" s="25">
        <v>345.9</v>
      </c>
      <c r="C88" s="20" t="s">
        <v>253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12010</v>
      </c>
      <c r="N88" s="47">
        <f t="shared" si="12"/>
        <v>12010</v>
      </c>
      <c r="O88" s="48">
        <f t="shared" si="11"/>
        <v>2.0202903767900428E-2</v>
      </c>
      <c r="P88" s="9"/>
    </row>
    <row r="89" spans="1:16">
      <c r="A89" s="12"/>
      <c r="B89" s="25">
        <v>346.9</v>
      </c>
      <c r="C89" s="20" t="s">
        <v>193</v>
      </c>
      <c r="D89" s="47">
        <v>0</v>
      </c>
      <c r="E89" s="47">
        <v>12975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12975</v>
      </c>
      <c r="O89" s="48">
        <f t="shared" si="11"/>
        <v>2.182620119804397E-2</v>
      </c>
      <c r="P89" s="9"/>
    </row>
    <row r="90" spans="1:16">
      <c r="A90" s="12"/>
      <c r="B90" s="25">
        <v>347.2</v>
      </c>
      <c r="C90" s="20" t="s">
        <v>91</v>
      </c>
      <c r="D90" s="47">
        <v>3082549</v>
      </c>
      <c r="E90" s="47">
        <v>1262197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4344746</v>
      </c>
      <c r="O90" s="48">
        <f t="shared" si="11"/>
        <v>7.3086165973330823</v>
      </c>
      <c r="P90" s="9"/>
    </row>
    <row r="91" spans="1:16">
      <c r="A91" s="12"/>
      <c r="B91" s="25">
        <v>348.11</v>
      </c>
      <c r="C91" s="20" t="s">
        <v>194</v>
      </c>
      <c r="D91" s="47">
        <v>25030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25030</v>
      </c>
      <c r="O91" s="48">
        <f t="shared" si="11"/>
        <v>4.2104802773567672E-2</v>
      </c>
      <c r="P91" s="9"/>
    </row>
    <row r="92" spans="1:16">
      <c r="A92" s="12"/>
      <c r="B92" s="25">
        <v>348.12</v>
      </c>
      <c r="C92" s="20" t="s">
        <v>195</v>
      </c>
      <c r="D92" s="47">
        <v>77401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ref="N92:N105" si="13">SUM(D92:M92)</f>
        <v>77401</v>
      </c>
      <c r="O92" s="48">
        <f t="shared" si="11"/>
        <v>0.13020191128553382</v>
      </c>
      <c r="P92" s="9"/>
    </row>
    <row r="93" spans="1:16">
      <c r="A93" s="12"/>
      <c r="B93" s="25">
        <v>348.13</v>
      </c>
      <c r="C93" s="20" t="s">
        <v>196</v>
      </c>
      <c r="D93" s="47">
        <v>222649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222649</v>
      </c>
      <c r="O93" s="48">
        <f t="shared" si="11"/>
        <v>0.374534248211429</v>
      </c>
      <c r="P93" s="9"/>
    </row>
    <row r="94" spans="1:16">
      <c r="A94" s="12"/>
      <c r="B94" s="25">
        <v>348.22</v>
      </c>
      <c r="C94" s="20" t="s">
        <v>197</v>
      </c>
      <c r="D94" s="47">
        <v>82383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82383</v>
      </c>
      <c r="O94" s="48">
        <f t="shared" si="11"/>
        <v>0.13858249967618161</v>
      </c>
      <c r="P94" s="9"/>
    </row>
    <row r="95" spans="1:16">
      <c r="A95" s="12"/>
      <c r="B95" s="25">
        <v>348.23</v>
      </c>
      <c r="C95" s="20" t="s">
        <v>198</v>
      </c>
      <c r="D95" s="47">
        <v>443339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443339</v>
      </c>
      <c r="O95" s="48">
        <f t="shared" si="11"/>
        <v>0.74577311853099149</v>
      </c>
      <c r="P95" s="9"/>
    </row>
    <row r="96" spans="1:16">
      <c r="A96" s="12"/>
      <c r="B96" s="25">
        <v>348.31</v>
      </c>
      <c r="C96" s="20" t="s">
        <v>199</v>
      </c>
      <c r="D96" s="47">
        <v>2270882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2270882</v>
      </c>
      <c r="O96" s="48">
        <f t="shared" si="11"/>
        <v>3.8200175282478988</v>
      </c>
      <c r="P96" s="9"/>
    </row>
    <row r="97" spans="1:16">
      <c r="A97" s="12"/>
      <c r="B97" s="25">
        <v>348.32</v>
      </c>
      <c r="C97" s="20" t="s">
        <v>200</v>
      </c>
      <c r="D97" s="47">
        <v>84276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84276</v>
      </c>
      <c r="O97" s="48">
        <f t="shared" si="11"/>
        <v>0.14176685411686732</v>
      </c>
      <c r="P97" s="9"/>
    </row>
    <row r="98" spans="1:16">
      <c r="A98" s="12"/>
      <c r="B98" s="25">
        <v>348.41</v>
      </c>
      <c r="C98" s="20" t="s">
        <v>201</v>
      </c>
      <c r="D98" s="47">
        <v>1674114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1674114</v>
      </c>
      <c r="O98" s="48">
        <f t="shared" si="11"/>
        <v>2.8161502113651005</v>
      </c>
      <c r="P98" s="9"/>
    </row>
    <row r="99" spans="1:16">
      <c r="A99" s="12"/>
      <c r="B99" s="25">
        <v>348.42</v>
      </c>
      <c r="C99" s="20" t="s">
        <v>202</v>
      </c>
      <c r="D99" s="47">
        <v>484014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484014</v>
      </c>
      <c r="O99" s="48">
        <f t="shared" si="11"/>
        <v>0.81419552575491738</v>
      </c>
      <c r="P99" s="9"/>
    </row>
    <row r="100" spans="1:16">
      <c r="A100" s="12"/>
      <c r="B100" s="25">
        <v>348.48</v>
      </c>
      <c r="C100" s="20" t="s">
        <v>203</v>
      </c>
      <c r="D100" s="47">
        <v>90400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90400</v>
      </c>
      <c r="O100" s="48">
        <f t="shared" si="11"/>
        <v>0.15206848464764353</v>
      </c>
      <c r="P100" s="9"/>
    </row>
    <row r="101" spans="1:16">
      <c r="A101" s="12"/>
      <c r="B101" s="25">
        <v>348.52</v>
      </c>
      <c r="C101" s="20" t="s">
        <v>204</v>
      </c>
      <c r="D101" s="47">
        <v>201798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201798</v>
      </c>
      <c r="O101" s="48">
        <f t="shared" ref="O101:O132" si="14">(N101/O$141)</f>
        <v>0.33945924850580939</v>
      </c>
      <c r="P101" s="9"/>
    </row>
    <row r="102" spans="1:16">
      <c r="A102" s="12"/>
      <c r="B102" s="25">
        <v>348.53</v>
      </c>
      <c r="C102" s="20" t="s">
        <v>205</v>
      </c>
      <c r="D102" s="47">
        <v>1073557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1073557</v>
      </c>
      <c r="O102" s="48">
        <f t="shared" si="14"/>
        <v>1.8059091390804229</v>
      </c>
      <c r="P102" s="9"/>
    </row>
    <row r="103" spans="1:16">
      <c r="A103" s="12"/>
      <c r="B103" s="25">
        <v>348.62</v>
      </c>
      <c r="C103" s="20" t="s">
        <v>206</v>
      </c>
      <c r="D103" s="47">
        <v>504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504</v>
      </c>
      <c r="O103" s="48">
        <f t="shared" si="14"/>
        <v>8.4781544538066749E-4</v>
      </c>
      <c r="P103" s="9"/>
    </row>
    <row r="104" spans="1:16">
      <c r="A104" s="12"/>
      <c r="B104" s="25">
        <v>348.71</v>
      </c>
      <c r="C104" s="20" t="s">
        <v>207</v>
      </c>
      <c r="D104" s="47">
        <v>540916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540916</v>
      </c>
      <c r="O104" s="48">
        <f t="shared" si="14"/>
        <v>0.90991456240779589</v>
      </c>
      <c r="P104" s="9"/>
    </row>
    <row r="105" spans="1:16">
      <c r="A105" s="12"/>
      <c r="B105" s="25">
        <v>348.72</v>
      </c>
      <c r="C105" s="20" t="s">
        <v>229</v>
      </c>
      <c r="D105" s="47">
        <v>51567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51567</v>
      </c>
      <c r="O105" s="48">
        <f t="shared" si="14"/>
        <v>8.6744641015763652E-2</v>
      </c>
      <c r="P105" s="9"/>
    </row>
    <row r="106" spans="1:16">
      <c r="A106" s="12"/>
      <c r="B106" s="25">
        <v>348.88</v>
      </c>
      <c r="C106" s="20" t="s">
        <v>209</v>
      </c>
      <c r="D106" s="47">
        <v>4645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2"/>
        <v>4645</v>
      </c>
      <c r="O106" s="48">
        <f t="shared" si="14"/>
        <v>7.8136959202246038E-3</v>
      </c>
      <c r="P106" s="9"/>
    </row>
    <row r="107" spans="1:16">
      <c r="A107" s="12"/>
      <c r="B107" s="25">
        <v>348.92099999999999</v>
      </c>
      <c r="C107" s="20" t="s">
        <v>210</v>
      </c>
      <c r="D107" s="47">
        <v>0</v>
      </c>
      <c r="E107" s="47">
        <v>145663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2"/>
        <v>145663</v>
      </c>
      <c r="O107" s="48">
        <f t="shared" si="14"/>
        <v>0.24503043892953208</v>
      </c>
      <c r="P107" s="9"/>
    </row>
    <row r="108" spans="1:16">
      <c r="A108" s="12"/>
      <c r="B108" s="25">
        <v>348.92200000000003</v>
      </c>
      <c r="C108" s="20" t="s">
        <v>211</v>
      </c>
      <c r="D108" s="47">
        <v>0</v>
      </c>
      <c r="E108" s="47">
        <v>145699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2"/>
        <v>145699</v>
      </c>
      <c r="O108" s="48">
        <f t="shared" si="14"/>
        <v>0.24509099717563068</v>
      </c>
      <c r="P108" s="9"/>
    </row>
    <row r="109" spans="1:16">
      <c r="A109" s="12"/>
      <c r="B109" s="25">
        <v>348.923</v>
      </c>
      <c r="C109" s="20" t="s">
        <v>212</v>
      </c>
      <c r="D109" s="47">
        <v>0</v>
      </c>
      <c r="E109" s="47">
        <v>145698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2"/>
        <v>145698</v>
      </c>
      <c r="O109" s="48">
        <f t="shared" si="14"/>
        <v>0.24508931500212794</v>
      </c>
      <c r="P109" s="9"/>
    </row>
    <row r="110" spans="1:16">
      <c r="A110" s="12"/>
      <c r="B110" s="25">
        <v>348.92399999999998</v>
      </c>
      <c r="C110" s="20" t="s">
        <v>213</v>
      </c>
      <c r="D110" s="47">
        <v>0</v>
      </c>
      <c r="E110" s="47">
        <v>145721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2"/>
        <v>145721</v>
      </c>
      <c r="O110" s="48">
        <f t="shared" si="14"/>
        <v>0.24512800499269097</v>
      </c>
      <c r="P110" s="9"/>
    </row>
    <row r="111" spans="1:16">
      <c r="A111" s="12"/>
      <c r="B111" s="25">
        <v>348.93099999999998</v>
      </c>
      <c r="C111" s="20" t="s">
        <v>214</v>
      </c>
      <c r="D111" s="47">
        <v>0</v>
      </c>
      <c r="E111" s="47">
        <v>1032355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2"/>
        <v>1032355</v>
      </c>
      <c r="O111" s="48">
        <f t="shared" si="14"/>
        <v>1.7366002264205536</v>
      </c>
      <c r="P111" s="9"/>
    </row>
    <row r="112" spans="1:16">
      <c r="A112" s="12"/>
      <c r="B112" s="25">
        <v>348.93200000000002</v>
      </c>
      <c r="C112" s="20" t="s">
        <v>215</v>
      </c>
      <c r="D112" s="47">
        <v>51189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2"/>
        <v>51189</v>
      </c>
      <c r="O112" s="48">
        <f t="shared" si="14"/>
        <v>8.610877943172815E-2</v>
      </c>
      <c r="P112" s="9"/>
    </row>
    <row r="113" spans="1:16">
      <c r="A113" s="12"/>
      <c r="B113" s="25">
        <v>348.99</v>
      </c>
      <c r="C113" s="20" t="s">
        <v>216</v>
      </c>
      <c r="D113" s="47">
        <v>0</v>
      </c>
      <c r="E113" s="47">
        <v>291323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2"/>
        <v>291323</v>
      </c>
      <c r="O113" s="48">
        <f t="shared" si="14"/>
        <v>0.4900558313385559</v>
      </c>
      <c r="P113" s="9"/>
    </row>
    <row r="114" spans="1:16">
      <c r="A114" s="12"/>
      <c r="B114" s="25">
        <v>349</v>
      </c>
      <c r="C114" s="20" t="s">
        <v>1</v>
      </c>
      <c r="D114" s="47">
        <v>2466166</v>
      </c>
      <c r="E114" s="47">
        <v>264109</v>
      </c>
      <c r="F114" s="47">
        <v>0</v>
      </c>
      <c r="G114" s="47">
        <v>0</v>
      </c>
      <c r="H114" s="47">
        <v>0</v>
      </c>
      <c r="I114" s="47">
        <v>19</v>
      </c>
      <c r="J114" s="47">
        <v>2487426</v>
      </c>
      <c r="K114" s="47">
        <v>0</v>
      </c>
      <c r="L114" s="47">
        <v>0</v>
      </c>
      <c r="M114" s="47">
        <v>0</v>
      </c>
      <c r="N114" s="47">
        <f t="shared" si="12"/>
        <v>5217720</v>
      </c>
      <c r="O114" s="48">
        <f t="shared" si="14"/>
        <v>8.7771103287135244</v>
      </c>
      <c r="P114" s="9"/>
    </row>
    <row r="115" spans="1:16" ht="15.75">
      <c r="A115" s="29" t="s">
        <v>71</v>
      </c>
      <c r="B115" s="30"/>
      <c r="C115" s="31"/>
      <c r="D115" s="32">
        <f t="shared" ref="D115:M115" si="15">SUM(D116:D123)</f>
        <v>2310097</v>
      </c>
      <c r="E115" s="32">
        <f t="shared" si="15"/>
        <v>1191436</v>
      </c>
      <c r="F115" s="32">
        <f t="shared" si="15"/>
        <v>0</v>
      </c>
      <c r="G115" s="32">
        <f t="shared" si="15"/>
        <v>0</v>
      </c>
      <c r="H115" s="32">
        <f t="shared" si="15"/>
        <v>0</v>
      </c>
      <c r="I115" s="32">
        <f t="shared" si="15"/>
        <v>0</v>
      </c>
      <c r="J115" s="32">
        <f t="shared" si="15"/>
        <v>0</v>
      </c>
      <c r="K115" s="32">
        <f t="shared" si="15"/>
        <v>0</v>
      </c>
      <c r="L115" s="32">
        <f t="shared" si="15"/>
        <v>0</v>
      </c>
      <c r="M115" s="32">
        <f t="shared" si="15"/>
        <v>0</v>
      </c>
      <c r="N115" s="32">
        <f>SUM(D115:M115)</f>
        <v>3501533</v>
      </c>
      <c r="O115" s="46">
        <f t="shared" si="14"/>
        <v>5.8901860315676675</v>
      </c>
      <c r="P115" s="10"/>
    </row>
    <row r="116" spans="1:16">
      <c r="A116" s="13"/>
      <c r="B116" s="40">
        <v>351.1</v>
      </c>
      <c r="C116" s="21" t="s">
        <v>112</v>
      </c>
      <c r="D116" s="47">
        <v>70294</v>
      </c>
      <c r="E116" s="47">
        <v>978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>SUM(D116:M116)</f>
        <v>71272</v>
      </c>
      <c r="O116" s="48">
        <f t="shared" si="14"/>
        <v>0.11989186988724392</v>
      </c>
      <c r="P116" s="9"/>
    </row>
    <row r="117" spans="1:16">
      <c r="A117" s="13"/>
      <c r="B117" s="40">
        <v>351.2</v>
      </c>
      <c r="C117" s="21" t="s">
        <v>115</v>
      </c>
      <c r="D117" s="47">
        <v>111378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ref="N117:N123" si="16">SUM(D117:M117)</f>
        <v>111378</v>
      </c>
      <c r="O117" s="48">
        <f t="shared" si="14"/>
        <v>0.18735712038811106</v>
      </c>
      <c r="P117" s="9"/>
    </row>
    <row r="118" spans="1:16">
      <c r="A118" s="13"/>
      <c r="B118" s="40">
        <v>351.5</v>
      </c>
      <c r="C118" s="21" t="s">
        <v>116</v>
      </c>
      <c r="D118" s="47">
        <v>925200</v>
      </c>
      <c r="E118" s="47">
        <v>169311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1094511</v>
      </c>
      <c r="O118" s="48">
        <f t="shared" si="14"/>
        <v>1.8411574026568249</v>
      </c>
      <c r="P118" s="9"/>
    </row>
    <row r="119" spans="1:16">
      <c r="A119" s="13"/>
      <c r="B119" s="40">
        <v>351.7</v>
      </c>
      <c r="C119" s="21" t="s">
        <v>217</v>
      </c>
      <c r="D119" s="47">
        <v>0</v>
      </c>
      <c r="E119" s="47">
        <v>306125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6"/>
        <v>306125</v>
      </c>
      <c r="O119" s="48">
        <f t="shared" si="14"/>
        <v>0.51495536352610483</v>
      </c>
      <c r="P119" s="9"/>
    </row>
    <row r="120" spans="1:16">
      <c r="A120" s="13"/>
      <c r="B120" s="40">
        <v>352</v>
      </c>
      <c r="C120" s="21" t="s">
        <v>117</v>
      </c>
      <c r="D120" s="47">
        <v>0</v>
      </c>
      <c r="E120" s="47">
        <v>512513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6"/>
        <v>512513</v>
      </c>
      <c r="O120" s="48">
        <f t="shared" si="14"/>
        <v>0.86213578840948812</v>
      </c>
      <c r="P120" s="9"/>
    </row>
    <row r="121" spans="1:16">
      <c r="A121" s="13"/>
      <c r="B121" s="40">
        <v>354</v>
      </c>
      <c r="C121" s="21" t="s">
        <v>118</v>
      </c>
      <c r="D121" s="47">
        <v>540622</v>
      </c>
      <c r="E121" s="47">
        <v>8000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6"/>
        <v>548622</v>
      </c>
      <c r="O121" s="48">
        <f t="shared" si="14"/>
        <v>0.92287739141990588</v>
      </c>
      <c r="P121" s="9"/>
    </row>
    <row r="122" spans="1:16">
      <c r="A122" s="13"/>
      <c r="B122" s="40">
        <v>355</v>
      </c>
      <c r="C122" s="21" t="s">
        <v>171</v>
      </c>
      <c r="D122" s="47">
        <v>0</v>
      </c>
      <c r="E122" s="47">
        <v>47969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6"/>
        <v>47969</v>
      </c>
      <c r="O122" s="48">
        <f t="shared" si="14"/>
        <v>8.0692180752907211E-2</v>
      </c>
      <c r="P122" s="9"/>
    </row>
    <row r="123" spans="1:16">
      <c r="A123" s="13"/>
      <c r="B123" s="40">
        <v>359</v>
      </c>
      <c r="C123" s="21" t="s">
        <v>119</v>
      </c>
      <c r="D123" s="47">
        <v>662603</v>
      </c>
      <c r="E123" s="47">
        <v>146540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6"/>
        <v>809143</v>
      </c>
      <c r="O123" s="48">
        <f t="shared" si="14"/>
        <v>1.3611189145270821</v>
      </c>
      <c r="P123" s="9"/>
    </row>
    <row r="124" spans="1:16" ht="15.75">
      <c r="A124" s="29" t="s">
        <v>5</v>
      </c>
      <c r="B124" s="30"/>
      <c r="C124" s="31"/>
      <c r="D124" s="32">
        <f t="shared" ref="D124:M124" si="17">SUM(D125:D132)</f>
        <v>7688675</v>
      </c>
      <c r="E124" s="32">
        <f t="shared" si="17"/>
        <v>13314797</v>
      </c>
      <c r="F124" s="32">
        <f t="shared" si="17"/>
        <v>331266</v>
      </c>
      <c r="G124" s="32">
        <f t="shared" si="17"/>
        <v>175352</v>
      </c>
      <c r="H124" s="32">
        <f t="shared" si="17"/>
        <v>0</v>
      </c>
      <c r="I124" s="32">
        <f t="shared" si="17"/>
        <v>5432582</v>
      </c>
      <c r="J124" s="32">
        <f t="shared" si="17"/>
        <v>3880878</v>
      </c>
      <c r="K124" s="32">
        <f t="shared" si="17"/>
        <v>0</v>
      </c>
      <c r="L124" s="32">
        <f t="shared" si="17"/>
        <v>0</v>
      </c>
      <c r="M124" s="32">
        <f t="shared" si="17"/>
        <v>2127365</v>
      </c>
      <c r="N124" s="32">
        <f>SUM(D124:M124)</f>
        <v>32950915</v>
      </c>
      <c r="O124" s="46">
        <f t="shared" si="14"/>
        <v>55.42915610401888</v>
      </c>
      <c r="P124" s="10"/>
    </row>
    <row r="125" spans="1:16">
      <c r="A125" s="12"/>
      <c r="B125" s="25">
        <v>361.1</v>
      </c>
      <c r="C125" s="20" t="s">
        <v>120</v>
      </c>
      <c r="D125" s="47">
        <v>1872540</v>
      </c>
      <c r="E125" s="47">
        <v>6155570</v>
      </c>
      <c r="F125" s="47">
        <v>260857</v>
      </c>
      <c r="G125" s="47">
        <v>112142</v>
      </c>
      <c r="H125" s="47">
        <v>0</v>
      </c>
      <c r="I125" s="47">
        <v>2873429</v>
      </c>
      <c r="J125" s="47">
        <v>1376916</v>
      </c>
      <c r="K125" s="47">
        <v>0</v>
      </c>
      <c r="L125" s="47">
        <v>0</v>
      </c>
      <c r="M125" s="47">
        <v>226404</v>
      </c>
      <c r="N125" s="47">
        <f>SUM(D125:M125)</f>
        <v>12877858</v>
      </c>
      <c r="O125" s="48">
        <f t="shared" si="14"/>
        <v>21.662791499640857</v>
      </c>
      <c r="P125" s="9"/>
    </row>
    <row r="126" spans="1:16">
      <c r="A126" s="12"/>
      <c r="B126" s="25">
        <v>361.3</v>
      </c>
      <c r="C126" s="20" t="s">
        <v>121</v>
      </c>
      <c r="D126" s="47">
        <v>444963</v>
      </c>
      <c r="E126" s="47">
        <v>3432892</v>
      </c>
      <c r="F126" s="47">
        <v>70409</v>
      </c>
      <c r="G126" s="47">
        <v>61149</v>
      </c>
      <c r="H126" s="47">
        <v>0</v>
      </c>
      <c r="I126" s="47">
        <v>1518258</v>
      </c>
      <c r="J126" s="47">
        <v>841800</v>
      </c>
      <c r="K126" s="47">
        <v>0</v>
      </c>
      <c r="L126" s="47">
        <v>0</v>
      </c>
      <c r="M126" s="47">
        <v>103237</v>
      </c>
      <c r="N126" s="47">
        <f t="shared" ref="N126:N132" si="18">SUM(D126:M126)</f>
        <v>6472708</v>
      </c>
      <c r="O126" s="48">
        <f t="shared" si="14"/>
        <v>10.888217888569462</v>
      </c>
      <c r="P126" s="9"/>
    </row>
    <row r="127" spans="1:16">
      <c r="A127" s="12"/>
      <c r="B127" s="25">
        <v>362</v>
      </c>
      <c r="C127" s="20" t="s">
        <v>122</v>
      </c>
      <c r="D127" s="47">
        <v>1718723</v>
      </c>
      <c r="E127" s="47">
        <v>536341</v>
      </c>
      <c r="F127" s="47">
        <v>0</v>
      </c>
      <c r="G127" s="47">
        <v>0</v>
      </c>
      <c r="H127" s="47">
        <v>0</v>
      </c>
      <c r="I127" s="47">
        <v>211461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8"/>
        <v>2466525</v>
      </c>
      <c r="O127" s="48">
        <f t="shared" si="14"/>
        <v>4.149122998844347</v>
      </c>
      <c r="P127" s="9"/>
    </row>
    <row r="128" spans="1:16">
      <c r="A128" s="12"/>
      <c r="B128" s="25">
        <v>364</v>
      </c>
      <c r="C128" s="20" t="s">
        <v>219</v>
      </c>
      <c r="D128" s="47">
        <v>153661</v>
      </c>
      <c r="E128" s="47">
        <v>563814</v>
      </c>
      <c r="F128" s="47">
        <v>0</v>
      </c>
      <c r="G128" s="47">
        <v>9</v>
      </c>
      <c r="H128" s="47">
        <v>0</v>
      </c>
      <c r="I128" s="47">
        <v>344869</v>
      </c>
      <c r="J128" s="47">
        <v>-691</v>
      </c>
      <c r="K128" s="47">
        <v>0</v>
      </c>
      <c r="L128" s="47">
        <v>0</v>
      </c>
      <c r="M128" s="47">
        <v>147724</v>
      </c>
      <c r="N128" s="47">
        <f t="shared" si="18"/>
        <v>1209386</v>
      </c>
      <c r="O128" s="48">
        <f t="shared" si="14"/>
        <v>2.0343970837840155</v>
      </c>
      <c r="P128" s="9"/>
    </row>
    <row r="129" spans="1:119">
      <c r="A129" s="12"/>
      <c r="B129" s="25">
        <v>365</v>
      </c>
      <c r="C129" s="20" t="s">
        <v>220</v>
      </c>
      <c r="D129" s="47">
        <v>13815</v>
      </c>
      <c r="E129" s="47">
        <v>6186</v>
      </c>
      <c r="F129" s="47">
        <v>0</v>
      </c>
      <c r="G129" s="47">
        <v>0</v>
      </c>
      <c r="H129" s="47">
        <v>0</v>
      </c>
      <c r="I129" s="47">
        <v>189500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8"/>
        <v>209501</v>
      </c>
      <c r="O129" s="48">
        <f t="shared" si="14"/>
        <v>0.35241703099741112</v>
      </c>
      <c r="P129" s="9"/>
    </row>
    <row r="130" spans="1:119">
      <c r="A130" s="12"/>
      <c r="B130" s="25">
        <v>366</v>
      </c>
      <c r="C130" s="20" t="s">
        <v>125</v>
      </c>
      <c r="D130" s="47">
        <v>277349</v>
      </c>
      <c r="E130" s="47">
        <v>369295</v>
      </c>
      <c r="F130" s="47">
        <v>0</v>
      </c>
      <c r="G130" s="47">
        <v>0</v>
      </c>
      <c r="H130" s="47">
        <v>0</v>
      </c>
      <c r="I130" s="47">
        <v>0</v>
      </c>
      <c r="J130" s="47">
        <v>65</v>
      </c>
      <c r="K130" s="47">
        <v>0</v>
      </c>
      <c r="L130" s="47">
        <v>0</v>
      </c>
      <c r="M130" s="47">
        <v>0</v>
      </c>
      <c r="N130" s="47">
        <f t="shared" si="18"/>
        <v>646709</v>
      </c>
      <c r="O130" s="48">
        <f t="shared" si="14"/>
        <v>1.0878767437831072</v>
      </c>
      <c r="P130" s="9"/>
    </row>
    <row r="131" spans="1:119">
      <c r="A131" s="12"/>
      <c r="B131" s="25">
        <v>369.3</v>
      </c>
      <c r="C131" s="20" t="s">
        <v>127</v>
      </c>
      <c r="D131" s="47">
        <v>246036</v>
      </c>
      <c r="E131" s="47">
        <v>59586</v>
      </c>
      <c r="F131" s="47">
        <v>0</v>
      </c>
      <c r="G131" s="47">
        <v>2052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1650000</v>
      </c>
      <c r="N131" s="47">
        <f t="shared" si="18"/>
        <v>1957674</v>
      </c>
      <c r="O131" s="48">
        <f t="shared" si="14"/>
        <v>3.2931473298018905</v>
      </c>
      <c r="P131" s="9"/>
    </row>
    <row r="132" spans="1:119">
      <c r="A132" s="12"/>
      <c r="B132" s="25">
        <v>369.9</v>
      </c>
      <c r="C132" s="20" t="s">
        <v>128</v>
      </c>
      <c r="D132" s="47">
        <v>2961588</v>
      </c>
      <c r="E132" s="47">
        <v>2191113</v>
      </c>
      <c r="F132" s="47">
        <v>0</v>
      </c>
      <c r="G132" s="47">
        <v>0</v>
      </c>
      <c r="H132" s="47">
        <v>0</v>
      </c>
      <c r="I132" s="47">
        <v>295065</v>
      </c>
      <c r="J132" s="47">
        <v>1662788</v>
      </c>
      <c r="K132" s="47">
        <v>0</v>
      </c>
      <c r="L132" s="47">
        <v>0</v>
      </c>
      <c r="M132" s="47">
        <v>0</v>
      </c>
      <c r="N132" s="47">
        <f t="shared" si="18"/>
        <v>7110554</v>
      </c>
      <c r="O132" s="48">
        <f t="shared" si="14"/>
        <v>11.96118552859779</v>
      </c>
      <c r="P132" s="9"/>
    </row>
    <row r="133" spans="1:119" ht="15.75">
      <c r="A133" s="29" t="s">
        <v>72</v>
      </c>
      <c r="B133" s="30"/>
      <c r="C133" s="31"/>
      <c r="D133" s="32">
        <f t="shared" ref="D133:M133" si="19">SUM(D134:D138)</f>
        <v>8447801</v>
      </c>
      <c r="E133" s="32">
        <f t="shared" si="19"/>
        <v>31565168</v>
      </c>
      <c r="F133" s="32">
        <f t="shared" si="19"/>
        <v>7461743</v>
      </c>
      <c r="G133" s="32">
        <f t="shared" si="19"/>
        <v>289500</v>
      </c>
      <c r="H133" s="32">
        <f t="shared" si="19"/>
        <v>0</v>
      </c>
      <c r="I133" s="32">
        <f t="shared" si="19"/>
        <v>8127049</v>
      </c>
      <c r="J133" s="32">
        <f t="shared" si="19"/>
        <v>2521395</v>
      </c>
      <c r="K133" s="32">
        <f t="shared" si="19"/>
        <v>0</v>
      </c>
      <c r="L133" s="32">
        <f t="shared" si="19"/>
        <v>0</v>
      </c>
      <c r="M133" s="32">
        <f t="shared" si="19"/>
        <v>3152323</v>
      </c>
      <c r="N133" s="32">
        <f t="shared" ref="N133:N139" si="20">SUM(D133:M133)</f>
        <v>61564979</v>
      </c>
      <c r="O133" s="46">
        <f t="shared" ref="O133:O139" si="21">(N133/O$141)</f>
        <v>103.56297637050881</v>
      </c>
      <c r="P133" s="9"/>
    </row>
    <row r="134" spans="1:119">
      <c r="A134" s="12"/>
      <c r="B134" s="25">
        <v>381</v>
      </c>
      <c r="C134" s="20" t="s">
        <v>129</v>
      </c>
      <c r="D134" s="47">
        <v>8179567</v>
      </c>
      <c r="E134" s="47">
        <v>31564283</v>
      </c>
      <c r="F134" s="47">
        <v>7461743</v>
      </c>
      <c r="G134" s="47">
        <v>289500</v>
      </c>
      <c r="H134" s="47">
        <v>0</v>
      </c>
      <c r="I134" s="47">
        <v>2288280</v>
      </c>
      <c r="J134" s="47">
        <v>2517307</v>
      </c>
      <c r="K134" s="47">
        <v>0</v>
      </c>
      <c r="L134" s="47">
        <v>0</v>
      </c>
      <c r="M134" s="47">
        <v>0</v>
      </c>
      <c r="N134" s="47">
        <f t="shared" si="20"/>
        <v>52300680</v>
      </c>
      <c r="O134" s="48">
        <f t="shared" si="21"/>
        <v>87.9788180712535</v>
      </c>
      <c r="P134" s="9"/>
    </row>
    <row r="135" spans="1:119">
      <c r="A135" s="12"/>
      <c r="B135" s="25">
        <v>383</v>
      </c>
      <c r="C135" s="20" t="s">
        <v>232</v>
      </c>
      <c r="D135" s="47">
        <v>268234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20"/>
        <v>268234</v>
      </c>
      <c r="O135" s="48">
        <f t="shared" si="21"/>
        <v>0.45121612733380545</v>
      </c>
      <c r="P135" s="9"/>
    </row>
    <row r="136" spans="1:119">
      <c r="A136" s="12"/>
      <c r="B136" s="25">
        <v>384</v>
      </c>
      <c r="C136" s="20" t="s">
        <v>148</v>
      </c>
      <c r="D136" s="47">
        <v>0</v>
      </c>
      <c r="E136" s="47">
        <v>885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f t="shared" si="20"/>
        <v>885</v>
      </c>
      <c r="O136" s="48">
        <f t="shared" si="21"/>
        <v>1.4887235499243864E-3</v>
      </c>
      <c r="P136" s="9"/>
    </row>
    <row r="137" spans="1:119">
      <c r="A137" s="12"/>
      <c r="B137" s="25">
        <v>389.7</v>
      </c>
      <c r="C137" s="20" t="s">
        <v>221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3152323</v>
      </c>
      <c r="N137" s="47">
        <f t="shared" si="20"/>
        <v>3152323</v>
      </c>
      <c r="O137" s="48">
        <f t="shared" si="21"/>
        <v>5.3027542226760351</v>
      </c>
      <c r="P137" s="9"/>
    </row>
    <row r="138" spans="1:119" ht="15.75" thickBot="1">
      <c r="A138" s="12"/>
      <c r="B138" s="25">
        <v>389.8</v>
      </c>
      <c r="C138" s="20" t="s">
        <v>255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I138" s="47">
        <v>5838769</v>
      </c>
      <c r="J138" s="47">
        <v>4088</v>
      </c>
      <c r="K138" s="47">
        <v>0</v>
      </c>
      <c r="L138" s="47">
        <v>0</v>
      </c>
      <c r="M138" s="47">
        <v>0</v>
      </c>
      <c r="N138" s="47">
        <f t="shared" si="20"/>
        <v>5842857</v>
      </c>
      <c r="O138" s="48">
        <f t="shared" si="21"/>
        <v>9.8286992256955372</v>
      </c>
      <c r="P138" s="9"/>
    </row>
    <row r="139" spans="1:119" ht="16.5" thickBot="1">
      <c r="A139" s="14" t="s">
        <v>98</v>
      </c>
      <c r="B139" s="23"/>
      <c r="C139" s="22"/>
      <c r="D139" s="15">
        <f t="shared" ref="D139:M139" si="22">SUM(D5,D14,D29,D68,D115,D124,D133)</f>
        <v>274622752</v>
      </c>
      <c r="E139" s="15">
        <f t="shared" si="22"/>
        <v>334981547</v>
      </c>
      <c r="F139" s="15">
        <f t="shared" si="22"/>
        <v>20125223</v>
      </c>
      <c r="G139" s="15">
        <f t="shared" si="22"/>
        <v>672662</v>
      </c>
      <c r="H139" s="15">
        <f t="shared" si="22"/>
        <v>0</v>
      </c>
      <c r="I139" s="15">
        <f t="shared" si="22"/>
        <v>111964933</v>
      </c>
      <c r="J139" s="15">
        <f t="shared" si="22"/>
        <v>73904864</v>
      </c>
      <c r="K139" s="15">
        <f t="shared" si="22"/>
        <v>0</v>
      </c>
      <c r="L139" s="15">
        <f t="shared" si="22"/>
        <v>0</v>
      </c>
      <c r="M139" s="15">
        <f t="shared" si="22"/>
        <v>12936992</v>
      </c>
      <c r="N139" s="15">
        <f t="shared" si="20"/>
        <v>829208973</v>
      </c>
      <c r="O139" s="38">
        <f t="shared" si="21"/>
        <v>1394.8733626143667</v>
      </c>
      <c r="P139" s="6"/>
      <c r="Q139" s="2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</row>
    <row r="140" spans="1:119">
      <c r="A140" s="16"/>
      <c r="B140" s="18"/>
      <c r="C140" s="18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9"/>
    </row>
    <row r="141" spans="1:119">
      <c r="A141" s="41"/>
      <c r="B141" s="42"/>
      <c r="C141" s="42"/>
      <c r="D141" s="43"/>
      <c r="E141" s="43"/>
      <c r="F141" s="43"/>
      <c r="G141" s="43"/>
      <c r="H141" s="43"/>
      <c r="I141" s="43"/>
      <c r="J141" s="43"/>
      <c r="K141" s="43"/>
      <c r="L141" s="50" t="s">
        <v>262</v>
      </c>
      <c r="M141" s="50"/>
      <c r="N141" s="50"/>
      <c r="O141" s="44">
        <v>594469</v>
      </c>
    </row>
    <row r="142" spans="1:119">
      <c r="A142" s="51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3"/>
    </row>
    <row r="143" spans="1:119" ht="15.75" customHeight="1" thickBot="1">
      <c r="A143" s="54" t="s">
        <v>150</v>
      </c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6"/>
    </row>
  </sheetData>
  <mergeCells count="10">
    <mergeCell ref="L141:N141"/>
    <mergeCell ref="A142:O142"/>
    <mergeCell ref="A143:O1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257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134</v>
      </c>
      <c r="B3" s="64"/>
      <c r="C3" s="65"/>
      <c r="D3" s="69" t="s">
        <v>66</v>
      </c>
      <c r="E3" s="70"/>
      <c r="F3" s="70"/>
      <c r="G3" s="70"/>
      <c r="H3" s="71"/>
      <c r="I3" s="69" t="s">
        <v>67</v>
      </c>
      <c r="J3" s="71"/>
      <c r="K3" s="69" t="s">
        <v>69</v>
      </c>
      <c r="L3" s="71"/>
      <c r="M3" s="36"/>
      <c r="N3" s="37"/>
      <c r="O3" s="72" t="s">
        <v>139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145927925</v>
      </c>
      <c r="E5" s="27">
        <f t="shared" si="0"/>
        <v>147151977</v>
      </c>
      <c r="F5" s="27">
        <f t="shared" si="0"/>
        <v>11929970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4017787</v>
      </c>
      <c r="N5" s="28">
        <f>SUM(D5:M5)</f>
        <v>309027659</v>
      </c>
      <c r="O5" s="33">
        <f t="shared" ref="O5:O36" si="1">(N5/O$140)</f>
        <v>529.55320847963287</v>
      </c>
      <c r="P5" s="6"/>
    </row>
    <row r="6" spans="1:133">
      <c r="A6" s="12"/>
      <c r="B6" s="25">
        <v>311</v>
      </c>
      <c r="C6" s="20" t="s">
        <v>3</v>
      </c>
      <c r="D6" s="47">
        <v>139251209</v>
      </c>
      <c r="E6" s="47">
        <v>72691566</v>
      </c>
      <c r="F6" s="47">
        <v>11929970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223872745</v>
      </c>
      <c r="O6" s="48">
        <f t="shared" si="1"/>
        <v>383.63080764201982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15582944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15582944</v>
      </c>
      <c r="O7" s="48">
        <f t="shared" si="1"/>
        <v>26.703104891845438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1366674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1366674</v>
      </c>
      <c r="O8" s="48">
        <f t="shared" si="1"/>
        <v>2.3419476560371373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10419679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10419679</v>
      </c>
      <c r="O9" s="48">
        <f t="shared" si="1"/>
        <v>17.855276979520635</v>
      </c>
      <c r="P9" s="9"/>
    </row>
    <row r="10" spans="1:133">
      <c r="A10" s="12"/>
      <c r="B10" s="25">
        <v>312.60000000000002</v>
      </c>
      <c r="C10" s="20" t="s">
        <v>251</v>
      </c>
      <c r="D10" s="47">
        <v>0</v>
      </c>
      <c r="E10" s="47">
        <v>46644484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46644484</v>
      </c>
      <c r="O10" s="48">
        <f t="shared" si="1"/>
        <v>79.930502790615577</v>
      </c>
      <c r="P10" s="9"/>
    </row>
    <row r="11" spans="1:133">
      <c r="A11" s="12"/>
      <c r="B11" s="25">
        <v>315</v>
      </c>
      <c r="C11" s="20" t="s">
        <v>174</v>
      </c>
      <c r="D11" s="47">
        <v>6178334</v>
      </c>
      <c r="E11" s="47">
        <v>428803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6607137</v>
      </c>
      <c r="O11" s="48">
        <f t="shared" si="1"/>
        <v>11.322062913515765</v>
      </c>
      <c r="P11" s="9"/>
    </row>
    <row r="12" spans="1:133">
      <c r="A12" s="12"/>
      <c r="B12" s="25">
        <v>316</v>
      </c>
      <c r="C12" s="20" t="s">
        <v>175</v>
      </c>
      <c r="D12" s="47">
        <v>498382</v>
      </c>
      <c r="E12" s="47">
        <v>17827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516209</v>
      </c>
      <c r="O12" s="48">
        <f t="shared" si="1"/>
        <v>0.88458144193514665</v>
      </c>
      <c r="P12" s="9"/>
    </row>
    <row r="13" spans="1:133">
      <c r="A13" s="12"/>
      <c r="B13" s="25">
        <v>319</v>
      </c>
      <c r="C13" s="20" t="s">
        <v>18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4017787</v>
      </c>
      <c r="N13" s="47">
        <f t="shared" si="2"/>
        <v>4017787</v>
      </c>
      <c r="O13" s="48">
        <f t="shared" si="1"/>
        <v>6.8849241641433743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SUM(D15:D28)</f>
        <v>18748058</v>
      </c>
      <c r="E14" s="32">
        <f t="shared" si="3"/>
        <v>52093016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4731907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75572981</v>
      </c>
      <c r="O14" s="46">
        <f t="shared" si="1"/>
        <v>129.5026946533622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5251773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5251773</v>
      </c>
      <c r="O15" s="48">
        <f t="shared" si="1"/>
        <v>8.9994961983539046</v>
      </c>
      <c r="P15" s="9"/>
    </row>
    <row r="16" spans="1:133">
      <c r="A16" s="12"/>
      <c r="B16" s="25">
        <v>323.10000000000002</v>
      </c>
      <c r="C16" s="20" t="s">
        <v>20</v>
      </c>
      <c r="D16" s="47">
        <v>14097326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6" si="4">SUM(D16:M16)</f>
        <v>14097326</v>
      </c>
      <c r="O16" s="48">
        <f t="shared" si="1"/>
        <v>24.157333484131104</v>
      </c>
      <c r="P16" s="9"/>
    </row>
    <row r="17" spans="1:16">
      <c r="A17" s="12"/>
      <c r="B17" s="25">
        <v>324.11</v>
      </c>
      <c r="C17" s="20" t="s">
        <v>21</v>
      </c>
      <c r="D17" s="47">
        <v>0</v>
      </c>
      <c r="E17" s="47">
        <v>387474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387474</v>
      </c>
      <c r="O17" s="48">
        <f t="shared" si="1"/>
        <v>0.66397972455416121</v>
      </c>
      <c r="P17" s="9"/>
    </row>
    <row r="18" spans="1:16">
      <c r="A18" s="12"/>
      <c r="B18" s="25">
        <v>324.12</v>
      </c>
      <c r="C18" s="20" t="s">
        <v>22</v>
      </c>
      <c r="D18" s="47">
        <v>0</v>
      </c>
      <c r="E18" s="47">
        <v>214384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214384</v>
      </c>
      <c r="O18" s="48">
        <f t="shared" si="1"/>
        <v>0.36737078944347057</v>
      </c>
      <c r="P18" s="9"/>
    </row>
    <row r="19" spans="1:16">
      <c r="A19" s="12"/>
      <c r="B19" s="25">
        <v>324.20999999999998</v>
      </c>
      <c r="C19" s="20" t="s">
        <v>143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3643032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3643032</v>
      </c>
      <c r="O19" s="48">
        <f t="shared" si="1"/>
        <v>6.242739858421456</v>
      </c>
      <c r="P19" s="9"/>
    </row>
    <row r="20" spans="1:16">
      <c r="A20" s="12"/>
      <c r="B20" s="25">
        <v>324.22000000000003</v>
      </c>
      <c r="C20" s="20" t="s">
        <v>144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902124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902124</v>
      </c>
      <c r="O20" s="48">
        <f t="shared" si="1"/>
        <v>1.5458896468761727</v>
      </c>
      <c r="P20" s="9"/>
    </row>
    <row r="21" spans="1:16">
      <c r="A21" s="12"/>
      <c r="B21" s="25">
        <v>324.31</v>
      </c>
      <c r="C21" s="20" t="s">
        <v>23</v>
      </c>
      <c r="D21" s="47">
        <v>0</v>
      </c>
      <c r="E21" s="47">
        <v>5396516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5396516</v>
      </c>
      <c r="O21" s="48">
        <f t="shared" si="1"/>
        <v>9.2475294012814384</v>
      </c>
      <c r="P21" s="9"/>
    </row>
    <row r="22" spans="1:16">
      <c r="A22" s="12"/>
      <c r="B22" s="25">
        <v>324.32</v>
      </c>
      <c r="C22" s="20" t="s">
        <v>24</v>
      </c>
      <c r="D22" s="47">
        <v>0</v>
      </c>
      <c r="E22" s="47">
        <v>715629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715629</v>
      </c>
      <c r="O22" s="48">
        <f t="shared" si="1"/>
        <v>1.2263097557590183</v>
      </c>
      <c r="P22" s="9"/>
    </row>
    <row r="23" spans="1:16">
      <c r="A23" s="12"/>
      <c r="B23" s="25">
        <v>324.51</v>
      </c>
      <c r="C23" s="20" t="s">
        <v>25</v>
      </c>
      <c r="D23" s="47">
        <v>0</v>
      </c>
      <c r="E23" s="47">
        <v>12177423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12177423</v>
      </c>
      <c r="O23" s="48">
        <f t="shared" si="1"/>
        <v>20.867366505415866</v>
      </c>
      <c r="P23" s="9"/>
    </row>
    <row r="24" spans="1:16">
      <c r="A24" s="12"/>
      <c r="B24" s="25">
        <v>324.61</v>
      </c>
      <c r="C24" s="20" t="s">
        <v>26</v>
      </c>
      <c r="D24" s="47">
        <v>0</v>
      </c>
      <c r="E24" s="47">
        <v>175381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175381</v>
      </c>
      <c r="O24" s="48">
        <f t="shared" si="1"/>
        <v>0.3005348180059394</v>
      </c>
      <c r="P24" s="9"/>
    </row>
    <row r="25" spans="1:16">
      <c r="A25" s="12"/>
      <c r="B25" s="25">
        <v>325.10000000000002</v>
      </c>
      <c r="C25" s="20" t="s">
        <v>27</v>
      </c>
      <c r="D25" s="47">
        <v>6271</v>
      </c>
      <c r="E25" s="47">
        <v>21751379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21757650</v>
      </c>
      <c r="O25" s="48">
        <f t="shared" si="1"/>
        <v>37.284149269230575</v>
      </c>
      <c r="P25" s="9"/>
    </row>
    <row r="26" spans="1:16">
      <c r="A26" s="12"/>
      <c r="B26" s="25">
        <v>325.2</v>
      </c>
      <c r="C26" s="20" t="s">
        <v>28</v>
      </c>
      <c r="D26" s="47">
        <v>0</v>
      </c>
      <c r="E26" s="47">
        <v>6004311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6004311</v>
      </c>
      <c r="O26" s="48">
        <f t="shared" si="1"/>
        <v>10.289053624030311</v>
      </c>
      <c r="P26" s="9"/>
    </row>
    <row r="27" spans="1:16">
      <c r="A27" s="12"/>
      <c r="B27" s="25">
        <v>329</v>
      </c>
      <c r="C27" s="20" t="s">
        <v>29</v>
      </c>
      <c r="D27" s="47">
        <v>3671728</v>
      </c>
      <c r="E27" s="47">
        <v>18746</v>
      </c>
      <c r="F27" s="47">
        <v>0</v>
      </c>
      <c r="G27" s="47">
        <v>0</v>
      </c>
      <c r="H27" s="47">
        <v>0</v>
      </c>
      <c r="I27" s="47">
        <v>186751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3877225</v>
      </c>
      <c r="O27" s="48">
        <f t="shared" si="1"/>
        <v>6.6440555689788416</v>
      </c>
      <c r="P27" s="9"/>
    </row>
    <row r="28" spans="1:16">
      <c r="A28" s="12"/>
      <c r="B28" s="25">
        <v>367</v>
      </c>
      <c r="C28" s="20" t="s">
        <v>126</v>
      </c>
      <c r="D28" s="47">
        <v>972733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972733</v>
      </c>
      <c r="O28" s="48">
        <f t="shared" si="1"/>
        <v>1.6668860088799324</v>
      </c>
      <c r="P28" s="9"/>
    </row>
    <row r="29" spans="1:16" ht="15.75">
      <c r="A29" s="29" t="s">
        <v>32</v>
      </c>
      <c r="B29" s="30"/>
      <c r="C29" s="31"/>
      <c r="D29" s="32">
        <f t="shared" ref="D29:M29" si="5">SUM(D30:D64)</f>
        <v>44757135</v>
      </c>
      <c r="E29" s="32">
        <f t="shared" si="5"/>
        <v>43486493</v>
      </c>
      <c r="F29" s="32">
        <f t="shared" si="5"/>
        <v>0</v>
      </c>
      <c r="G29" s="32">
        <f t="shared" si="5"/>
        <v>209667</v>
      </c>
      <c r="H29" s="32">
        <f t="shared" si="5"/>
        <v>0</v>
      </c>
      <c r="I29" s="32">
        <f t="shared" si="5"/>
        <v>21645124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5">
        <f>SUM(D29:M29)</f>
        <v>110098419</v>
      </c>
      <c r="O29" s="46">
        <f t="shared" si="1"/>
        <v>188.66586641031046</v>
      </c>
      <c r="P29" s="10"/>
    </row>
    <row r="30" spans="1:16">
      <c r="A30" s="12"/>
      <c r="B30" s="25">
        <v>331.1</v>
      </c>
      <c r="C30" s="20" t="s">
        <v>30</v>
      </c>
      <c r="D30" s="47">
        <v>683482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683482</v>
      </c>
      <c r="O30" s="48">
        <f t="shared" si="1"/>
        <v>1.1712223016195338</v>
      </c>
      <c r="P30" s="9"/>
    </row>
    <row r="31" spans="1:16">
      <c r="A31" s="12"/>
      <c r="B31" s="25">
        <v>331.2</v>
      </c>
      <c r="C31" s="20" t="s">
        <v>31</v>
      </c>
      <c r="D31" s="47">
        <v>857278</v>
      </c>
      <c r="E31" s="47">
        <v>1858486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2715764</v>
      </c>
      <c r="O31" s="48">
        <f t="shared" si="1"/>
        <v>4.6537631755268922</v>
      </c>
      <c r="P31" s="9"/>
    </row>
    <row r="32" spans="1:16">
      <c r="A32" s="12"/>
      <c r="B32" s="25">
        <v>331.39</v>
      </c>
      <c r="C32" s="20" t="s">
        <v>37</v>
      </c>
      <c r="D32" s="47">
        <v>0</v>
      </c>
      <c r="E32" s="47">
        <v>60119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1" si="6">SUM(D32:M32)</f>
        <v>60119</v>
      </c>
      <c r="O32" s="48">
        <f t="shared" si="1"/>
        <v>0.10302058218221512</v>
      </c>
      <c r="P32" s="9"/>
    </row>
    <row r="33" spans="1:16">
      <c r="A33" s="12"/>
      <c r="B33" s="25">
        <v>331.41</v>
      </c>
      <c r="C33" s="20" t="s">
        <v>145</v>
      </c>
      <c r="D33" s="47">
        <v>0</v>
      </c>
      <c r="E33" s="47">
        <v>3089362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3089362</v>
      </c>
      <c r="O33" s="48">
        <f t="shared" si="1"/>
        <v>5.293964833274214</v>
      </c>
      <c r="P33" s="9"/>
    </row>
    <row r="34" spans="1:16">
      <c r="A34" s="12"/>
      <c r="B34" s="25">
        <v>331.42</v>
      </c>
      <c r="C34" s="20" t="s">
        <v>38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9376042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9376042</v>
      </c>
      <c r="O34" s="48">
        <f t="shared" si="1"/>
        <v>16.066889093379807</v>
      </c>
      <c r="P34" s="9"/>
    </row>
    <row r="35" spans="1:16">
      <c r="A35" s="12"/>
      <c r="B35" s="25">
        <v>331.5</v>
      </c>
      <c r="C35" s="20" t="s">
        <v>33</v>
      </c>
      <c r="D35" s="47">
        <v>203948</v>
      </c>
      <c r="E35" s="47">
        <v>4867986</v>
      </c>
      <c r="F35" s="47">
        <v>0</v>
      </c>
      <c r="G35" s="47">
        <v>0</v>
      </c>
      <c r="H35" s="47">
        <v>0</v>
      </c>
      <c r="I35" s="47">
        <v>7263233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12335167</v>
      </c>
      <c r="O35" s="48">
        <f t="shared" si="1"/>
        <v>21.137678365489244</v>
      </c>
      <c r="P35" s="9"/>
    </row>
    <row r="36" spans="1:16">
      <c r="A36" s="12"/>
      <c r="B36" s="25">
        <v>331.65</v>
      </c>
      <c r="C36" s="20" t="s">
        <v>166</v>
      </c>
      <c r="D36" s="47">
        <v>46965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46965</v>
      </c>
      <c r="O36" s="48">
        <f t="shared" si="1"/>
        <v>8.0479742547077182E-2</v>
      </c>
      <c r="P36" s="9"/>
    </row>
    <row r="37" spans="1:16">
      <c r="A37" s="12"/>
      <c r="B37" s="25">
        <v>331.69</v>
      </c>
      <c r="C37" s="20" t="s">
        <v>40</v>
      </c>
      <c r="D37" s="47">
        <v>0</v>
      </c>
      <c r="E37" s="47">
        <v>1633503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1633503</v>
      </c>
      <c r="O37" s="48">
        <f t="shared" ref="O37:O68" si="7">(N37/O$140)</f>
        <v>2.7991887765331249</v>
      </c>
      <c r="P37" s="9"/>
    </row>
    <row r="38" spans="1:16">
      <c r="A38" s="12"/>
      <c r="B38" s="25">
        <v>331.7</v>
      </c>
      <c r="C38" s="20" t="s">
        <v>34</v>
      </c>
      <c r="D38" s="47">
        <v>0</v>
      </c>
      <c r="E38" s="47">
        <v>59725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59725</v>
      </c>
      <c r="O38" s="48">
        <f t="shared" si="7"/>
        <v>0.10234541943200648</v>
      </c>
      <c r="P38" s="9"/>
    </row>
    <row r="39" spans="1:16">
      <c r="A39" s="12"/>
      <c r="B39" s="25">
        <v>331.9</v>
      </c>
      <c r="C39" s="20" t="s">
        <v>35</v>
      </c>
      <c r="D39" s="47">
        <v>0</v>
      </c>
      <c r="E39" s="47">
        <v>109928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109928</v>
      </c>
      <c r="O39" s="48">
        <f t="shared" si="7"/>
        <v>0.18837383453029063</v>
      </c>
      <c r="P39" s="9"/>
    </row>
    <row r="40" spans="1:16">
      <c r="A40" s="12"/>
      <c r="B40" s="25">
        <v>333</v>
      </c>
      <c r="C40" s="20" t="s">
        <v>4</v>
      </c>
      <c r="D40" s="47">
        <v>271546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271546</v>
      </c>
      <c r="O40" s="48">
        <f t="shared" si="7"/>
        <v>0.46532422377703864</v>
      </c>
      <c r="P40" s="9"/>
    </row>
    <row r="41" spans="1:16">
      <c r="A41" s="12"/>
      <c r="B41" s="25">
        <v>334.2</v>
      </c>
      <c r="C41" s="20" t="s">
        <v>36</v>
      </c>
      <c r="D41" s="47">
        <v>42445</v>
      </c>
      <c r="E41" s="47">
        <v>1376104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1418549</v>
      </c>
      <c r="O41" s="48">
        <f t="shared" si="7"/>
        <v>2.4308412287962056</v>
      </c>
      <c r="P41" s="9"/>
    </row>
    <row r="42" spans="1:16">
      <c r="A42" s="12"/>
      <c r="B42" s="25">
        <v>334.35</v>
      </c>
      <c r="C42" s="20" t="s">
        <v>248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382044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382044</v>
      </c>
      <c r="O42" s="48">
        <f t="shared" si="7"/>
        <v>0.65467481660077831</v>
      </c>
      <c r="P42" s="9"/>
    </row>
    <row r="43" spans="1:16">
      <c r="A43" s="12"/>
      <c r="B43" s="25">
        <v>334.39</v>
      </c>
      <c r="C43" s="20" t="s">
        <v>41</v>
      </c>
      <c r="D43" s="47">
        <v>0</v>
      </c>
      <c r="E43" s="47">
        <v>5407101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61" si="8">SUM(D43:M43)</f>
        <v>5407101</v>
      </c>
      <c r="O43" s="48">
        <f t="shared" si="7"/>
        <v>9.2656679741518904</v>
      </c>
      <c r="P43" s="9"/>
    </row>
    <row r="44" spans="1:16">
      <c r="A44" s="12"/>
      <c r="B44" s="25">
        <v>334.41</v>
      </c>
      <c r="C44" s="20" t="s">
        <v>42</v>
      </c>
      <c r="D44" s="47">
        <v>70859</v>
      </c>
      <c r="E44" s="47">
        <v>1677279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1748138</v>
      </c>
      <c r="O44" s="48">
        <f t="shared" si="7"/>
        <v>2.9956285782340553</v>
      </c>
      <c r="P44" s="9"/>
    </row>
    <row r="45" spans="1:16">
      <c r="A45" s="12"/>
      <c r="B45" s="25">
        <v>334.49</v>
      </c>
      <c r="C45" s="20" t="s">
        <v>43</v>
      </c>
      <c r="D45" s="47">
        <v>0</v>
      </c>
      <c r="E45" s="47">
        <v>7162184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7162184</v>
      </c>
      <c r="O45" s="48">
        <f t="shared" si="7"/>
        <v>12.273197581066654</v>
      </c>
      <c r="P45" s="9"/>
    </row>
    <row r="46" spans="1:16">
      <c r="A46" s="12"/>
      <c r="B46" s="25">
        <v>334.5</v>
      </c>
      <c r="C46" s="20" t="s">
        <v>44</v>
      </c>
      <c r="D46" s="47">
        <v>26013</v>
      </c>
      <c r="E46" s="47">
        <v>527538</v>
      </c>
      <c r="F46" s="47">
        <v>0</v>
      </c>
      <c r="G46" s="47">
        <v>0</v>
      </c>
      <c r="H46" s="47">
        <v>0</v>
      </c>
      <c r="I46" s="47">
        <v>735118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1288669</v>
      </c>
      <c r="O46" s="48">
        <f t="shared" si="7"/>
        <v>2.2082774267731162</v>
      </c>
      <c r="P46" s="9"/>
    </row>
    <row r="47" spans="1:16">
      <c r="A47" s="12"/>
      <c r="B47" s="25">
        <v>334.7</v>
      </c>
      <c r="C47" s="20" t="s">
        <v>46</v>
      </c>
      <c r="D47" s="47">
        <v>0</v>
      </c>
      <c r="E47" s="47">
        <v>1389002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1389002</v>
      </c>
      <c r="O47" s="48">
        <f t="shared" si="7"/>
        <v>2.3802091633636815</v>
      </c>
      <c r="P47" s="9"/>
    </row>
    <row r="48" spans="1:16">
      <c r="A48" s="12"/>
      <c r="B48" s="25">
        <v>334.82</v>
      </c>
      <c r="C48" s="20" t="s">
        <v>176</v>
      </c>
      <c r="D48" s="47">
        <v>2067774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2067774</v>
      </c>
      <c r="O48" s="48">
        <f t="shared" si="7"/>
        <v>3.5433603569794521</v>
      </c>
      <c r="P48" s="9"/>
    </row>
    <row r="49" spans="1:16">
      <c r="A49" s="12"/>
      <c r="B49" s="25">
        <v>334.9</v>
      </c>
      <c r="C49" s="20" t="s">
        <v>48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3789653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3789653</v>
      </c>
      <c r="O49" s="48">
        <f t="shared" si="7"/>
        <v>6.4939912228842473</v>
      </c>
      <c r="P49" s="9"/>
    </row>
    <row r="50" spans="1:16">
      <c r="A50" s="12"/>
      <c r="B50" s="25">
        <v>335.12</v>
      </c>
      <c r="C50" s="20" t="s">
        <v>177</v>
      </c>
      <c r="D50" s="47">
        <v>11828523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11828523</v>
      </c>
      <c r="O50" s="48">
        <f t="shared" si="7"/>
        <v>20.269487613162589</v>
      </c>
      <c r="P50" s="9"/>
    </row>
    <row r="51" spans="1:16">
      <c r="A51" s="12"/>
      <c r="B51" s="25">
        <v>335.13</v>
      </c>
      <c r="C51" s="20" t="s">
        <v>178</v>
      </c>
      <c r="D51" s="47">
        <v>90616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90616</v>
      </c>
      <c r="O51" s="48">
        <f t="shared" si="7"/>
        <v>0.15528057810382084</v>
      </c>
      <c r="P51" s="9"/>
    </row>
    <row r="52" spans="1:16">
      <c r="A52" s="12"/>
      <c r="B52" s="25">
        <v>335.14</v>
      </c>
      <c r="C52" s="20" t="s">
        <v>179</v>
      </c>
      <c r="D52" s="47">
        <v>76913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76913</v>
      </c>
      <c r="O52" s="48">
        <f t="shared" si="7"/>
        <v>0.13179896600709778</v>
      </c>
      <c r="P52" s="9"/>
    </row>
    <row r="53" spans="1:16">
      <c r="A53" s="12"/>
      <c r="B53" s="25">
        <v>335.15</v>
      </c>
      <c r="C53" s="20" t="s">
        <v>180</v>
      </c>
      <c r="D53" s="47">
        <v>228992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228992</v>
      </c>
      <c r="O53" s="48">
        <f t="shared" si="7"/>
        <v>0.39240321953242407</v>
      </c>
      <c r="P53" s="9"/>
    </row>
    <row r="54" spans="1:16">
      <c r="A54" s="12"/>
      <c r="B54" s="25">
        <v>335.16</v>
      </c>
      <c r="C54" s="20" t="s">
        <v>181</v>
      </c>
      <c r="D54" s="47">
        <v>223250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223250</v>
      </c>
      <c r="O54" s="48">
        <f t="shared" si="7"/>
        <v>0.3825636649342059</v>
      </c>
      <c r="P54" s="9"/>
    </row>
    <row r="55" spans="1:16">
      <c r="A55" s="12"/>
      <c r="B55" s="25">
        <v>335.17</v>
      </c>
      <c r="C55" s="20" t="s">
        <v>182</v>
      </c>
      <c r="D55" s="47">
        <v>67850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67850</v>
      </c>
      <c r="O55" s="48">
        <f t="shared" si="7"/>
        <v>0.11626850914125809</v>
      </c>
      <c r="P55" s="9"/>
    </row>
    <row r="56" spans="1:16">
      <c r="A56" s="12"/>
      <c r="B56" s="25">
        <v>335.18</v>
      </c>
      <c r="C56" s="20" t="s">
        <v>183</v>
      </c>
      <c r="D56" s="47">
        <v>27846789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27846789</v>
      </c>
      <c r="O56" s="48">
        <f t="shared" si="7"/>
        <v>47.718565090658593</v>
      </c>
      <c r="P56" s="9"/>
    </row>
    <row r="57" spans="1:16">
      <c r="A57" s="12"/>
      <c r="B57" s="25">
        <v>335.21</v>
      </c>
      <c r="C57" s="20" t="s">
        <v>56</v>
      </c>
      <c r="D57" s="47">
        <v>0</v>
      </c>
      <c r="E57" s="47">
        <v>111016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111016</v>
      </c>
      <c r="O57" s="48">
        <f t="shared" si="7"/>
        <v>0.19023824334304951</v>
      </c>
      <c r="P57" s="9"/>
    </row>
    <row r="58" spans="1:16">
      <c r="A58" s="12"/>
      <c r="B58" s="25">
        <v>335.22</v>
      </c>
      <c r="C58" s="20" t="s">
        <v>57</v>
      </c>
      <c r="D58" s="47">
        <v>0</v>
      </c>
      <c r="E58" s="47">
        <v>2619514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2619514</v>
      </c>
      <c r="O58" s="48">
        <f t="shared" si="7"/>
        <v>4.4888281128172967</v>
      </c>
      <c r="P58" s="9"/>
    </row>
    <row r="59" spans="1:16">
      <c r="A59" s="12"/>
      <c r="B59" s="25">
        <v>335.49</v>
      </c>
      <c r="C59" s="20" t="s">
        <v>58</v>
      </c>
      <c r="D59" s="47">
        <v>0</v>
      </c>
      <c r="E59" s="47">
        <v>10037468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10037468</v>
      </c>
      <c r="O59" s="48">
        <f t="shared" si="7"/>
        <v>17.200315989875985</v>
      </c>
      <c r="P59" s="9"/>
    </row>
    <row r="60" spans="1:16">
      <c r="A60" s="12"/>
      <c r="B60" s="25">
        <v>335.5</v>
      </c>
      <c r="C60" s="20" t="s">
        <v>59</v>
      </c>
      <c r="D60" s="47">
        <v>0</v>
      </c>
      <c r="E60" s="47">
        <v>1355451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1355451</v>
      </c>
      <c r="O60" s="48">
        <f t="shared" si="7"/>
        <v>2.3227157993224381</v>
      </c>
      <c r="P60" s="9"/>
    </row>
    <row r="61" spans="1:16">
      <c r="A61" s="12"/>
      <c r="B61" s="25">
        <v>335.7</v>
      </c>
      <c r="C61" s="20" t="s">
        <v>61</v>
      </c>
      <c r="D61" s="47">
        <v>0</v>
      </c>
      <c r="E61" s="47">
        <v>0</v>
      </c>
      <c r="F61" s="47">
        <v>0</v>
      </c>
      <c r="G61" s="47">
        <v>209667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209667</v>
      </c>
      <c r="O61" s="48">
        <f t="shared" si="7"/>
        <v>0.35928768616241946</v>
      </c>
      <c r="P61" s="9"/>
    </row>
    <row r="62" spans="1:16">
      <c r="A62" s="12"/>
      <c r="B62" s="25">
        <v>337.3</v>
      </c>
      <c r="C62" s="20" t="s">
        <v>62</v>
      </c>
      <c r="D62" s="47">
        <v>30000</v>
      </c>
      <c r="E62" s="47">
        <v>144727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174727</v>
      </c>
      <c r="O62" s="48">
        <f t="shared" si="7"/>
        <v>0.29941411638503468</v>
      </c>
      <c r="P62" s="9"/>
    </row>
    <row r="63" spans="1:16">
      <c r="A63" s="12"/>
      <c r="B63" s="25">
        <v>337.9</v>
      </c>
      <c r="C63" s="20" t="s">
        <v>64</v>
      </c>
      <c r="D63" s="47">
        <v>10800</v>
      </c>
      <c r="E63" s="47">
        <v>0</v>
      </c>
      <c r="F63" s="47">
        <v>0</v>
      </c>
      <c r="G63" s="47">
        <v>0</v>
      </c>
      <c r="H63" s="47">
        <v>0</v>
      </c>
      <c r="I63" s="47">
        <v>99034</v>
      </c>
      <c r="J63" s="47">
        <v>0</v>
      </c>
      <c r="K63" s="47">
        <v>0</v>
      </c>
      <c r="L63" s="47">
        <v>0</v>
      </c>
      <c r="M63" s="47">
        <v>0</v>
      </c>
      <c r="N63" s="47">
        <f>SUM(D63:M63)</f>
        <v>109834</v>
      </c>
      <c r="O63" s="48">
        <f t="shared" si="7"/>
        <v>0.18821275509242361</v>
      </c>
      <c r="P63" s="9"/>
    </row>
    <row r="64" spans="1:16">
      <c r="A64" s="12"/>
      <c r="B64" s="25">
        <v>339</v>
      </c>
      <c r="C64" s="20" t="s">
        <v>65</v>
      </c>
      <c r="D64" s="47">
        <v>83092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>SUM(D64:M64)</f>
        <v>83092</v>
      </c>
      <c r="O64" s="48">
        <f t="shared" si="7"/>
        <v>0.14238736863029355</v>
      </c>
      <c r="P64" s="9"/>
    </row>
    <row r="65" spans="1:16" ht="15.75">
      <c r="A65" s="29" t="s">
        <v>70</v>
      </c>
      <c r="B65" s="30"/>
      <c r="C65" s="31"/>
      <c r="D65" s="32">
        <f t="shared" ref="D65:M65" si="9">SUM(D66:D111)</f>
        <v>39690805</v>
      </c>
      <c r="E65" s="32">
        <f t="shared" si="9"/>
        <v>27276248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84745527</v>
      </c>
      <c r="J65" s="32">
        <f t="shared" si="9"/>
        <v>67514485</v>
      </c>
      <c r="K65" s="32">
        <f t="shared" si="9"/>
        <v>0</v>
      </c>
      <c r="L65" s="32">
        <f t="shared" si="9"/>
        <v>0</v>
      </c>
      <c r="M65" s="32">
        <f t="shared" si="9"/>
        <v>3246530</v>
      </c>
      <c r="N65" s="32">
        <f>SUM(D65:M65)</f>
        <v>222473595</v>
      </c>
      <c r="O65" s="46">
        <f t="shared" si="7"/>
        <v>381.23320875381063</v>
      </c>
      <c r="P65" s="10"/>
    </row>
    <row r="66" spans="1:16">
      <c r="A66" s="12"/>
      <c r="B66" s="25">
        <v>341.1</v>
      </c>
      <c r="C66" s="20" t="s">
        <v>184</v>
      </c>
      <c r="D66" s="47">
        <v>2670989</v>
      </c>
      <c r="E66" s="47">
        <v>405024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>SUM(D66:M66)</f>
        <v>3076013</v>
      </c>
      <c r="O66" s="48">
        <f t="shared" si="7"/>
        <v>5.2710898394860539</v>
      </c>
      <c r="P66" s="9"/>
    </row>
    <row r="67" spans="1:16">
      <c r="A67" s="12"/>
      <c r="B67" s="25">
        <v>341.15</v>
      </c>
      <c r="C67" s="20" t="s">
        <v>185</v>
      </c>
      <c r="D67" s="47">
        <v>0</v>
      </c>
      <c r="E67" s="47">
        <v>2381202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ref="N67:N111" si="10">SUM(D67:M67)</f>
        <v>2381202</v>
      </c>
      <c r="O67" s="48">
        <f t="shared" si="7"/>
        <v>4.0804540383814603</v>
      </c>
      <c r="P67" s="9"/>
    </row>
    <row r="68" spans="1:16">
      <c r="A68" s="12"/>
      <c r="B68" s="25">
        <v>341.2</v>
      </c>
      <c r="C68" s="20" t="s">
        <v>186</v>
      </c>
      <c r="D68" s="47">
        <v>3527114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65264578</v>
      </c>
      <c r="K68" s="47">
        <v>0</v>
      </c>
      <c r="L68" s="47">
        <v>0</v>
      </c>
      <c r="M68" s="47">
        <v>0</v>
      </c>
      <c r="N68" s="47">
        <f t="shared" si="10"/>
        <v>68791692</v>
      </c>
      <c r="O68" s="48">
        <f t="shared" si="7"/>
        <v>117.88220294981005</v>
      </c>
      <c r="P68" s="9"/>
    </row>
    <row r="69" spans="1:16">
      <c r="A69" s="12"/>
      <c r="B69" s="25">
        <v>341.8</v>
      </c>
      <c r="C69" s="20" t="s">
        <v>188</v>
      </c>
      <c r="D69" s="47">
        <v>7390347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7390347</v>
      </c>
      <c r="O69" s="48">
        <f t="shared" ref="O69:O100" si="11">(N69/O$140)</f>
        <v>12.664180217045974</v>
      </c>
      <c r="P69" s="9"/>
    </row>
    <row r="70" spans="1:16">
      <c r="A70" s="12"/>
      <c r="B70" s="25">
        <v>341.9</v>
      </c>
      <c r="C70" s="20" t="s">
        <v>189</v>
      </c>
      <c r="D70" s="47">
        <v>942471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942471</v>
      </c>
      <c r="O70" s="48">
        <f t="shared" si="11"/>
        <v>1.6150287115529942</v>
      </c>
      <c r="P70" s="9"/>
    </row>
    <row r="71" spans="1:16">
      <c r="A71" s="12"/>
      <c r="B71" s="25">
        <v>342.1</v>
      </c>
      <c r="C71" s="20" t="s">
        <v>77</v>
      </c>
      <c r="D71" s="47">
        <v>8853826</v>
      </c>
      <c r="E71" s="47">
        <v>815511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9669337</v>
      </c>
      <c r="O71" s="48">
        <f t="shared" si="11"/>
        <v>16.56948264369057</v>
      </c>
      <c r="P71" s="9"/>
    </row>
    <row r="72" spans="1:16">
      <c r="A72" s="12"/>
      <c r="B72" s="25">
        <v>342.2</v>
      </c>
      <c r="C72" s="20" t="s">
        <v>78</v>
      </c>
      <c r="D72" s="47">
        <v>0</v>
      </c>
      <c r="E72" s="47">
        <v>9500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9500</v>
      </c>
      <c r="O72" s="48">
        <f t="shared" si="11"/>
        <v>1.6279304890817272E-2</v>
      </c>
      <c r="P72" s="9"/>
    </row>
    <row r="73" spans="1:16">
      <c r="A73" s="12"/>
      <c r="B73" s="25">
        <v>342.3</v>
      </c>
      <c r="C73" s="20" t="s">
        <v>170</v>
      </c>
      <c r="D73" s="47">
        <v>203812</v>
      </c>
      <c r="E73" s="47">
        <v>44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203856</v>
      </c>
      <c r="O73" s="48">
        <f t="shared" si="11"/>
        <v>0.34932989240236273</v>
      </c>
      <c r="P73" s="9"/>
    </row>
    <row r="74" spans="1:16">
      <c r="A74" s="12"/>
      <c r="B74" s="25">
        <v>342.4</v>
      </c>
      <c r="C74" s="20" t="s">
        <v>79</v>
      </c>
      <c r="D74" s="47">
        <v>902527</v>
      </c>
      <c r="E74" s="47">
        <v>82067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984594</v>
      </c>
      <c r="O74" s="48">
        <f t="shared" si="11"/>
        <v>1.687211149438878</v>
      </c>
      <c r="P74" s="9"/>
    </row>
    <row r="75" spans="1:16">
      <c r="A75" s="12"/>
      <c r="B75" s="25">
        <v>342.5</v>
      </c>
      <c r="C75" s="20" t="s">
        <v>80</v>
      </c>
      <c r="D75" s="47">
        <v>0</v>
      </c>
      <c r="E75" s="47">
        <v>849771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849771</v>
      </c>
      <c r="O75" s="48">
        <f t="shared" si="11"/>
        <v>1.4561769680394405</v>
      </c>
      <c r="P75" s="9"/>
    </row>
    <row r="76" spans="1:16">
      <c r="A76" s="12"/>
      <c r="B76" s="25">
        <v>342.6</v>
      </c>
      <c r="C76" s="20" t="s">
        <v>81</v>
      </c>
      <c r="D76" s="47">
        <v>0</v>
      </c>
      <c r="E76" s="47">
        <v>16325943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16325943</v>
      </c>
      <c r="O76" s="48">
        <f t="shared" si="11"/>
        <v>27.976316181800424</v>
      </c>
      <c r="P76" s="9"/>
    </row>
    <row r="77" spans="1:16">
      <c r="A77" s="12"/>
      <c r="B77" s="25">
        <v>342.9</v>
      </c>
      <c r="C77" s="20" t="s">
        <v>82</v>
      </c>
      <c r="D77" s="47">
        <v>163432</v>
      </c>
      <c r="E77" s="47">
        <v>8462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171894</v>
      </c>
      <c r="O77" s="48">
        <f t="shared" si="11"/>
        <v>0.29455945630548885</v>
      </c>
      <c r="P77" s="9"/>
    </row>
    <row r="78" spans="1:16">
      <c r="A78" s="12"/>
      <c r="B78" s="25">
        <v>343.4</v>
      </c>
      <c r="C78" s="20" t="s">
        <v>83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40459617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40459617</v>
      </c>
      <c r="O78" s="48">
        <f t="shared" si="11"/>
        <v>69.332046411441439</v>
      </c>
      <c r="P78" s="9"/>
    </row>
    <row r="79" spans="1:16">
      <c r="A79" s="12"/>
      <c r="B79" s="25">
        <v>343.6</v>
      </c>
      <c r="C79" s="20" t="s">
        <v>84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40341376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40341376</v>
      </c>
      <c r="O79" s="48">
        <f t="shared" si="11"/>
        <v>69.129427328326159</v>
      </c>
      <c r="P79" s="9"/>
    </row>
    <row r="80" spans="1:16">
      <c r="A80" s="12"/>
      <c r="B80" s="25">
        <v>343.7</v>
      </c>
      <c r="C80" s="20" t="s">
        <v>85</v>
      </c>
      <c r="D80" s="47">
        <v>1279908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1279908</v>
      </c>
      <c r="O80" s="48">
        <f t="shared" si="11"/>
        <v>2.1932644804417003</v>
      </c>
      <c r="P80" s="9"/>
    </row>
    <row r="81" spans="1:16">
      <c r="A81" s="12"/>
      <c r="B81" s="25">
        <v>344.1</v>
      </c>
      <c r="C81" s="20" t="s">
        <v>190</v>
      </c>
      <c r="D81" s="47">
        <v>433877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2664048</v>
      </c>
      <c r="N81" s="47">
        <f t="shared" si="10"/>
        <v>3097925</v>
      </c>
      <c r="O81" s="48">
        <f t="shared" si="11"/>
        <v>5.3086384846194843</v>
      </c>
      <c r="P81" s="9"/>
    </row>
    <row r="82" spans="1:16">
      <c r="A82" s="12"/>
      <c r="B82" s="25">
        <v>344.3</v>
      </c>
      <c r="C82" s="20" t="s">
        <v>191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1320488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1320488</v>
      </c>
      <c r="O82" s="48">
        <f t="shared" si="11"/>
        <v>2.2628028164911074</v>
      </c>
      <c r="P82" s="9"/>
    </row>
    <row r="83" spans="1:16">
      <c r="A83" s="12"/>
      <c r="B83" s="25">
        <v>344.9</v>
      </c>
      <c r="C83" s="20" t="s">
        <v>192</v>
      </c>
      <c r="D83" s="47">
        <v>417810</v>
      </c>
      <c r="E83" s="47">
        <v>3068022</v>
      </c>
      <c r="F83" s="47">
        <v>0</v>
      </c>
      <c r="G83" s="47">
        <v>0</v>
      </c>
      <c r="H83" s="47">
        <v>0</v>
      </c>
      <c r="I83" s="47">
        <v>498471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3984303</v>
      </c>
      <c r="O83" s="48">
        <f t="shared" si="11"/>
        <v>6.8275456120418871</v>
      </c>
      <c r="P83" s="9"/>
    </row>
    <row r="84" spans="1:16">
      <c r="A84" s="12"/>
      <c r="B84" s="25">
        <v>345.1</v>
      </c>
      <c r="C84" s="20" t="s">
        <v>227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570396</v>
      </c>
      <c r="N84" s="47">
        <f t="shared" si="10"/>
        <v>570396</v>
      </c>
      <c r="O84" s="48">
        <f t="shared" si="11"/>
        <v>0.97743688342132728</v>
      </c>
      <c r="P84" s="9"/>
    </row>
    <row r="85" spans="1:16">
      <c r="A85" s="12"/>
      <c r="B85" s="25">
        <v>345.9</v>
      </c>
      <c r="C85" s="20" t="s">
        <v>253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12086</v>
      </c>
      <c r="N85" s="47">
        <f t="shared" si="10"/>
        <v>12086</v>
      </c>
      <c r="O85" s="48">
        <f t="shared" si="11"/>
        <v>2.0710703043201849E-2</v>
      </c>
      <c r="P85" s="9"/>
    </row>
    <row r="86" spans="1:16">
      <c r="A86" s="12"/>
      <c r="B86" s="25">
        <v>346.9</v>
      </c>
      <c r="C86" s="20" t="s">
        <v>193</v>
      </c>
      <c r="D86" s="47">
        <v>0</v>
      </c>
      <c r="E86" s="47">
        <v>24220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24220</v>
      </c>
      <c r="O86" s="48">
        <f t="shared" si="11"/>
        <v>4.1503659416378354E-2</v>
      </c>
      <c r="P86" s="9"/>
    </row>
    <row r="87" spans="1:16">
      <c r="A87" s="12"/>
      <c r="B87" s="25">
        <v>347.2</v>
      </c>
      <c r="C87" s="20" t="s">
        <v>91</v>
      </c>
      <c r="D87" s="47">
        <v>2936011</v>
      </c>
      <c r="E87" s="47">
        <v>1136074</v>
      </c>
      <c r="F87" s="47">
        <v>0</v>
      </c>
      <c r="G87" s="47">
        <v>0</v>
      </c>
      <c r="H87" s="47">
        <v>0</v>
      </c>
      <c r="I87" s="47">
        <v>2125575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6197660</v>
      </c>
      <c r="O87" s="48">
        <f t="shared" si="11"/>
        <v>10.620378605223429</v>
      </c>
      <c r="P87" s="9"/>
    </row>
    <row r="88" spans="1:16">
      <c r="A88" s="12"/>
      <c r="B88" s="25">
        <v>348.11</v>
      </c>
      <c r="C88" s="20" t="s">
        <v>194</v>
      </c>
      <c r="D88" s="47">
        <v>24110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24110</v>
      </c>
      <c r="O88" s="48">
        <f t="shared" si="11"/>
        <v>4.1315162201853099E-2</v>
      </c>
      <c r="P88" s="9"/>
    </row>
    <row r="89" spans="1:16">
      <c r="A89" s="12"/>
      <c r="B89" s="25">
        <v>348.12</v>
      </c>
      <c r="C89" s="20" t="s">
        <v>195</v>
      </c>
      <c r="D89" s="47">
        <v>80421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ref="N89:N102" si="12">SUM(D89:M89)</f>
        <v>80421</v>
      </c>
      <c r="O89" s="48">
        <f t="shared" si="11"/>
        <v>0.1378103135394122</v>
      </c>
      <c r="P89" s="9"/>
    </row>
    <row r="90" spans="1:16">
      <c r="A90" s="12"/>
      <c r="B90" s="25">
        <v>348.13</v>
      </c>
      <c r="C90" s="20" t="s">
        <v>196</v>
      </c>
      <c r="D90" s="47">
        <v>226638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226638</v>
      </c>
      <c r="O90" s="48">
        <f t="shared" si="11"/>
        <v>0.3883693791415837</v>
      </c>
      <c r="P90" s="9"/>
    </row>
    <row r="91" spans="1:16">
      <c r="A91" s="12"/>
      <c r="B91" s="25">
        <v>348.22</v>
      </c>
      <c r="C91" s="20" t="s">
        <v>197</v>
      </c>
      <c r="D91" s="47">
        <v>73808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73808</v>
      </c>
      <c r="O91" s="48">
        <f t="shared" si="11"/>
        <v>0.12647820372436225</v>
      </c>
      <c r="P91" s="9"/>
    </row>
    <row r="92" spans="1:16">
      <c r="A92" s="12"/>
      <c r="B92" s="25">
        <v>348.23</v>
      </c>
      <c r="C92" s="20" t="s">
        <v>198</v>
      </c>
      <c r="D92" s="47">
        <v>433830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433830</v>
      </c>
      <c r="O92" s="48">
        <f t="shared" si="11"/>
        <v>0.743415877977185</v>
      </c>
      <c r="P92" s="9"/>
    </row>
    <row r="93" spans="1:16">
      <c r="A93" s="12"/>
      <c r="B93" s="25">
        <v>348.31</v>
      </c>
      <c r="C93" s="20" t="s">
        <v>199</v>
      </c>
      <c r="D93" s="47">
        <v>2096067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2096067</v>
      </c>
      <c r="O93" s="48">
        <f t="shared" si="11"/>
        <v>3.5918435541663882</v>
      </c>
      <c r="P93" s="9"/>
    </row>
    <row r="94" spans="1:16">
      <c r="A94" s="12"/>
      <c r="B94" s="25">
        <v>348.32</v>
      </c>
      <c r="C94" s="20" t="s">
        <v>200</v>
      </c>
      <c r="D94" s="47">
        <v>90103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90103</v>
      </c>
      <c r="O94" s="48">
        <f t="shared" si="11"/>
        <v>0.1544014956397167</v>
      </c>
      <c r="P94" s="9"/>
    </row>
    <row r="95" spans="1:16">
      <c r="A95" s="12"/>
      <c r="B95" s="25">
        <v>348.41</v>
      </c>
      <c r="C95" s="20" t="s">
        <v>201</v>
      </c>
      <c r="D95" s="47">
        <v>1640293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1640293</v>
      </c>
      <c r="O95" s="48">
        <f t="shared" si="11"/>
        <v>2.8108241955024567</v>
      </c>
      <c r="P95" s="9"/>
    </row>
    <row r="96" spans="1:16">
      <c r="A96" s="12"/>
      <c r="B96" s="25">
        <v>348.42</v>
      </c>
      <c r="C96" s="20" t="s">
        <v>202</v>
      </c>
      <c r="D96" s="47">
        <v>581817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581817</v>
      </c>
      <c r="O96" s="48">
        <f t="shared" si="11"/>
        <v>0.99700803512217195</v>
      </c>
      <c r="P96" s="9"/>
    </row>
    <row r="97" spans="1:16">
      <c r="A97" s="12"/>
      <c r="B97" s="25">
        <v>348.48</v>
      </c>
      <c r="C97" s="20" t="s">
        <v>203</v>
      </c>
      <c r="D97" s="47">
        <v>95553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95553</v>
      </c>
      <c r="O97" s="48">
        <f t="shared" si="11"/>
        <v>0.1637406758139224</v>
      </c>
      <c r="P97" s="9"/>
    </row>
    <row r="98" spans="1:16">
      <c r="A98" s="12"/>
      <c r="B98" s="25">
        <v>348.52</v>
      </c>
      <c r="C98" s="20" t="s">
        <v>204</v>
      </c>
      <c r="D98" s="47">
        <v>217234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217234</v>
      </c>
      <c r="O98" s="48">
        <f t="shared" si="11"/>
        <v>0.37225458091071573</v>
      </c>
      <c r="P98" s="9"/>
    </row>
    <row r="99" spans="1:16">
      <c r="A99" s="12"/>
      <c r="B99" s="25">
        <v>348.53</v>
      </c>
      <c r="C99" s="20" t="s">
        <v>205</v>
      </c>
      <c r="D99" s="47">
        <v>1134757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1134757</v>
      </c>
      <c r="O99" s="48">
        <f t="shared" si="11"/>
        <v>1.9445321242093827</v>
      </c>
      <c r="P99" s="9"/>
    </row>
    <row r="100" spans="1:16">
      <c r="A100" s="12"/>
      <c r="B100" s="25">
        <v>348.62</v>
      </c>
      <c r="C100" s="20" t="s">
        <v>206</v>
      </c>
      <c r="D100" s="47">
        <v>503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503</v>
      </c>
      <c r="O100" s="48">
        <f t="shared" si="11"/>
        <v>8.6194635369274614E-4</v>
      </c>
      <c r="P100" s="9"/>
    </row>
    <row r="101" spans="1:16">
      <c r="A101" s="12"/>
      <c r="B101" s="25">
        <v>348.71</v>
      </c>
      <c r="C101" s="20" t="s">
        <v>207</v>
      </c>
      <c r="D101" s="47">
        <v>540554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540554</v>
      </c>
      <c r="O101" s="48">
        <f t="shared" ref="O101:O132" si="13">(N101/O$140)</f>
        <v>0.92629930273166738</v>
      </c>
      <c r="P101" s="9"/>
    </row>
    <row r="102" spans="1:16">
      <c r="A102" s="12"/>
      <c r="B102" s="25">
        <v>348.72</v>
      </c>
      <c r="C102" s="20" t="s">
        <v>229</v>
      </c>
      <c r="D102" s="47">
        <v>64818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64818</v>
      </c>
      <c r="O102" s="48">
        <f t="shared" si="13"/>
        <v>0.11107284046452569</v>
      </c>
      <c r="P102" s="9"/>
    </row>
    <row r="103" spans="1:16">
      <c r="A103" s="12"/>
      <c r="B103" s="25">
        <v>348.88</v>
      </c>
      <c r="C103" s="20" t="s">
        <v>209</v>
      </c>
      <c r="D103" s="47">
        <v>13076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0"/>
        <v>13076</v>
      </c>
      <c r="O103" s="48">
        <f t="shared" si="13"/>
        <v>2.2407177973929122E-2</v>
      </c>
      <c r="P103" s="9"/>
    </row>
    <row r="104" spans="1:16">
      <c r="A104" s="12"/>
      <c r="B104" s="25">
        <v>348.92099999999999</v>
      </c>
      <c r="C104" s="20" t="s">
        <v>210</v>
      </c>
      <c r="D104" s="47">
        <v>0</v>
      </c>
      <c r="E104" s="47">
        <v>149230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0"/>
        <v>149230</v>
      </c>
      <c r="O104" s="48">
        <f t="shared" si="13"/>
        <v>0.25572217566912225</v>
      </c>
      <c r="P104" s="9"/>
    </row>
    <row r="105" spans="1:16">
      <c r="A105" s="12"/>
      <c r="B105" s="25">
        <v>348.92200000000003</v>
      </c>
      <c r="C105" s="20" t="s">
        <v>211</v>
      </c>
      <c r="D105" s="47">
        <v>0</v>
      </c>
      <c r="E105" s="47">
        <v>149262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0"/>
        <v>149262</v>
      </c>
      <c r="O105" s="48">
        <f t="shared" si="13"/>
        <v>0.25577701122243873</v>
      </c>
      <c r="P105" s="9"/>
    </row>
    <row r="106" spans="1:16">
      <c r="A106" s="12"/>
      <c r="B106" s="25">
        <v>348.923</v>
      </c>
      <c r="C106" s="20" t="s">
        <v>212</v>
      </c>
      <c r="D106" s="47">
        <v>0</v>
      </c>
      <c r="E106" s="47">
        <v>149262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0"/>
        <v>149262</v>
      </c>
      <c r="O106" s="48">
        <f t="shared" si="13"/>
        <v>0.25577701122243873</v>
      </c>
      <c r="P106" s="9"/>
    </row>
    <row r="107" spans="1:16">
      <c r="A107" s="12"/>
      <c r="B107" s="25">
        <v>348.92399999999998</v>
      </c>
      <c r="C107" s="20" t="s">
        <v>213</v>
      </c>
      <c r="D107" s="47">
        <v>0</v>
      </c>
      <c r="E107" s="47">
        <v>149283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0"/>
        <v>149283</v>
      </c>
      <c r="O107" s="48">
        <f t="shared" si="13"/>
        <v>0.2558129970543026</v>
      </c>
      <c r="P107" s="9"/>
    </row>
    <row r="108" spans="1:16">
      <c r="A108" s="12"/>
      <c r="B108" s="25">
        <v>348.93099999999998</v>
      </c>
      <c r="C108" s="20" t="s">
        <v>214</v>
      </c>
      <c r="D108" s="47">
        <v>0</v>
      </c>
      <c r="E108" s="47">
        <v>1076973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0"/>
        <v>1076973</v>
      </c>
      <c r="O108" s="48">
        <f t="shared" si="13"/>
        <v>1.8455128238082263</v>
      </c>
      <c r="P108" s="9"/>
    </row>
    <row r="109" spans="1:16">
      <c r="A109" s="12"/>
      <c r="B109" s="25">
        <v>348.93200000000002</v>
      </c>
      <c r="C109" s="20" t="s">
        <v>215</v>
      </c>
      <c r="D109" s="47">
        <v>47514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0"/>
        <v>47514</v>
      </c>
      <c r="O109" s="48">
        <f t="shared" si="13"/>
        <v>8.1420515008662306E-2</v>
      </c>
      <c r="P109" s="9"/>
    </row>
    <row r="110" spans="1:16">
      <c r="A110" s="12"/>
      <c r="B110" s="25">
        <v>348.99</v>
      </c>
      <c r="C110" s="20" t="s">
        <v>216</v>
      </c>
      <c r="D110" s="47">
        <v>0</v>
      </c>
      <c r="E110" s="47">
        <v>304413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0"/>
        <v>304413</v>
      </c>
      <c r="O110" s="48">
        <f t="shared" si="13"/>
        <v>0.52164547786614301</v>
      </c>
      <c r="P110" s="9"/>
    </row>
    <row r="111" spans="1:16">
      <c r="A111" s="12"/>
      <c r="B111" s="25">
        <v>349</v>
      </c>
      <c r="C111" s="20" t="s">
        <v>1</v>
      </c>
      <c r="D111" s="47">
        <v>2607585</v>
      </c>
      <c r="E111" s="47">
        <v>191985</v>
      </c>
      <c r="F111" s="47">
        <v>0</v>
      </c>
      <c r="G111" s="47">
        <v>0</v>
      </c>
      <c r="H111" s="47">
        <v>0</v>
      </c>
      <c r="I111" s="47">
        <v>0</v>
      </c>
      <c r="J111" s="47">
        <v>2249907</v>
      </c>
      <c r="K111" s="47">
        <v>0</v>
      </c>
      <c r="L111" s="47">
        <v>0</v>
      </c>
      <c r="M111" s="47">
        <v>0</v>
      </c>
      <c r="N111" s="47">
        <f t="shared" si="10"/>
        <v>5049477</v>
      </c>
      <c r="O111" s="48">
        <f t="shared" si="13"/>
        <v>8.6528395391757194</v>
      </c>
      <c r="P111" s="9"/>
    </row>
    <row r="112" spans="1:16" ht="15.75">
      <c r="A112" s="29" t="s">
        <v>71</v>
      </c>
      <c r="B112" s="30"/>
      <c r="C112" s="31"/>
      <c r="D112" s="32">
        <f t="shared" ref="D112:M112" si="14">SUM(D113:D120)</f>
        <v>2200086</v>
      </c>
      <c r="E112" s="32">
        <f t="shared" si="14"/>
        <v>1345131</v>
      </c>
      <c r="F112" s="32">
        <f t="shared" si="14"/>
        <v>0</v>
      </c>
      <c r="G112" s="32">
        <f t="shared" si="14"/>
        <v>0</v>
      </c>
      <c r="H112" s="32">
        <f t="shared" si="14"/>
        <v>0</v>
      </c>
      <c r="I112" s="32">
        <f t="shared" si="14"/>
        <v>0</v>
      </c>
      <c r="J112" s="32">
        <f t="shared" si="14"/>
        <v>0</v>
      </c>
      <c r="K112" s="32">
        <f t="shared" si="14"/>
        <v>0</v>
      </c>
      <c r="L112" s="32">
        <f t="shared" si="14"/>
        <v>0</v>
      </c>
      <c r="M112" s="32">
        <f t="shared" si="14"/>
        <v>0</v>
      </c>
      <c r="N112" s="32">
        <f>SUM(D112:M112)</f>
        <v>3545217</v>
      </c>
      <c r="O112" s="46">
        <f t="shared" si="13"/>
        <v>6.0751229944324781</v>
      </c>
      <c r="P112" s="10"/>
    </row>
    <row r="113" spans="1:16">
      <c r="A113" s="13"/>
      <c r="B113" s="40">
        <v>351.1</v>
      </c>
      <c r="C113" s="21" t="s">
        <v>112</v>
      </c>
      <c r="D113" s="47">
        <v>85007</v>
      </c>
      <c r="E113" s="47">
        <v>2177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>SUM(D113:M113)</f>
        <v>87184</v>
      </c>
      <c r="O113" s="48">
        <f t="shared" si="13"/>
        <v>0.14939946501063295</v>
      </c>
      <c r="P113" s="9"/>
    </row>
    <row r="114" spans="1:16">
      <c r="A114" s="13"/>
      <c r="B114" s="40">
        <v>351.2</v>
      </c>
      <c r="C114" s="21" t="s">
        <v>115</v>
      </c>
      <c r="D114" s="47">
        <v>107216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ref="N114:N120" si="15">SUM(D114:M114)</f>
        <v>107216</v>
      </c>
      <c r="O114" s="48">
        <f t="shared" si="13"/>
        <v>0.1837265213867226</v>
      </c>
      <c r="P114" s="9"/>
    </row>
    <row r="115" spans="1:16">
      <c r="A115" s="13"/>
      <c r="B115" s="40">
        <v>351.5</v>
      </c>
      <c r="C115" s="21" t="s">
        <v>116</v>
      </c>
      <c r="D115" s="47">
        <v>1403179</v>
      </c>
      <c r="E115" s="47">
        <v>177144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5"/>
        <v>1580323</v>
      </c>
      <c r="O115" s="48">
        <f t="shared" si="13"/>
        <v>2.7080589413653708</v>
      </c>
      <c r="P115" s="9"/>
    </row>
    <row r="116" spans="1:16">
      <c r="A116" s="13"/>
      <c r="B116" s="40">
        <v>351.7</v>
      </c>
      <c r="C116" s="21" t="s">
        <v>217</v>
      </c>
      <c r="D116" s="47">
        <v>0</v>
      </c>
      <c r="E116" s="47">
        <v>324565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5"/>
        <v>324565</v>
      </c>
      <c r="O116" s="48">
        <f t="shared" si="13"/>
        <v>0.55617816756716931</v>
      </c>
      <c r="P116" s="9"/>
    </row>
    <row r="117" spans="1:16">
      <c r="A117" s="13"/>
      <c r="B117" s="40">
        <v>352</v>
      </c>
      <c r="C117" s="21" t="s">
        <v>117</v>
      </c>
      <c r="D117" s="47">
        <v>0</v>
      </c>
      <c r="E117" s="47">
        <v>546882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5"/>
        <v>546882</v>
      </c>
      <c r="O117" s="48">
        <f t="shared" si="13"/>
        <v>0.93714303339999283</v>
      </c>
      <c r="P117" s="9"/>
    </row>
    <row r="118" spans="1:16">
      <c r="A118" s="13"/>
      <c r="B118" s="40">
        <v>354</v>
      </c>
      <c r="C118" s="21" t="s">
        <v>118</v>
      </c>
      <c r="D118" s="47">
        <v>424455</v>
      </c>
      <c r="E118" s="47">
        <v>9787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5"/>
        <v>434242</v>
      </c>
      <c r="O118" s="48">
        <f t="shared" si="13"/>
        <v>0.74412188572613414</v>
      </c>
      <c r="P118" s="9"/>
    </row>
    <row r="119" spans="1:16">
      <c r="A119" s="13"/>
      <c r="B119" s="40">
        <v>355</v>
      </c>
      <c r="C119" s="21" t="s">
        <v>171</v>
      </c>
      <c r="D119" s="47">
        <v>0</v>
      </c>
      <c r="E119" s="47">
        <v>149922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5"/>
        <v>149922</v>
      </c>
      <c r="O119" s="48">
        <f t="shared" si="13"/>
        <v>0.25690799450959023</v>
      </c>
      <c r="P119" s="9"/>
    </row>
    <row r="120" spans="1:16">
      <c r="A120" s="13"/>
      <c r="B120" s="40">
        <v>359</v>
      </c>
      <c r="C120" s="21" t="s">
        <v>119</v>
      </c>
      <c r="D120" s="47">
        <v>180229</v>
      </c>
      <c r="E120" s="47">
        <v>134654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5"/>
        <v>314883</v>
      </c>
      <c r="O120" s="48">
        <f t="shared" si="13"/>
        <v>0.53958698546686479</v>
      </c>
      <c r="P120" s="9"/>
    </row>
    <row r="121" spans="1:16" ht="15.75">
      <c r="A121" s="29" t="s">
        <v>5</v>
      </c>
      <c r="B121" s="30"/>
      <c r="C121" s="31"/>
      <c r="D121" s="32">
        <f t="shared" ref="D121:M121" si="16">SUM(D122:D130)</f>
        <v>7820177</v>
      </c>
      <c r="E121" s="32">
        <f t="shared" si="16"/>
        <v>7123891</v>
      </c>
      <c r="F121" s="32">
        <f t="shared" si="16"/>
        <v>159274</v>
      </c>
      <c r="G121" s="32">
        <f t="shared" si="16"/>
        <v>981112</v>
      </c>
      <c r="H121" s="32">
        <f t="shared" si="16"/>
        <v>0</v>
      </c>
      <c r="I121" s="32">
        <f t="shared" si="16"/>
        <v>957601</v>
      </c>
      <c r="J121" s="32">
        <f t="shared" si="16"/>
        <v>3224425</v>
      </c>
      <c r="K121" s="32">
        <f t="shared" si="16"/>
        <v>0</v>
      </c>
      <c r="L121" s="32">
        <f t="shared" si="16"/>
        <v>0</v>
      </c>
      <c r="M121" s="32">
        <f t="shared" si="16"/>
        <v>218566</v>
      </c>
      <c r="N121" s="32">
        <f>SUM(D121:M121)</f>
        <v>20485046</v>
      </c>
      <c r="O121" s="46">
        <f t="shared" si="13"/>
        <v>35.103401003833348</v>
      </c>
      <c r="P121" s="10"/>
    </row>
    <row r="122" spans="1:16">
      <c r="A122" s="12"/>
      <c r="B122" s="25">
        <v>361.1</v>
      </c>
      <c r="C122" s="20" t="s">
        <v>120</v>
      </c>
      <c r="D122" s="47">
        <v>1089343</v>
      </c>
      <c r="E122" s="47">
        <v>3588953</v>
      </c>
      <c r="F122" s="47">
        <v>169756</v>
      </c>
      <c r="G122" s="47">
        <v>133795</v>
      </c>
      <c r="H122" s="47">
        <v>0</v>
      </c>
      <c r="I122" s="47">
        <v>1978117</v>
      </c>
      <c r="J122" s="47">
        <v>979558</v>
      </c>
      <c r="K122" s="47">
        <v>0</v>
      </c>
      <c r="L122" s="47">
        <v>0</v>
      </c>
      <c r="M122" s="47">
        <v>129405</v>
      </c>
      <c r="N122" s="47">
        <f>SUM(D122:M122)</f>
        <v>8068927</v>
      </c>
      <c r="O122" s="48">
        <f t="shared" si="13"/>
        <v>13.827002397341847</v>
      </c>
      <c r="P122" s="9"/>
    </row>
    <row r="123" spans="1:16">
      <c r="A123" s="12"/>
      <c r="B123" s="25">
        <v>361.2</v>
      </c>
      <c r="C123" s="20" t="s">
        <v>258</v>
      </c>
      <c r="D123" s="47">
        <v>0</v>
      </c>
      <c r="E123" s="47">
        <v>101693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ref="N123:N130" si="17">SUM(D123:M123)</f>
        <v>101693</v>
      </c>
      <c r="O123" s="48">
        <f t="shared" si="13"/>
        <v>0.17426224760651376</v>
      </c>
      <c r="P123" s="9"/>
    </row>
    <row r="124" spans="1:16">
      <c r="A124" s="12"/>
      <c r="B124" s="25">
        <v>361.3</v>
      </c>
      <c r="C124" s="20" t="s">
        <v>121</v>
      </c>
      <c r="D124" s="47">
        <v>-162117</v>
      </c>
      <c r="E124" s="47">
        <v>-879281</v>
      </c>
      <c r="F124" s="47">
        <v>-10482</v>
      </c>
      <c r="G124" s="47">
        <v>-15635</v>
      </c>
      <c r="H124" s="47">
        <v>0</v>
      </c>
      <c r="I124" s="47">
        <v>-371900</v>
      </c>
      <c r="J124" s="47">
        <v>-208759</v>
      </c>
      <c r="K124" s="47">
        <v>0</v>
      </c>
      <c r="L124" s="47">
        <v>0</v>
      </c>
      <c r="M124" s="47">
        <v>-29549</v>
      </c>
      <c r="N124" s="47">
        <f t="shared" si="17"/>
        <v>-1677723</v>
      </c>
      <c r="O124" s="48">
        <f t="shared" si="13"/>
        <v>-2.8749646567722764</v>
      </c>
      <c r="P124" s="9"/>
    </row>
    <row r="125" spans="1:16">
      <c r="A125" s="12"/>
      <c r="B125" s="25">
        <v>362</v>
      </c>
      <c r="C125" s="20" t="s">
        <v>122</v>
      </c>
      <c r="D125" s="47">
        <v>1563331</v>
      </c>
      <c r="E125" s="47">
        <v>536069</v>
      </c>
      <c r="F125" s="47">
        <v>0</v>
      </c>
      <c r="G125" s="47">
        <v>0</v>
      </c>
      <c r="H125" s="47">
        <v>0</v>
      </c>
      <c r="I125" s="47">
        <v>124908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7"/>
        <v>2224308</v>
      </c>
      <c r="O125" s="48">
        <f t="shared" si="13"/>
        <v>3.8115987476930511</v>
      </c>
      <c r="P125" s="9"/>
    </row>
    <row r="126" spans="1:16">
      <c r="A126" s="12"/>
      <c r="B126" s="25">
        <v>364</v>
      </c>
      <c r="C126" s="20" t="s">
        <v>219</v>
      </c>
      <c r="D126" s="47">
        <v>140100</v>
      </c>
      <c r="E126" s="47">
        <v>1211186</v>
      </c>
      <c r="F126" s="47">
        <v>0</v>
      </c>
      <c r="G126" s="47">
        <v>862950</v>
      </c>
      <c r="H126" s="47">
        <v>0</v>
      </c>
      <c r="I126" s="47">
        <v>-1572979</v>
      </c>
      <c r="J126" s="47">
        <v>-17214</v>
      </c>
      <c r="K126" s="47">
        <v>0</v>
      </c>
      <c r="L126" s="47">
        <v>0</v>
      </c>
      <c r="M126" s="47">
        <v>118710</v>
      </c>
      <c r="N126" s="47">
        <f t="shared" si="17"/>
        <v>742753</v>
      </c>
      <c r="O126" s="48">
        <f t="shared" si="13"/>
        <v>1.2727897416388634</v>
      </c>
      <c r="P126" s="9"/>
    </row>
    <row r="127" spans="1:16">
      <c r="A127" s="12"/>
      <c r="B127" s="25">
        <v>365</v>
      </c>
      <c r="C127" s="20" t="s">
        <v>220</v>
      </c>
      <c r="D127" s="47">
        <v>128508</v>
      </c>
      <c r="E127" s="47">
        <v>5211</v>
      </c>
      <c r="F127" s="47">
        <v>0</v>
      </c>
      <c r="G127" s="47">
        <v>2</v>
      </c>
      <c r="H127" s="47">
        <v>0</v>
      </c>
      <c r="I127" s="47">
        <v>249474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7"/>
        <v>383195</v>
      </c>
      <c r="O127" s="48">
        <f t="shared" si="13"/>
        <v>0.65664718290912893</v>
      </c>
      <c r="P127" s="9"/>
    </row>
    <row r="128" spans="1:16">
      <c r="A128" s="12"/>
      <c r="B128" s="25">
        <v>366</v>
      </c>
      <c r="C128" s="20" t="s">
        <v>125</v>
      </c>
      <c r="D128" s="47">
        <v>1890357</v>
      </c>
      <c r="E128" s="47">
        <v>523474</v>
      </c>
      <c r="F128" s="47">
        <v>0</v>
      </c>
      <c r="G128" s="47">
        <v>0</v>
      </c>
      <c r="H128" s="47">
        <v>0</v>
      </c>
      <c r="I128" s="47">
        <v>0</v>
      </c>
      <c r="J128" s="47">
        <v>1074</v>
      </c>
      <c r="K128" s="47">
        <v>0</v>
      </c>
      <c r="L128" s="47">
        <v>0</v>
      </c>
      <c r="M128" s="47">
        <v>0</v>
      </c>
      <c r="N128" s="47">
        <f t="shared" si="17"/>
        <v>2414905</v>
      </c>
      <c r="O128" s="48">
        <f t="shared" si="13"/>
        <v>4.1382078713009562</v>
      </c>
      <c r="P128" s="9"/>
    </row>
    <row r="129" spans="1:119">
      <c r="A129" s="12"/>
      <c r="B129" s="25">
        <v>369.3</v>
      </c>
      <c r="C129" s="20" t="s">
        <v>127</v>
      </c>
      <c r="D129" s="47">
        <v>260720</v>
      </c>
      <c r="E129" s="47">
        <v>21991</v>
      </c>
      <c r="F129" s="47">
        <v>0</v>
      </c>
      <c r="G129" s="47">
        <v>0</v>
      </c>
      <c r="H129" s="47">
        <v>0</v>
      </c>
      <c r="I129" s="47">
        <v>35000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7"/>
        <v>317711</v>
      </c>
      <c r="O129" s="48">
        <f t="shared" si="13"/>
        <v>0.54443307749120484</v>
      </c>
      <c r="P129" s="9"/>
    </row>
    <row r="130" spans="1:119">
      <c r="A130" s="12"/>
      <c r="B130" s="25">
        <v>369.9</v>
      </c>
      <c r="C130" s="20" t="s">
        <v>128</v>
      </c>
      <c r="D130" s="47">
        <v>2909935</v>
      </c>
      <c r="E130" s="47">
        <v>2014595</v>
      </c>
      <c r="F130" s="47">
        <v>0</v>
      </c>
      <c r="G130" s="47">
        <v>0</v>
      </c>
      <c r="H130" s="47">
        <v>0</v>
      </c>
      <c r="I130" s="47">
        <v>514981</v>
      </c>
      <c r="J130" s="47">
        <v>2469766</v>
      </c>
      <c r="K130" s="47">
        <v>0</v>
      </c>
      <c r="L130" s="47">
        <v>0</v>
      </c>
      <c r="M130" s="47">
        <v>0</v>
      </c>
      <c r="N130" s="47">
        <f t="shared" si="17"/>
        <v>7909277</v>
      </c>
      <c r="O130" s="48">
        <f t="shared" si="13"/>
        <v>13.553424394624059</v>
      </c>
      <c r="P130" s="9"/>
    </row>
    <row r="131" spans="1:119" ht="15.75">
      <c r="A131" s="29" t="s">
        <v>72</v>
      </c>
      <c r="B131" s="30"/>
      <c r="C131" s="31"/>
      <c r="D131" s="32">
        <f t="shared" ref="D131:M131" si="18">SUM(D132:D137)</f>
        <v>9181491</v>
      </c>
      <c r="E131" s="32">
        <f t="shared" si="18"/>
        <v>31579034</v>
      </c>
      <c r="F131" s="32">
        <f t="shared" si="18"/>
        <v>38291269</v>
      </c>
      <c r="G131" s="32">
        <f t="shared" si="18"/>
        <v>6453625</v>
      </c>
      <c r="H131" s="32">
        <f t="shared" si="18"/>
        <v>0</v>
      </c>
      <c r="I131" s="32">
        <f t="shared" si="18"/>
        <v>4074262</v>
      </c>
      <c r="J131" s="32">
        <f t="shared" si="18"/>
        <v>3301272</v>
      </c>
      <c r="K131" s="32">
        <f t="shared" si="18"/>
        <v>0</v>
      </c>
      <c r="L131" s="32">
        <f t="shared" si="18"/>
        <v>0</v>
      </c>
      <c r="M131" s="32">
        <f t="shared" si="18"/>
        <v>889615</v>
      </c>
      <c r="N131" s="32">
        <f t="shared" ref="N131:N138" si="19">SUM(D131:M131)</f>
        <v>93770568</v>
      </c>
      <c r="O131" s="46">
        <f t="shared" si="13"/>
        <v>160.68628065864354</v>
      </c>
      <c r="P131" s="9"/>
    </row>
    <row r="132" spans="1:119">
      <c r="A132" s="12"/>
      <c r="B132" s="25">
        <v>381</v>
      </c>
      <c r="C132" s="20" t="s">
        <v>129</v>
      </c>
      <c r="D132" s="47">
        <v>8398812</v>
      </c>
      <c r="E132" s="47">
        <v>30255490</v>
      </c>
      <c r="F132" s="47">
        <v>6885919</v>
      </c>
      <c r="G132" s="47">
        <v>289500</v>
      </c>
      <c r="H132" s="47">
        <v>0</v>
      </c>
      <c r="I132" s="47">
        <v>2209453</v>
      </c>
      <c r="J132" s="47">
        <v>3286940</v>
      </c>
      <c r="K132" s="47">
        <v>0</v>
      </c>
      <c r="L132" s="47">
        <v>0</v>
      </c>
      <c r="M132" s="47">
        <v>0</v>
      </c>
      <c r="N132" s="47">
        <f t="shared" si="19"/>
        <v>51326114</v>
      </c>
      <c r="O132" s="48">
        <f t="shared" si="13"/>
        <v>87.95299564914157</v>
      </c>
      <c r="P132" s="9"/>
    </row>
    <row r="133" spans="1:119">
      <c r="A133" s="12"/>
      <c r="B133" s="25">
        <v>383</v>
      </c>
      <c r="C133" s="20" t="s">
        <v>232</v>
      </c>
      <c r="D133" s="47">
        <v>782679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9"/>
        <v>782679</v>
      </c>
      <c r="O133" s="48">
        <f t="shared" ref="O133:O138" si="20">(N133/O$140)</f>
        <v>1.3412073760673655</v>
      </c>
      <c r="P133" s="9"/>
    </row>
    <row r="134" spans="1:119">
      <c r="A134" s="12"/>
      <c r="B134" s="25">
        <v>384</v>
      </c>
      <c r="C134" s="20" t="s">
        <v>148</v>
      </c>
      <c r="D134" s="47">
        <v>0</v>
      </c>
      <c r="E134" s="47">
        <v>1323544</v>
      </c>
      <c r="F134" s="47">
        <v>12410000</v>
      </c>
      <c r="G134" s="47">
        <v>6164125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19"/>
        <v>19897669</v>
      </c>
      <c r="O134" s="48">
        <f t="shared" si="20"/>
        <v>34.096865291322445</v>
      </c>
      <c r="P134" s="9"/>
    </row>
    <row r="135" spans="1:119">
      <c r="A135" s="12"/>
      <c r="B135" s="25">
        <v>385</v>
      </c>
      <c r="C135" s="20" t="s">
        <v>153</v>
      </c>
      <c r="D135" s="47">
        <v>0</v>
      </c>
      <c r="E135" s="47">
        <v>0</v>
      </c>
      <c r="F135" s="47">
        <v>18995350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19"/>
        <v>18995350</v>
      </c>
      <c r="O135" s="48">
        <f t="shared" si="20"/>
        <v>32.550641490293252</v>
      </c>
      <c r="P135" s="9"/>
    </row>
    <row r="136" spans="1:119">
      <c r="A136" s="12"/>
      <c r="B136" s="25">
        <v>389.7</v>
      </c>
      <c r="C136" s="20" t="s">
        <v>221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889615</v>
      </c>
      <c r="N136" s="47">
        <f t="shared" si="19"/>
        <v>889615</v>
      </c>
      <c r="O136" s="48">
        <f t="shared" si="20"/>
        <v>1.5244540863625693</v>
      </c>
      <c r="P136" s="9"/>
    </row>
    <row r="137" spans="1:119" ht="15.75" thickBot="1">
      <c r="A137" s="12"/>
      <c r="B137" s="25">
        <v>389.8</v>
      </c>
      <c r="C137" s="20" t="s">
        <v>255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1864809</v>
      </c>
      <c r="J137" s="47">
        <v>14332</v>
      </c>
      <c r="K137" s="47">
        <v>0</v>
      </c>
      <c r="L137" s="47">
        <v>0</v>
      </c>
      <c r="M137" s="47">
        <v>0</v>
      </c>
      <c r="N137" s="47">
        <f t="shared" si="19"/>
        <v>1879141</v>
      </c>
      <c r="O137" s="48">
        <f t="shared" si="20"/>
        <v>3.2201167654563432</v>
      </c>
      <c r="P137" s="9"/>
    </row>
    <row r="138" spans="1:119" ht="16.5" thickBot="1">
      <c r="A138" s="14" t="s">
        <v>98</v>
      </c>
      <c r="B138" s="23"/>
      <c r="C138" s="22"/>
      <c r="D138" s="15">
        <f t="shared" ref="D138:M138" si="21">SUM(D5,D14,D29,D65,D112,D121,D131)</f>
        <v>268325677</v>
      </c>
      <c r="E138" s="15">
        <f t="shared" si="21"/>
        <v>310055790</v>
      </c>
      <c r="F138" s="15">
        <f t="shared" si="21"/>
        <v>50380513</v>
      </c>
      <c r="G138" s="15">
        <f t="shared" si="21"/>
        <v>7644404</v>
      </c>
      <c r="H138" s="15">
        <f t="shared" si="21"/>
        <v>0</v>
      </c>
      <c r="I138" s="15">
        <f t="shared" si="21"/>
        <v>116154421</v>
      </c>
      <c r="J138" s="15">
        <f t="shared" si="21"/>
        <v>74040182</v>
      </c>
      <c r="K138" s="15">
        <f t="shared" si="21"/>
        <v>0</v>
      </c>
      <c r="L138" s="15">
        <f t="shared" si="21"/>
        <v>0</v>
      </c>
      <c r="M138" s="15">
        <f t="shared" si="21"/>
        <v>8372498</v>
      </c>
      <c r="N138" s="15">
        <f t="shared" si="19"/>
        <v>834973485</v>
      </c>
      <c r="O138" s="38">
        <f t="shared" si="20"/>
        <v>1430.8197829540256</v>
      </c>
      <c r="P138" s="6"/>
      <c r="Q138" s="2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</row>
    <row r="139" spans="1:119">
      <c r="A139" s="16"/>
      <c r="B139" s="18"/>
      <c r="C139" s="18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9"/>
    </row>
    <row r="140" spans="1:119">
      <c r="A140" s="41"/>
      <c r="B140" s="42"/>
      <c r="C140" s="42"/>
      <c r="D140" s="43"/>
      <c r="E140" s="43"/>
      <c r="F140" s="43"/>
      <c r="G140" s="43"/>
      <c r="H140" s="43"/>
      <c r="I140" s="43"/>
      <c r="J140" s="43"/>
      <c r="K140" s="43"/>
      <c r="L140" s="50" t="s">
        <v>259</v>
      </c>
      <c r="M140" s="50"/>
      <c r="N140" s="50"/>
      <c r="O140" s="44">
        <v>583563</v>
      </c>
    </row>
    <row r="141" spans="1:119">
      <c r="A141" s="51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3"/>
    </row>
    <row r="142" spans="1:119" ht="15.75" customHeight="1" thickBot="1">
      <c r="A142" s="54" t="s">
        <v>150</v>
      </c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6"/>
    </row>
  </sheetData>
  <mergeCells count="10">
    <mergeCell ref="L140:N140"/>
    <mergeCell ref="A141:O141"/>
    <mergeCell ref="A142:O1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250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134</v>
      </c>
      <c r="B3" s="64"/>
      <c r="C3" s="65"/>
      <c r="D3" s="69" t="s">
        <v>66</v>
      </c>
      <c r="E3" s="70"/>
      <c r="F3" s="70"/>
      <c r="G3" s="70"/>
      <c r="H3" s="71"/>
      <c r="I3" s="69" t="s">
        <v>67</v>
      </c>
      <c r="J3" s="71"/>
      <c r="K3" s="69" t="s">
        <v>69</v>
      </c>
      <c r="L3" s="71"/>
      <c r="M3" s="36"/>
      <c r="N3" s="37"/>
      <c r="O3" s="72" t="s">
        <v>139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141200472</v>
      </c>
      <c r="E5" s="27">
        <f t="shared" si="0"/>
        <v>127408001</v>
      </c>
      <c r="F5" s="27">
        <f t="shared" si="0"/>
        <v>12332054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4166870</v>
      </c>
      <c r="N5" s="28">
        <f>SUM(D5:M5)</f>
        <v>285107397</v>
      </c>
      <c r="O5" s="33">
        <f t="shared" ref="O5:O36" si="1">(N5/O$142)</f>
        <v>495.65706671117209</v>
      </c>
      <c r="P5" s="6"/>
    </row>
    <row r="6" spans="1:133">
      <c r="A6" s="12"/>
      <c r="B6" s="25">
        <v>311</v>
      </c>
      <c r="C6" s="20" t="s">
        <v>3</v>
      </c>
      <c r="D6" s="47">
        <v>134765057</v>
      </c>
      <c r="E6" s="47">
        <v>68777800</v>
      </c>
      <c r="F6" s="47">
        <v>12332054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215874911</v>
      </c>
      <c r="O6" s="48">
        <f t="shared" si="1"/>
        <v>375.29691017730886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13601701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13601701</v>
      </c>
      <c r="O7" s="48">
        <f t="shared" si="1"/>
        <v>23.646454953052011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1596111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1596111</v>
      </c>
      <c r="O8" s="48">
        <f t="shared" si="1"/>
        <v>2.7748269765355671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10929219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10929219</v>
      </c>
      <c r="O9" s="48">
        <f t="shared" si="1"/>
        <v>19.000365083421563</v>
      </c>
      <c r="P9" s="9"/>
    </row>
    <row r="10" spans="1:133">
      <c r="A10" s="12"/>
      <c r="B10" s="25">
        <v>312.60000000000002</v>
      </c>
      <c r="C10" s="20" t="s">
        <v>251</v>
      </c>
      <c r="D10" s="47">
        <v>0</v>
      </c>
      <c r="E10" s="47">
        <v>32072164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32072164</v>
      </c>
      <c r="O10" s="48">
        <f t="shared" si="1"/>
        <v>55.757216047676415</v>
      </c>
      <c r="P10" s="9"/>
    </row>
    <row r="11" spans="1:133">
      <c r="A11" s="12"/>
      <c r="B11" s="25">
        <v>315</v>
      </c>
      <c r="C11" s="20" t="s">
        <v>174</v>
      </c>
      <c r="D11" s="47">
        <v>5963668</v>
      </c>
      <c r="E11" s="47">
        <v>413905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6377573</v>
      </c>
      <c r="O11" s="48">
        <f t="shared" si="1"/>
        <v>11.087362724287262</v>
      </c>
      <c r="P11" s="9"/>
    </row>
    <row r="12" spans="1:133">
      <c r="A12" s="12"/>
      <c r="B12" s="25">
        <v>316</v>
      </c>
      <c r="C12" s="20" t="s">
        <v>175</v>
      </c>
      <c r="D12" s="47">
        <v>471747</v>
      </c>
      <c r="E12" s="47">
        <v>17101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488848</v>
      </c>
      <c r="O12" s="48">
        <f t="shared" si="1"/>
        <v>0.84985857363645689</v>
      </c>
      <c r="P12" s="9"/>
    </row>
    <row r="13" spans="1:133">
      <c r="A13" s="12"/>
      <c r="B13" s="25">
        <v>319</v>
      </c>
      <c r="C13" s="20" t="s">
        <v>18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4166870</v>
      </c>
      <c r="N13" s="47">
        <f t="shared" si="2"/>
        <v>4166870</v>
      </c>
      <c r="O13" s="48">
        <f t="shared" si="1"/>
        <v>7.2440721752539501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SUM(D15:D28)</f>
        <v>17281910</v>
      </c>
      <c r="E14" s="32">
        <f t="shared" si="3"/>
        <v>44403242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2725961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64411113</v>
      </c>
      <c r="O14" s="46">
        <f t="shared" si="1"/>
        <v>111.97823581259746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4609425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4609425</v>
      </c>
      <c r="O15" s="48">
        <f t="shared" si="1"/>
        <v>8.0134507163458277</v>
      </c>
      <c r="P15" s="9"/>
    </row>
    <row r="16" spans="1:133">
      <c r="A16" s="12"/>
      <c r="B16" s="25">
        <v>323.10000000000002</v>
      </c>
      <c r="C16" s="20" t="s">
        <v>20</v>
      </c>
      <c r="D16" s="47">
        <v>13715714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6" si="4">SUM(D16:M16)</f>
        <v>13715714</v>
      </c>
      <c r="O16" s="48">
        <f t="shared" si="1"/>
        <v>23.84466569658786</v>
      </c>
      <c r="P16" s="9"/>
    </row>
    <row r="17" spans="1:16">
      <c r="A17" s="12"/>
      <c r="B17" s="25">
        <v>324.11</v>
      </c>
      <c r="C17" s="20" t="s">
        <v>21</v>
      </c>
      <c r="D17" s="47">
        <v>0</v>
      </c>
      <c r="E17" s="47">
        <v>299929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299929</v>
      </c>
      <c r="O17" s="48">
        <f t="shared" si="1"/>
        <v>0.52142431212198659</v>
      </c>
      <c r="P17" s="9"/>
    </row>
    <row r="18" spans="1:16">
      <c r="A18" s="12"/>
      <c r="B18" s="25">
        <v>324.12</v>
      </c>
      <c r="C18" s="20" t="s">
        <v>22</v>
      </c>
      <c r="D18" s="47">
        <v>0</v>
      </c>
      <c r="E18" s="47">
        <v>201158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201158</v>
      </c>
      <c r="O18" s="48">
        <f t="shared" si="1"/>
        <v>0.34971167102159034</v>
      </c>
      <c r="P18" s="9"/>
    </row>
    <row r="19" spans="1:16">
      <c r="A19" s="12"/>
      <c r="B19" s="25">
        <v>324.20999999999998</v>
      </c>
      <c r="C19" s="20" t="s">
        <v>143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1909908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1909908</v>
      </c>
      <c r="O19" s="48">
        <f t="shared" si="1"/>
        <v>3.3203607024205031</v>
      </c>
      <c r="P19" s="9"/>
    </row>
    <row r="20" spans="1:16">
      <c r="A20" s="12"/>
      <c r="B20" s="25">
        <v>324.22000000000003</v>
      </c>
      <c r="C20" s="20" t="s">
        <v>144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623854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623854</v>
      </c>
      <c r="O20" s="48">
        <f t="shared" si="1"/>
        <v>1.0845654898811046</v>
      </c>
      <c r="P20" s="9"/>
    </row>
    <row r="21" spans="1:16">
      <c r="A21" s="12"/>
      <c r="B21" s="25">
        <v>324.31</v>
      </c>
      <c r="C21" s="20" t="s">
        <v>23</v>
      </c>
      <c r="D21" s="47">
        <v>0</v>
      </c>
      <c r="E21" s="47">
        <v>1780105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1780105</v>
      </c>
      <c r="O21" s="48">
        <f t="shared" si="1"/>
        <v>3.0946991625681708</v>
      </c>
      <c r="P21" s="9"/>
    </row>
    <row r="22" spans="1:16">
      <c r="A22" s="12"/>
      <c r="B22" s="25">
        <v>324.32</v>
      </c>
      <c r="C22" s="20" t="s">
        <v>24</v>
      </c>
      <c r="D22" s="47">
        <v>0</v>
      </c>
      <c r="E22" s="47">
        <v>168303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168303</v>
      </c>
      <c r="O22" s="48">
        <f t="shared" si="1"/>
        <v>0.29259350047200072</v>
      </c>
      <c r="P22" s="9"/>
    </row>
    <row r="23" spans="1:16">
      <c r="A23" s="12"/>
      <c r="B23" s="25">
        <v>324.51</v>
      </c>
      <c r="C23" s="20" t="s">
        <v>25</v>
      </c>
      <c r="D23" s="47">
        <v>0</v>
      </c>
      <c r="E23" s="47">
        <v>9800979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9800979</v>
      </c>
      <c r="O23" s="48">
        <f t="shared" si="1"/>
        <v>17.038928323693394</v>
      </c>
      <c r="P23" s="9"/>
    </row>
    <row r="24" spans="1:16">
      <c r="A24" s="12"/>
      <c r="B24" s="25">
        <v>324.61</v>
      </c>
      <c r="C24" s="20" t="s">
        <v>26</v>
      </c>
      <c r="D24" s="47">
        <v>0</v>
      </c>
      <c r="E24" s="47">
        <v>139328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139328</v>
      </c>
      <c r="O24" s="48">
        <f t="shared" si="1"/>
        <v>0.24222068075888675</v>
      </c>
      <c r="P24" s="9"/>
    </row>
    <row r="25" spans="1:16">
      <c r="A25" s="12"/>
      <c r="B25" s="25">
        <v>325.10000000000002</v>
      </c>
      <c r="C25" s="20" t="s">
        <v>27</v>
      </c>
      <c r="D25" s="47">
        <v>9193</v>
      </c>
      <c r="E25" s="47">
        <v>21436097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21445290</v>
      </c>
      <c r="O25" s="48">
        <f t="shared" si="1"/>
        <v>37.282475474217286</v>
      </c>
      <c r="P25" s="9"/>
    </row>
    <row r="26" spans="1:16">
      <c r="A26" s="12"/>
      <c r="B26" s="25">
        <v>325.2</v>
      </c>
      <c r="C26" s="20" t="s">
        <v>28</v>
      </c>
      <c r="D26" s="47">
        <v>0</v>
      </c>
      <c r="E26" s="47">
        <v>5945741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5945741</v>
      </c>
      <c r="O26" s="48">
        <f t="shared" si="1"/>
        <v>10.336626038097325</v>
      </c>
      <c r="P26" s="9"/>
    </row>
    <row r="27" spans="1:16">
      <c r="A27" s="12"/>
      <c r="B27" s="25">
        <v>329</v>
      </c>
      <c r="C27" s="20" t="s">
        <v>29</v>
      </c>
      <c r="D27" s="47">
        <v>2628707</v>
      </c>
      <c r="E27" s="47">
        <v>22177</v>
      </c>
      <c r="F27" s="47">
        <v>0</v>
      </c>
      <c r="G27" s="47">
        <v>0</v>
      </c>
      <c r="H27" s="47">
        <v>0</v>
      </c>
      <c r="I27" s="47">
        <v>192199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2843083</v>
      </c>
      <c r="O27" s="48">
        <f t="shared" si="1"/>
        <v>4.9426784258298255</v>
      </c>
      <c r="P27" s="9"/>
    </row>
    <row r="28" spans="1:16">
      <c r="A28" s="12"/>
      <c r="B28" s="25">
        <v>367</v>
      </c>
      <c r="C28" s="20" t="s">
        <v>126</v>
      </c>
      <c r="D28" s="47">
        <v>928296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928296</v>
      </c>
      <c r="O28" s="48">
        <f t="shared" si="1"/>
        <v>1.6138356185817031</v>
      </c>
      <c r="P28" s="9"/>
    </row>
    <row r="29" spans="1:16" ht="15.75">
      <c r="A29" s="29" t="s">
        <v>32</v>
      </c>
      <c r="B29" s="30"/>
      <c r="C29" s="31"/>
      <c r="D29" s="32">
        <f t="shared" ref="D29:M29" si="5">SUM(D30:D65)</f>
        <v>43284982</v>
      </c>
      <c r="E29" s="32">
        <f t="shared" si="5"/>
        <v>29685714</v>
      </c>
      <c r="F29" s="32">
        <f t="shared" si="5"/>
        <v>0</v>
      </c>
      <c r="G29" s="32">
        <f t="shared" si="5"/>
        <v>206076</v>
      </c>
      <c r="H29" s="32">
        <f t="shared" si="5"/>
        <v>0</v>
      </c>
      <c r="I29" s="32">
        <f t="shared" si="5"/>
        <v>26123948</v>
      </c>
      <c r="J29" s="32">
        <f t="shared" si="5"/>
        <v>60170</v>
      </c>
      <c r="K29" s="32">
        <f t="shared" si="5"/>
        <v>0</v>
      </c>
      <c r="L29" s="32">
        <f t="shared" si="5"/>
        <v>0</v>
      </c>
      <c r="M29" s="32">
        <f t="shared" si="5"/>
        <v>37433</v>
      </c>
      <c r="N29" s="45">
        <f>SUM(D29:M29)</f>
        <v>99398323</v>
      </c>
      <c r="O29" s="46">
        <f t="shared" si="1"/>
        <v>172.803237420703</v>
      </c>
      <c r="P29" s="10"/>
    </row>
    <row r="30" spans="1:16">
      <c r="A30" s="12"/>
      <c r="B30" s="25">
        <v>331.1</v>
      </c>
      <c r="C30" s="20" t="s">
        <v>30</v>
      </c>
      <c r="D30" s="47">
        <v>0</v>
      </c>
      <c r="E30" s="47">
        <v>63547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63547</v>
      </c>
      <c r="O30" s="48">
        <f t="shared" si="1"/>
        <v>0.11047598185709244</v>
      </c>
      <c r="P30" s="9"/>
    </row>
    <row r="31" spans="1:16">
      <c r="A31" s="12"/>
      <c r="B31" s="25">
        <v>331.2</v>
      </c>
      <c r="C31" s="20" t="s">
        <v>31</v>
      </c>
      <c r="D31" s="47">
        <v>1310250</v>
      </c>
      <c r="E31" s="47">
        <v>460030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1770280</v>
      </c>
      <c r="O31" s="48">
        <f t="shared" si="1"/>
        <v>3.077618473916528</v>
      </c>
      <c r="P31" s="9"/>
    </row>
    <row r="32" spans="1:16">
      <c r="A32" s="12"/>
      <c r="B32" s="25">
        <v>331.39</v>
      </c>
      <c r="C32" s="20" t="s">
        <v>37</v>
      </c>
      <c r="D32" s="47">
        <v>0</v>
      </c>
      <c r="E32" s="47">
        <v>1729768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1" si="6">SUM(D32:M32)</f>
        <v>1729768</v>
      </c>
      <c r="O32" s="48">
        <f t="shared" si="1"/>
        <v>3.0071886664198009</v>
      </c>
      <c r="P32" s="9"/>
    </row>
    <row r="33" spans="1:16">
      <c r="A33" s="12"/>
      <c r="B33" s="25">
        <v>331.41</v>
      </c>
      <c r="C33" s="20" t="s">
        <v>145</v>
      </c>
      <c r="D33" s="47">
        <v>0</v>
      </c>
      <c r="E33" s="47">
        <v>207834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207834</v>
      </c>
      <c r="O33" s="48">
        <f t="shared" si="1"/>
        <v>0.36131784684228918</v>
      </c>
      <c r="P33" s="9"/>
    </row>
    <row r="34" spans="1:16">
      <c r="A34" s="12"/>
      <c r="B34" s="25">
        <v>331.42</v>
      </c>
      <c r="C34" s="20" t="s">
        <v>38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5474332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5474332</v>
      </c>
      <c r="O34" s="48">
        <f t="shared" si="1"/>
        <v>9.517085034882852</v>
      </c>
      <c r="P34" s="9"/>
    </row>
    <row r="35" spans="1:16">
      <c r="A35" s="12"/>
      <c r="B35" s="25">
        <v>331.5</v>
      </c>
      <c r="C35" s="20" t="s">
        <v>33</v>
      </c>
      <c r="D35" s="47">
        <v>6402</v>
      </c>
      <c r="E35" s="47">
        <v>1677382</v>
      </c>
      <c r="F35" s="47">
        <v>0</v>
      </c>
      <c r="G35" s="47">
        <v>0</v>
      </c>
      <c r="H35" s="47">
        <v>0</v>
      </c>
      <c r="I35" s="47">
        <v>14203201</v>
      </c>
      <c r="J35" s="47">
        <v>58060</v>
      </c>
      <c r="K35" s="47">
        <v>0</v>
      </c>
      <c r="L35" s="47">
        <v>0</v>
      </c>
      <c r="M35" s="47">
        <v>0</v>
      </c>
      <c r="N35" s="47">
        <f t="shared" si="6"/>
        <v>15945045</v>
      </c>
      <c r="O35" s="48">
        <f t="shared" si="1"/>
        <v>27.720340883606191</v>
      </c>
      <c r="P35" s="9"/>
    </row>
    <row r="36" spans="1:16">
      <c r="A36" s="12"/>
      <c r="B36" s="25">
        <v>331.65</v>
      </c>
      <c r="C36" s="20" t="s">
        <v>166</v>
      </c>
      <c r="D36" s="47">
        <v>58236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58236</v>
      </c>
      <c r="O36" s="48">
        <f t="shared" si="1"/>
        <v>0.10124284827654548</v>
      </c>
      <c r="P36" s="9"/>
    </row>
    <row r="37" spans="1:16">
      <c r="A37" s="12"/>
      <c r="B37" s="25">
        <v>331.69</v>
      </c>
      <c r="C37" s="20" t="s">
        <v>40</v>
      </c>
      <c r="D37" s="47">
        <v>363480</v>
      </c>
      <c r="E37" s="47">
        <v>1631154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1994634</v>
      </c>
      <c r="O37" s="48">
        <f t="shared" ref="O37:O68" si="7">(N37/O$142)</f>
        <v>3.4676562165883476</v>
      </c>
      <c r="P37" s="9"/>
    </row>
    <row r="38" spans="1:16">
      <c r="A38" s="12"/>
      <c r="B38" s="25">
        <v>331.7</v>
      </c>
      <c r="C38" s="20" t="s">
        <v>34</v>
      </c>
      <c r="D38" s="47">
        <v>0</v>
      </c>
      <c r="E38" s="47">
        <v>291966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291966</v>
      </c>
      <c r="O38" s="48">
        <f t="shared" si="7"/>
        <v>0.50758069647485882</v>
      </c>
      <c r="P38" s="9"/>
    </row>
    <row r="39" spans="1:16">
      <c r="A39" s="12"/>
      <c r="B39" s="25">
        <v>331.9</v>
      </c>
      <c r="C39" s="20" t="s">
        <v>35</v>
      </c>
      <c r="D39" s="47">
        <v>0</v>
      </c>
      <c r="E39" s="47">
        <v>100762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100762</v>
      </c>
      <c r="O39" s="48">
        <f t="shared" si="7"/>
        <v>0.17517397963529904</v>
      </c>
      <c r="P39" s="9"/>
    </row>
    <row r="40" spans="1:16">
      <c r="A40" s="12"/>
      <c r="B40" s="25">
        <v>333</v>
      </c>
      <c r="C40" s="20" t="s">
        <v>4</v>
      </c>
      <c r="D40" s="47">
        <v>316064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316064</v>
      </c>
      <c r="O40" s="48">
        <f t="shared" si="7"/>
        <v>0.54947488834532021</v>
      </c>
      <c r="P40" s="9"/>
    </row>
    <row r="41" spans="1:16">
      <c r="A41" s="12"/>
      <c r="B41" s="25">
        <v>334.2</v>
      </c>
      <c r="C41" s="20" t="s">
        <v>36</v>
      </c>
      <c r="D41" s="47">
        <v>29952</v>
      </c>
      <c r="E41" s="47">
        <v>134294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164246</v>
      </c>
      <c r="O41" s="48">
        <f t="shared" si="7"/>
        <v>0.28554043646592292</v>
      </c>
      <c r="P41" s="9"/>
    </row>
    <row r="42" spans="1:16">
      <c r="A42" s="12"/>
      <c r="B42" s="25">
        <v>334.35</v>
      </c>
      <c r="C42" s="20" t="s">
        <v>248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907017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907017</v>
      </c>
      <c r="O42" s="48">
        <f t="shared" si="7"/>
        <v>1.5768422370225883</v>
      </c>
      <c r="P42" s="9"/>
    </row>
    <row r="43" spans="1:16">
      <c r="A43" s="12"/>
      <c r="B43" s="25">
        <v>334.36</v>
      </c>
      <c r="C43" s="20" t="s">
        <v>252</v>
      </c>
      <c r="D43" s="47">
        <v>0</v>
      </c>
      <c r="E43" s="47">
        <v>216312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62" si="8">SUM(D43:M43)</f>
        <v>216312</v>
      </c>
      <c r="O43" s="48">
        <f t="shared" si="7"/>
        <v>0.3760567861184852</v>
      </c>
      <c r="P43" s="9"/>
    </row>
    <row r="44" spans="1:16">
      <c r="A44" s="12"/>
      <c r="B44" s="25">
        <v>334.39</v>
      </c>
      <c r="C44" s="20" t="s">
        <v>41</v>
      </c>
      <c r="D44" s="47">
        <v>117308</v>
      </c>
      <c r="E44" s="47">
        <v>4755309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4872617</v>
      </c>
      <c r="O44" s="48">
        <f t="shared" si="7"/>
        <v>8.4710080300967814</v>
      </c>
      <c r="P44" s="9"/>
    </row>
    <row r="45" spans="1:16">
      <c r="A45" s="12"/>
      <c r="B45" s="25">
        <v>334.41</v>
      </c>
      <c r="C45" s="20" t="s">
        <v>42</v>
      </c>
      <c r="D45" s="47">
        <v>21190</v>
      </c>
      <c r="E45" s="47">
        <v>464389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485579</v>
      </c>
      <c r="O45" s="48">
        <f t="shared" si="7"/>
        <v>0.84417544170747782</v>
      </c>
      <c r="P45" s="9"/>
    </row>
    <row r="46" spans="1:16">
      <c r="A46" s="12"/>
      <c r="B46" s="25">
        <v>334.49</v>
      </c>
      <c r="C46" s="20" t="s">
        <v>43</v>
      </c>
      <c r="D46" s="47">
        <v>0</v>
      </c>
      <c r="E46" s="47">
        <v>1689799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1689799</v>
      </c>
      <c r="O46" s="48">
        <f t="shared" si="7"/>
        <v>2.9377028603416835</v>
      </c>
      <c r="P46" s="9"/>
    </row>
    <row r="47" spans="1:16">
      <c r="A47" s="12"/>
      <c r="B47" s="25">
        <v>334.5</v>
      </c>
      <c r="C47" s="20" t="s">
        <v>44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1404953</v>
      </c>
      <c r="J47" s="47">
        <v>2110</v>
      </c>
      <c r="K47" s="47">
        <v>0</v>
      </c>
      <c r="L47" s="47">
        <v>0</v>
      </c>
      <c r="M47" s="47">
        <v>0</v>
      </c>
      <c r="N47" s="47">
        <f t="shared" si="8"/>
        <v>1407063</v>
      </c>
      <c r="O47" s="48">
        <f t="shared" si="7"/>
        <v>2.4461684494907088</v>
      </c>
      <c r="P47" s="9"/>
    </row>
    <row r="48" spans="1:16">
      <c r="A48" s="12"/>
      <c r="B48" s="25">
        <v>334.7</v>
      </c>
      <c r="C48" s="20" t="s">
        <v>46</v>
      </c>
      <c r="D48" s="47">
        <v>0</v>
      </c>
      <c r="E48" s="47">
        <v>780213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780213</v>
      </c>
      <c r="O48" s="48">
        <f t="shared" si="7"/>
        <v>1.3563944361286553</v>
      </c>
      <c r="P48" s="9"/>
    </row>
    <row r="49" spans="1:16">
      <c r="A49" s="12"/>
      <c r="B49" s="25">
        <v>334.82</v>
      </c>
      <c r="C49" s="20" t="s">
        <v>176</v>
      </c>
      <c r="D49" s="47">
        <v>2945775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2945775</v>
      </c>
      <c r="O49" s="48">
        <f t="shared" si="7"/>
        <v>5.1212076959585264</v>
      </c>
      <c r="P49" s="9"/>
    </row>
    <row r="50" spans="1:16">
      <c r="A50" s="12"/>
      <c r="B50" s="25">
        <v>334.9</v>
      </c>
      <c r="C50" s="20" t="s">
        <v>48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3921684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3921684</v>
      </c>
      <c r="O50" s="48">
        <f t="shared" si="7"/>
        <v>6.8178181571631979</v>
      </c>
      <c r="P50" s="9"/>
    </row>
    <row r="51" spans="1:16">
      <c r="A51" s="12"/>
      <c r="B51" s="25">
        <v>335.12</v>
      </c>
      <c r="C51" s="20" t="s">
        <v>177</v>
      </c>
      <c r="D51" s="47">
        <v>11196311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11196311</v>
      </c>
      <c r="O51" s="48">
        <f t="shared" si="7"/>
        <v>19.464702517858665</v>
      </c>
      <c r="P51" s="9"/>
    </row>
    <row r="52" spans="1:16">
      <c r="A52" s="12"/>
      <c r="B52" s="25">
        <v>335.13</v>
      </c>
      <c r="C52" s="20" t="s">
        <v>178</v>
      </c>
      <c r="D52" s="47">
        <v>92112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92112</v>
      </c>
      <c r="O52" s="48">
        <f t="shared" si="7"/>
        <v>0.16013601965191904</v>
      </c>
      <c r="P52" s="9"/>
    </row>
    <row r="53" spans="1:16">
      <c r="A53" s="12"/>
      <c r="B53" s="25">
        <v>335.14</v>
      </c>
      <c r="C53" s="20" t="s">
        <v>179</v>
      </c>
      <c r="D53" s="47">
        <v>74608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74608</v>
      </c>
      <c r="O53" s="48">
        <f t="shared" si="7"/>
        <v>0.12970544721849894</v>
      </c>
      <c r="P53" s="9"/>
    </row>
    <row r="54" spans="1:16">
      <c r="A54" s="12"/>
      <c r="B54" s="25">
        <v>335.15</v>
      </c>
      <c r="C54" s="20" t="s">
        <v>180</v>
      </c>
      <c r="D54" s="47">
        <v>219664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219664</v>
      </c>
      <c r="O54" s="48">
        <f t="shared" si="7"/>
        <v>0.38188421292360542</v>
      </c>
      <c r="P54" s="9"/>
    </row>
    <row r="55" spans="1:16">
      <c r="A55" s="12"/>
      <c r="B55" s="25">
        <v>335.16</v>
      </c>
      <c r="C55" s="20" t="s">
        <v>181</v>
      </c>
      <c r="D55" s="47">
        <v>223250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223250</v>
      </c>
      <c r="O55" s="48">
        <f t="shared" si="7"/>
        <v>0.3881184469698945</v>
      </c>
      <c r="P55" s="9"/>
    </row>
    <row r="56" spans="1:16">
      <c r="A56" s="12"/>
      <c r="B56" s="25">
        <v>335.17</v>
      </c>
      <c r="C56" s="20" t="s">
        <v>182</v>
      </c>
      <c r="D56" s="47">
        <v>66452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66452</v>
      </c>
      <c r="O56" s="48">
        <f t="shared" si="7"/>
        <v>0.11552630252203104</v>
      </c>
      <c r="P56" s="9"/>
    </row>
    <row r="57" spans="1:16">
      <c r="A57" s="12"/>
      <c r="B57" s="25">
        <v>335.18</v>
      </c>
      <c r="C57" s="20" t="s">
        <v>183</v>
      </c>
      <c r="D57" s="47">
        <v>26155676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26155676</v>
      </c>
      <c r="O57" s="48">
        <f t="shared" si="7"/>
        <v>45.471446130202658</v>
      </c>
      <c r="P57" s="9"/>
    </row>
    <row r="58" spans="1:16">
      <c r="A58" s="12"/>
      <c r="B58" s="25">
        <v>335.21</v>
      </c>
      <c r="C58" s="20" t="s">
        <v>56</v>
      </c>
      <c r="D58" s="47">
        <v>0</v>
      </c>
      <c r="E58" s="47">
        <v>134696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134696</v>
      </c>
      <c r="O58" s="48">
        <f t="shared" si="7"/>
        <v>0.23416798357472302</v>
      </c>
      <c r="P58" s="9"/>
    </row>
    <row r="59" spans="1:16">
      <c r="A59" s="12"/>
      <c r="B59" s="25">
        <v>335.22</v>
      </c>
      <c r="C59" s="20" t="s">
        <v>57</v>
      </c>
      <c r="D59" s="47">
        <v>0</v>
      </c>
      <c r="E59" s="47">
        <v>2659833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2659833</v>
      </c>
      <c r="O59" s="48">
        <f t="shared" si="7"/>
        <v>4.6240996782050416</v>
      </c>
      <c r="P59" s="9"/>
    </row>
    <row r="60" spans="1:16">
      <c r="A60" s="12"/>
      <c r="B60" s="25">
        <v>335.49</v>
      </c>
      <c r="C60" s="20" t="s">
        <v>58</v>
      </c>
      <c r="D60" s="47">
        <v>0</v>
      </c>
      <c r="E60" s="47">
        <v>10066128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10066128</v>
      </c>
      <c r="O60" s="48">
        <f t="shared" si="7"/>
        <v>17.499887867234808</v>
      </c>
      <c r="P60" s="9"/>
    </row>
    <row r="61" spans="1:16">
      <c r="A61" s="12"/>
      <c r="B61" s="25">
        <v>335.5</v>
      </c>
      <c r="C61" s="20" t="s">
        <v>59</v>
      </c>
      <c r="D61" s="47">
        <v>0</v>
      </c>
      <c r="E61" s="47">
        <v>2032434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2032434</v>
      </c>
      <c r="O61" s="48">
        <f t="shared" si="7"/>
        <v>3.5333712324694764</v>
      </c>
      <c r="P61" s="9"/>
    </row>
    <row r="62" spans="1:16">
      <c r="A62" s="12"/>
      <c r="B62" s="25">
        <v>335.7</v>
      </c>
      <c r="C62" s="20" t="s">
        <v>61</v>
      </c>
      <c r="D62" s="47">
        <v>0</v>
      </c>
      <c r="E62" s="47">
        <v>0</v>
      </c>
      <c r="F62" s="47">
        <v>0</v>
      </c>
      <c r="G62" s="47">
        <v>206076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206076</v>
      </c>
      <c r="O62" s="48">
        <f t="shared" si="7"/>
        <v>0.35826157705607159</v>
      </c>
      <c r="P62" s="9"/>
    </row>
    <row r="63" spans="1:16">
      <c r="A63" s="12"/>
      <c r="B63" s="25">
        <v>337.3</v>
      </c>
      <c r="C63" s="20" t="s">
        <v>62</v>
      </c>
      <c r="D63" s="47">
        <v>0</v>
      </c>
      <c r="E63" s="47">
        <v>589864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>SUM(D63:M63)</f>
        <v>589864</v>
      </c>
      <c r="O63" s="48">
        <f t="shared" si="7"/>
        <v>1.0254741303625974</v>
      </c>
      <c r="P63" s="9"/>
    </row>
    <row r="64" spans="1:16">
      <c r="A64" s="12"/>
      <c r="B64" s="25">
        <v>337.9</v>
      </c>
      <c r="C64" s="20" t="s">
        <v>64</v>
      </c>
      <c r="D64" s="47">
        <v>13325</v>
      </c>
      <c r="E64" s="47">
        <v>0</v>
      </c>
      <c r="F64" s="47">
        <v>0</v>
      </c>
      <c r="G64" s="47">
        <v>0</v>
      </c>
      <c r="H64" s="47">
        <v>0</v>
      </c>
      <c r="I64" s="47">
        <v>212761</v>
      </c>
      <c r="J64" s="47">
        <v>0</v>
      </c>
      <c r="K64" s="47">
        <v>0</v>
      </c>
      <c r="L64" s="47">
        <v>0</v>
      </c>
      <c r="M64" s="47">
        <v>37433</v>
      </c>
      <c r="N64" s="47">
        <f>SUM(D64:M64)</f>
        <v>263519</v>
      </c>
      <c r="O64" s="48">
        <f t="shared" si="7"/>
        <v>0.45812580079310028</v>
      </c>
      <c r="P64" s="9"/>
    </row>
    <row r="65" spans="1:16">
      <c r="A65" s="12"/>
      <c r="B65" s="25">
        <v>339</v>
      </c>
      <c r="C65" s="20" t="s">
        <v>65</v>
      </c>
      <c r="D65" s="47">
        <v>74927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>SUM(D65:M65)</f>
        <v>74927</v>
      </c>
      <c r="O65" s="48">
        <f t="shared" si="7"/>
        <v>0.13026002632077621</v>
      </c>
      <c r="P65" s="9"/>
    </row>
    <row r="66" spans="1:16" ht="15.75">
      <c r="A66" s="29" t="s">
        <v>70</v>
      </c>
      <c r="B66" s="30"/>
      <c r="C66" s="31"/>
      <c r="D66" s="32">
        <f t="shared" ref="D66:M66" si="9">SUM(D67:D113)</f>
        <v>37915596</v>
      </c>
      <c r="E66" s="32">
        <f t="shared" si="9"/>
        <v>29422006</v>
      </c>
      <c r="F66" s="32">
        <f t="shared" si="9"/>
        <v>0</v>
      </c>
      <c r="G66" s="32">
        <f t="shared" si="9"/>
        <v>0</v>
      </c>
      <c r="H66" s="32">
        <f t="shared" si="9"/>
        <v>0</v>
      </c>
      <c r="I66" s="32">
        <f t="shared" si="9"/>
        <v>79039836</v>
      </c>
      <c r="J66" s="32">
        <f t="shared" si="9"/>
        <v>70431867</v>
      </c>
      <c r="K66" s="32">
        <f t="shared" si="9"/>
        <v>0</v>
      </c>
      <c r="L66" s="32">
        <f t="shared" si="9"/>
        <v>0</v>
      </c>
      <c r="M66" s="32">
        <f t="shared" si="9"/>
        <v>2618871</v>
      </c>
      <c r="N66" s="32">
        <f>SUM(D66:M66)</f>
        <v>219428176</v>
      </c>
      <c r="O66" s="46">
        <f t="shared" si="7"/>
        <v>381.47423467214639</v>
      </c>
      <c r="P66" s="10"/>
    </row>
    <row r="67" spans="1:16">
      <c r="A67" s="12"/>
      <c r="B67" s="25">
        <v>341.1</v>
      </c>
      <c r="C67" s="20" t="s">
        <v>184</v>
      </c>
      <c r="D67" s="47">
        <v>2579505</v>
      </c>
      <c r="E67" s="47">
        <v>386493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2965998</v>
      </c>
      <c r="O67" s="48">
        <f t="shared" si="7"/>
        <v>5.1563652294549307</v>
      </c>
      <c r="P67" s="9"/>
    </row>
    <row r="68" spans="1:16">
      <c r="A68" s="12"/>
      <c r="B68" s="25">
        <v>341.15</v>
      </c>
      <c r="C68" s="20" t="s">
        <v>185</v>
      </c>
      <c r="D68" s="47">
        <v>0</v>
      </c>
      <c r="E68" s="47">
        <v>2311070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ref="N68:N113" si="10">SUM(D68:M68)</f>
        <v>2311070</v>
      </c>
      <c r="O68" s="48">
        <f t="shared" si="7"/>
        <v>4.0177778241375774</v>
      </c>
      <c r="P68" s="9"/>
    </row>
    <row r="69" spans="1:16">
      <c r="A69" s="12"/>
      <c r="B69" s="25">
        <v>341.2</v>
      </c>
      <c r="C69" s="20" t="s">
        <v>186</v>
      </c>
      <c r="D69" s="47">
        <v>3253143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68909092</v>
      </c>
      <c r="K69" s="47">
        <v>0</v>
      </c>
      <c r="L69" s="47">
        <v>0</v>
      </c>
      <c r="M69" s="47">
        <v>0</v>
      </c>
      <c r="N69" s="47">
        <f t="shared" si="10"/>
        <v>72162235</v>
      </c>
      <c r="O69" s="48">
        <f t="shared" ref="O69:O100" si="11">(N69/O$142)</f>
        <v>125.45350314927913</v>
      </c>
      <c r="P69" s="9"/>
    </row>
    <row r="70" spans="1:16">
      <c r="A70" s="12"/>
      <c r="B70" s="25">
        <v>341.55</v>
      </c>
      <c r="C70" s="20" t="s">
        <v>187</v>
      </c>
      <c r="D70" s="47">
        <v>24259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24259</v>
      </c>
      <c r="O70" s="48">
        <f t="shared" si="11"/>
        <v>4.2174089160325515E-2</v>
      </c>
      <c r="P70" s="9"/>
    </row>
    <row r="71" spans="1:16">
      <c r="A71" s="12"/>
      <c r="B71" s="25">
        <v>341.8</v>
      </c>
      <c r="C71" s="20" t="s">
        <v>188</v>
      </c>
      <c r="D71" s="47">
        <v>6824446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6824446</v>
      </c>
      <c r="O71" s="48">
        <f t="shared" si="11"/>
        <v>11.864248075923443</v>
      </c>
      <c r="P71" s="9"/>
    </row>
    <row r="72" spans="1:16">
      <c r="A72" s="12"/>
      <c r="B72" s="25">
        <v>341.9</v>
      </c>
      <c r="C72" s="20" t="s">
        <v>189</v>
      </c>
      <c r="D72" s="47">
        <v>878009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878009</v>
      </c>
      <c r="O72" s="48">
        <f t="shared" si="11"/>
        <v>1.5264120470575147</v>
      </c>
      <c r="P72" s="9"/>
    </row>
    <row r="73" spans="1:16">
      <c r="A73" s="12"/>
      <c r="B73" s="25">
        <v>342.1</v>
      </c>
      <c r="C73" s="20" t="s">
        <v>77</v>
      </c>
      <c r="D73" s="47">
        <v>8582945</v>
      </c>
      <c r="E73" s="47">
        <v>195750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8778695</v>
      </c>
      <c r="O73" s="48">
        <f t="shared" si="11"/>
        <v>15.261695273560484</v>
      </c>
      <c r="P73" s="9"/>
    </row>
    <row r="74" spans="1:16">
      <c r="A74" s="12"/>
      <c r="B74" s="25">
        <v>342.2</v>
      </c>
      <c r="C74" s="20" t="s">
        <v>78</v>
      </c>
      <c r="D74" s="47">
        <v>0</v>
      </c>
      <c r="E74" s="47">
        <v>9500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9500</v>
      </c>
      <c r="O74" s="48">
        <f t="shared" si="11"/>
        <v>1.6515678594463595E-2</v>
      </c>
      <c r="P74" s="9"/>
    </row>
    <row r="75" spans="1:16">
      <c r="A75" s="12"/>
      <c r="B75" s="25">
        <v>342.3</v>
      </c>
      <c r="C75" s="20" t="s">
        <v>170</v>
      </c>
      <c r="D75" s="47">
        <v>196720</v>
      </c>
      <c r="E75" s="47">
        <v>41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196761</v>
      </c>
      <c r="O75" s="48">
        <f t="shared" si="11"/>
        <v>0.34206751957107911</v>
      </c>
      <c r="P75" s="9"/>
    </row>
    <row r="76" spans="1:16">
      <c r="A76" s="12"/>
      <c r="B76" s="25">
        <v>342.4</v>
      </c>
      <c r="C76" s="20" t="s">
        <v>79</v>
      </c>
      <c r="D76" s="47">
        <v>778997</v>
      </c>
      <c r="E76" s="47">
        <v>82067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861064</v>
      </c>
      <c r="O76" s="48">
        <f t="shared" si="11"/>
        <v>1.4969532919224424</v>
      </c>
      <c r="P76" s="9"/>
    </row>
    <row r="77" spans="1:16">
      <c r="A77" s="12"/>
      <c r="B77" s="25">
        <v>342.5</v>
      </c>
      <c r="C77" s="20" t="s">
        <v>80</v>
      </c>
      <c r="D77" s="47">
        <v>0</v>
      </c>
      <c r="E77" s="47">
        <v>951733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951733</v>
      </c>
      <c r="O77" s="48">
        <f t="shared" si="11"/>
        <v>1.6545806669204866</v>
      </c>
      <c r="P77" s="9"/>
    </row>
    <row r="78" spans="1:16">
      <c r="A78" s="12"/>
      <c r="B78" s="25">
        <v>342.6</v>
      </c>
      <c r="C78" s="20" t="s">
        <v>81</v>
      </c>
      <c r="D78" s="47">
        <v>0</v>
      </c>
      <c r="E78" s="47">
        <v>16283203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16283203</v>
      </c>
      <c r="O78" s="48">
        <f t="shared" si="11"/>
        <v>28.308226024884782</v>
      </c>
      <c r="P78" s="9"/>
    </row>
    <row r="79" spans="1:16">
      <c r="A79" s="12"/>
      <c r="B79" s="25">
        <v>342.9</v>
      </c>
      <c r="C79" s="20" t="s">
        <v>82</v>
      </c>
      <c r="D79" s="47">
        <v>209466</v>
      </c>
      <c r="E79" s="47">
        <v>22950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232416</v>
      </c>
      <c r="O79" s="48">
        <f t="shared" si="11"/>
        <v>0.40405346907482648</v>
      </c>
      <c r="P79" s="9"/>
    </row>
    <row r="80" spans="1:16">
      <c r="A80" s="12"/>
      <c r="B80" s="25">
        <v>343.4</v>
      </c>
      <c r="C80" s="20" t="s">
        <v>83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38551274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38551274</v>
      </c>
      <c r="O80" s="48">
        <f t="shared" si="11"/>
        <v>67.021100083273794</v>
      </c>
      <c r="P80" s="9"/>
    </row>
    <row r="81" spans="1:16">
      <c r="A81" s="12"/>
      <c r="B81" s="25">
        <v>343.6</v>
      </c>
      <c r="C81" s="20" t="s">
        <v>84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38413581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38413581</v>
      </c>
      <c r="O81" s="48">
        <f t="shared" si="11"/>
        <v>66.781721837725641</v>
      </c>
      <c r="P81" s="9"/>
    </row>
    <row r="82" spans="1:16">
      <c r="A82" s="12"/>
      <c r="B82" s="25">
        <v>343.7</v>
      </c>
      <c r="C82" s="20" t="s">
        <v>85</v>
      </c>
      <c r="D82" s="47">
        <v>1519647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1519647</v>
      </c>
      <c r="O82" s="48">
        <f t="shared" si="11"/>
        <v>2.6418948872674548</v>
      </c>
      <c r="P82" s="9"/>
    </row>
    <row r="83" spans="1:16">
      <c r="A83" s="12"/>
      <c r="B83" s="25">
        <v>344.1</v>
      </c>
      <c r="C83" s="20" t="s">
        <v>190</v>
      </c>
      <c r="D83" s="47">
        <v>387306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2500348</v>
      </c>
      <c r="N83" s="47">
        <f t="shared" si="10"/>
        <v>2887654</v>
      </c>
      <c r="O83" s="48">
        <f t="shared" si="11"/>
        <v>5.0201647743175979</v>
      </c>
      <c r="P83" s="9"/>
    </row>
    <row r="84" spans="1:16">
      <c r="A84" s="12"/>
      <c r="B84" s="25">
        <v>344.3</v>
      </c>
      <c r="C84" s="20" t="s">
        <v>191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1232743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1232743</v>
      </c>
      <c r="O84" s="48">
        <f t="shared" si="11"/>
        <v>2.1431144397447199</v>
      </c>
      <c r="P84" s="9"/>
    </row>
    <row r="85" spans="1:16">
      <c r="A85" s="12"/>
      <c r="B85" s="25">
        <v>344.9</v>
      </c>
      <c r="C85" s="20" t="s">
        <v>192</v>
      </c>
      <c r="D85" s="47">
        <v>418959</v>
      </c>
      <c r="E85" s="47">
        <v>6055121</v>
      </c>
      <c r="F85" s="47">
        <v>0</v>
      </c>
      <c r="G85" s="47">
        <v>0</v>
      </c>
      <c r="H85" s="47">
        <v>0</v>
      </c>
      <c r="I85" s="47">
        <v>675648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7149728</v>
      </c>
      <c r="O85" s="48">
        <f t="shared" si="11"/>
        <v>12.429748387982844</v>
      </c>
      <c r="P85" s="9"/>
    </row>
    <row r="86" spans="1:16">
      <c r="A86" s="12"/>
      <c r="B86" s="25">
        <v>345.1</v>
      </c>
      <c r="C86" s="20" t="s">
        <v>227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108008</v>
      </c>
      <c r="N86" s="47">
        <f t="shared" si="10"/>
        <v>108008</v>
      </c>
      <c r="O86" s="48">
        <f t="shared" si="11"/>
        <v>0.18777109617166571</v>
      </c>
      <c r="P86" s="9"/>
    </row>
    <row r="87" spans="1:16">
      <c r="A87" s="12"/>
      <c r="B87" s="25">
        <v>345.9</v>
      </c>
      <c r="C87" s="20" t="s">
        <v>253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10475</v>
      </c>
      <c r="N87" s="47">
        <f t="shared" si="10"/>
        <v>10475</v>
      </c>
      <c r="O87" s="48">
        <f t="shared" si="11"/>
        <v>1.8210708766000651E-2</v>
      </c>
      <c r="P87" s="9"/>
    </row>
    <row r="88" spans="1:16">
      <c r="A88" s="12"/>
      <c r="B88" s="25">
        <v>346.9</v>
      </c>
      <c r="C88" s="20" t="s">
        <v>193</v>
      </c>
      <c r="D88" s="47">
        <v>0</v>
      </c>
      <c r="E88" s="47">
        <v>25583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25583</v>
      </c>
      <c r="O88" s="48">
        <f t="shared" si="11"/>
        <v>4.447585320864865E-2</v>
      </c>
      <c r="P88" s="9"/>
    </row>
    <row r="89" spans="1:16">
      <c r="A89" s="12"/>
      <c r="B89" s="25">
        <v>347.2</v>
      </c>
      <c r="C89" s="20" t="s">
        <v>91</v>
      </c>
      <c r="D89" s="47">
        <v>2885165</v>
      </c>
      <c r="E89" s="47">
        <v>1073024</v>
      </c>
      <c r="F89" s="47">
        <v>0</v>
      </c>
      <c r="G89" s="47">
        <v>0</v>
      </c>
      <c r="H89" s="47">
        <v>0</v>
      </c>
      <c r="I89" s="47">
        <v>166590</v>
      </c>
      <c r="J89" s="47">
        <v>0</v>
      </c>
      <c r="K89" s="47">
        <v>0</v>
      </c>
      <c r="L89" s="47">
        <v>0</v>
      </c>
      <c r="M89" s="47">
        <v>40</v>
      </c>
      <c r="N89" s="47">
        <f t="shared" si="10"/>
        <v>4124819</v>
      </c>
      <c r="O89" s="48">
        <f t="shared" si="11"/>
        <v>7.1709668278249197</v>
      </c>
      <c r="P89" s="9"/>
    </row>
    <row r="90" spans="1:16">
      <c r="A90" s="12"/>
      <c r="B90" s="25">
        <v>348.11</v>
      </c>
      <c r="C90" s="20" t="s">
        <v>194</v>
      </c>
      <c r="D90" s="47">
        <v>24710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24710</v>
      </c>
      <c r="O90" s="48">
        <f t="shared" si="11"/>
        <v>4.2958149270441628E-2</v>
      </c>
      <c r="P90" s="9"/>
    </row>
    <row r="91" spans="1:16">
      <c r="A91" s="12"/>
      <c r="B91" s="25">
        <v>348.12</v>
      </c>
      <c r="C91" s="20" t="s">
        <v>195</v>
      </c>
      <c r="D91" s="47">
        <v>79994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ref="N91:N104" si="12">SUM(D91:M91)</f>
        <v>79994</v>
      </c>
      <c r="O91" s="48">
        <f t="shared" si="11"/>
        <v>0.13906896773531799</v>
      </c>
      <c r="P91" s="9"/>
    </row>
    <row r="92" spans="1:16">
      <c r="A92" s="12"/>
      <c r="B92" s="25">
        <v>348.13</v>
      </c>
      <c r="C92" s="20" t="s">
        <v>196</v>
      </c>
      <c r="D92" s="47">
        <v>209697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209697</v>
      </c>
      <c r="O92" s="48">
        <f t="shared" si="11"/>
        <v>0.36455665833928769</v>
      </c>
      <c r="P92" s="9"/>
    </row>
    <row r="93" spans="1:16">
      <c r="A93" s="12"/>
      <c r="B93" s="25">
        <v>348.22</v>
      </c>
      <c r="C93" s="20" t="s">
        <v>197</v>
      </c>
      <c r="D93" s="47">
        <v>78571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78571</v>
      </c>
      <c r="O93" s="48">
        <f t="shared" si="11"/>
        <v>0.13659509293111571</v>
      </c>
      <c r="P93" s="9"/>
    </row>
    <row r="94" spans="1:16">
      <c r="A94" s="12"/>
      <c r="B94" s="25">
        <v>348.23</v>
      </c>
      <c r="C94" s="20" t="s">
        <v>198</v>
      </c>
      <c r="D94" s="47">
        <v>412609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412609</v>
      </c>
      <c r="O94" s="48">
        <f t="shared" si="11"/>
        <v>0.71731764517716112</v>
      </c>
      <c r="P94" s="9"/>
    </row>
    <row r="95" spans="1:16">
      <c r="A95" s="12"/>
      <c r="B95" s="25">
        <v>348.31</v>
      </c>
      <c r="C95" s="20" t="s">
        <v>199</v>
      </c>
      <c r="D95" s="47">
        <v>1816654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1816654</v>
      </c>
      <c r="O95" s="48">
        <f t="shared" si="11"/>
        <v>3.1582393243522811</v>
      </c>
      <c r="P95" s="9"/>
    </row>
    <row r="96" spans="1:16">
      <c r="A96" s="12"/>
      <c r="B96" s="25">
        <v>348.32</v>
      </c>
      <c r="C96" s="20" t="s">
        <v>200</v>
      </c>
      <c r="D96" s="47">
        <v>68709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68709</v>
      </c>
      <c r="O96" s="48">
        <f t="shared" si="11"/>
        <v>0.11945008005757887</v>
      </c>
      <c r="P96" s="9"/>
    </row>
    <row r="97" spans="1:16">
      <c r="A97" s="12"/>
      <c r="B97" s="25">
        <v>348.41</v>
      </c>
      <c r="C97" s="20" t="s">
        <v>201</v>
      </c>
      <c r="D97" s="47">
        <v>1370286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1370286</v>
      </c>
      <c r="O97" s="48">
        <f t="shared" si="11"/>
        <v>2.3822319114203312</v>
      </c>
      <c r="P97" s="9"/>
    </row>
    <row r="98" spans="1:16">
      <c r="A98" s="12"/>
      <c r="B98" s="25">
        <v>348.42</v>
      </c>
      <c r="C98" s="20" t="s">
        <v>202</v>
      </c>
      <c r="D98" s="47">
        <v>737737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737737</v>
      </c>
      <c r="O98" s="48">
        <f t="shared" si="11"/>
        <v>1.2825502293940831</v>
      </c>
      <c r="P98" s="9"/>
    </row>
    <row r="99" spans="1:16">
      <c r="A99" s="12"/>
      <c r="B99" s="25">
        <v>348.48</v>
      </c>
      <c r="C99" s="20" t="s">
        <v>203</v>
      </c>
      <c r="D99" s="47">
        <v>101074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101074</v>
      </c>
      <c r="O99" s="48">
        <f t="shared" si="11"/>
        <v>0.1757163892901909</v>
      </c>
      <c r="P99" s="9"/>
    </row>
    <row r="100" spans="1:16">
      <c r="A100" s="12"/>
      <c r="B100" s="25">
        <v>348.52</v>
      </c>
      <c r="C100" s="20" t="s">
        <v>204</v>
      </c>
      <c r="D100" s="47">
        <v>225147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225147</v>
      </c>
      <c r="O100" s="48">
        <f t="shared" si="11"/>
        <v>0.39141636721133638</v>
      </c>
      <c r="P100" s="9"/>
    </row>
    <row r="101" spans="1:16">
      <c r="A101" s="12"/>
      <c r="B101" s="25">
        <v>348.53</v>
      </c>
      <c r="C101" s="20" t="s">
        <v>205</v>
      </c>
      <c r="D101" s="47">
        <v>1035365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1035365</v>
      </c>
      <c r="O101" s="48">
        <f t="shared" ref="O101:O132" si="13">(N101/O$142)</f>
        <v>1.7999742703112422</v>
      </c>
      <c r="P101" s="9"/>
    </row>
    <row r="102" spans="1:16">
      <c r="A102" s="12"/>
      <c r="B102" s="25">
        <v>348.62</v>
      </c>
      <c r="C102" s="20" t="s">
        <v>206</v>
      </c>
      <c r="D102" s="47">
        <v>555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555</v>
      </c>
      <c r="O102" s="48">
        <f t="shared" si="13"/>
        <v>9.6486332841339961E-4</v>
      </c>
      <c r="P102" s="9"/>
    </row>
    <row r="103" spans="1:16">
      <c r="A103" s="12"/>
      <c r="B103" s="25">
        <v>348.71</v>
      </c>
      <c r="C103" s="20" t="s">
        <v>207</v>
      </c>
      <c r="D103" s="47">
        <v>527044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527044</v>
      </c>
      <c r="O103" s="48">
        <f t="shared" si="13"/>
        <v>0.91626203254110228</v>
      </c>
      <c r="P103" s="9"/>
    </row>
    <row r="104" spans="1:16">
      <c r="A104" s="12"/>
      <c r="B104" s="25">
        <v>348.72</v>
      </c>
      <c r="C104" s="20" t="s">
        <v>229</v>
      </c>
      <c r="D104" s="47">
        <v>57111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2"/>
        <v>57111</v>
      </c>
      <c r="O104" s="48">
        <f t="shared" si="13"/>
        <v>9.9287044232464261E-2</v>
      </c>
      <c r="P104" s="9"/>
    </row>
    <row r="105" spans="1:16">
      <c r="A105" s="12"/>
      <c r="B105" s="25">
        <v>348.88</v>
      </c>
      <c r="C105" s="20" t="s">
        <v>209</v>
      </c>
      <c r="D105" s="47">
        <v>2705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0"/>
        <v>2705</v>
      </c>
      <c r="O105" s="48">
        <f t="shared" si="13"/>
        <v>4.7026221682130555E-3</v>
      </c>
      <c r="P105" s="9"/>
    </row>
    <row r="106" spans="1:16">
      <c r="A106" s="12"/>
      <c r="B106" s="25">
        <v>348.92099999999999</v>
      </c>
      <c r="C106" s="20" t="s">
        <v>210</v>
      </c>
      <c r="D106" s="47">
        <v>0</v>
      </c>
      <c r="E106" s="47">
        <v>145867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0"/>
        <v>145867</v>
      </c>
      <c r="O106" s="48">
        <f t="shared" si="13"/>
        <v>0.25358868310932858</v>
      </c>
      <c r="P106" s="9"/>
    </row>
    <row r="107" spans="1:16">
      <c r="A107" s="12"/>
      <c r="B107" s="25">
        <v>348.92200000000003</v>
      </c>
      <c r="C107" s="20" t="s">
        <v>211</v>
      </c>
      <c r="D107" s="47">
        <v>0</v>
      </c>
      <c r="E107" s="47">
        <v>145899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0"/>
        <v>145899</v>
      </c>
      <c r="O107" s="48">
        <f t="shared" si="13"/>
        <v>0.25364431486880468</v>
      </c>
      <c r="P107" s="9"/>
    </row>
    <row r="108" spans="1:16">
      <c r="A108" s="12"/>
      <c r="B108" s="25">
        <v>348.923</v>
      </c>
      <c r="C108" s="20" t="s">
        <v>212</v>
      </c>
      <c r="D108" s="47">
        <v>0</v>
      </c>
      <c r="E108" s="47">
        <v>145899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0"/>
        <v>145899</v>
      </c>
      <c r="O108" s="48">
        <f t="shared" si="13"/>
        <v>0.25364431486880468</v>
      </c>
      <c r="P108" s="9"/>
    </row>
    <row r="109" spans="1:16">
      <c r="A109" s="12"/>
      <c r="B109" s="25">
        <v>348.92399999999998</v>
      </c>
      <c r="C109" s="20" t="s">
        <v>213</v>
      </c>
      <c r="D109" s="47">
        <v>0</v>
      </c>
      <c r="E109" s="47">
        <v>145921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0"/>
        <v>145921</v>
      </c>
      <c r="O109" s="48">
        <f t="shared" si="13"/>
        <v>0.2536825617034445</v>
      </c>
      <c r="P109" s="9"/>
    </row>
    <row r="110" spans="1:16">
      <c r="A110" s="12"/>
      <c r="B110" s="25">
        <v>348.93099999999998</v>
      </c>
      <c r="C110" s="20" t="s">
        <v>214</v>
      </c>
      <c r="D110" s="47">
        <v>0</v>
      </c>
      <c r="E110" s="47">
        <v>969202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0"/>
        <v>969202</v>
      </c>
      <c r="O110" s="48">
        <f t="shared" si="13"/>
        <v>1.6849503921169797</v>
      </c>
      <c r="P110" s="9"/>
    </row>
    <row r="111" spans="1:16">
      <c r="A111" s="12"/>
      <c r="B111" s="25">
        <v>348.93200000000002</v>
      </c>
      <c r="C111" s="20" t="s">
        <v>215</v>
      </c>
      <c r="D111" s="47">
        <v>45375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0"/>
        <v>45375</v>
      </c>
      <c r="O111" s="48">
        <f t="shared" si="13"/>
        <v>7.8884096444609017E-2</v>
      </c>
      <c r="P111" s="9"/>
    </row>
    <row r="112" spans="1:16">
      <c r="A112" s="12"/>
      <c r="B112" s="25">
        <v>348.99</v>
      </c>
      <c r="C112" s="20" t="s">
        <v>216</v>
      </c>
      <c r="D112" s="47">
        <v>0</v>
      </c>
      <c r="E112" s="47">
        <v>278353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0"/>
        <v>278353</v>
      </c>
      <c r="O112" s="48">
        <f t="shared" si="13"/>
        <v>0.48391459829523426</v>
      </c>
      <c r="P112" s="9"/>
    </row>
    <row r="113" spans="1:16">
      <c r="A113" s="12"/>
      <c r="B113" s="25">
        <v>349</v>
      </c>
      <c r="C113" s="20" t="s">
        <v>1</v>
      </c>
      <c r="D113" s="47">
        <v>2583686</v>
      </c>
      <c r="E113" s="47">
        <v>194330</v>
      </c>
      <c r="F113" s="47">
        <v>0</v>
      </c>
      <c r="G113" s="47">
        <v>0</v>
      </c>
      <c r="H113" s="47">
        <v>0</v>
      </c>
      <c r="I113" s="47">
        <v>0</v>
      </c>
      <c r="J113" s="47">
        <v>1522775</v>
      </c>
      <c r="K113" s="47">
        <v>0</v>
      </c>
      <c r="L113" s="47">
        <v>0</v>
      </c>
      <c r="M113" s="47">
        <v>0</v>
      </c>
      <c r="N113" s="47">
        <f t="shared" si="10"/>
        <v>4300791</v>
      </c>
      <c r="O113" s="48">
        <f t="shared" si="13"/>
        <v>7.4768928271538622</v>
      </c>
      <c r="P113" s="9"/>
    </row>
    <row r="114" spans="1:16" ht="15.75">
      <c r="A114" s="29" t="s">
        <v>71</v>
      </c>
      <c r="B114" s="30"/>
      <c r="C114" s="31"/>
      <c r="D114" s="32">
        <f t="shared" ref="D114:M114" si="14">SUM(D115:D124)</f>
        <v>1869357</v>
      </c>
      <c r="E114" s="32">
        <f t="shared" si="14"/>
        <v>1637991</v>
      </c>
      <c r="F114" s="32">
        <f t="shared" si="14"/>
        <v>0</v>
      </c>
      <c r="G114" s="32">
        <f t="shared" si="14"/>
        <v>0</v>
      </c>
      <c r="H114" s="32">
        <f t="shared" si="14"/>
        <v>0</v>
      </c>
      <c r="I114" s="32">
        <f t="shared" si="14"/>
        <v>0</v>
      </c>
      <c r="J114" s="32">
        <f t="shared" si="14"/>
        <v>0</v>
      </c>
      <c r="K114" s="32">
        <f t="shared" si="14"/>
        <v>0</v>
      </c>
      <c r="L114" s="32">
        <f t="shared" si="14"/>
        <v>0</v>
      </c>
      <c r="M114" s="32">
        <f t="shared" si="14"/>
        <v>0</v>
      </c>
      <c r="N114" s="32">
        <f>SUM(D114:M114)</f>
        <v>3507348</v>
      </c>
      <c r="O114" s="46">
        <f t="shared" si="13"/>
        <v>6.097498135466811</v>
      </c>
      <c r="P114" s="10"/>
    </row>
    <row r="115" spans="1:16">
      <c r="A115" s="13"/>
      <c r="B115" s="40">
        <v>351.1</v>
      </c>
      <c r="C115" s="21" t="s">
        <v>112</v>
      </c>
      <c r="D115" s="47">
        <v>79468</v>
      </c>
      <c r="E115" s="47">
        <v>1811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>SUM(D115:M115)</f>
        <v>81279</v>
      </c>
      <c r="O115" s="48">
        <f t="shared" si="13"/>
        <v>0.14130293057677965</v>
      </c>
      <c r="P115" s="9"/>
    </row>
    <row r="116" spans="1:16">
      <c r="A116" s="13"/>
      <c r="B116" s="40">
        <v>351.2</v>
      </c>
      <c r="C116" s="21" t="s">
        <v>115</v>
      </c>
      <c r="D116" s="47">
        <v>90873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ref="N116:N124" si="15">SUM(D116:M116)</f>
        <v>90873</v>
      </c>
      <c r="O116" s="48">
        <f t="shared" si="13"/>
        <v>0.15798202746470424</v>
      </c>
      <c r="P116" s="9"/>
    </row>
    <row r="117" spans="1:16">
      <c r="A117" s="13"/>
      <c r="B117" s="40">
        <v>351.5</v>
      </c>
      <c r="C117" s="21" t="s">
        <v>116</v>
      </c>
      <c r="D117" s="47">
        <v>1032553</v>
      </c>
      <c r="E117" s="47">
        <v>159056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5"/>
        <v>1191609</v>
      </c>
      <c r="O117" s="48">
        <f t="shared" si="13"/>
        <v>2.0716032899231762</v>
      </c>
      <c r="P117" s="9"/>
    </row>
    <row r="118" spans="1:16">
      <c r="A118" s="13"/>
      <c r="B118" s="40">
        <v>351.7</v>
      </c>
      <c r="C118" s="21" t="s">
        <v>217</v>
      </c>
      <c r="D118" s="47">
        <v>0</v>
      </c>
      <c r="E118" s="47">
        <v>290402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5"/>
        <v>290402</v>
      </c>
      <c r="O118" s="48">
        <f t="shared" si="13"/>
        <v>0.50486169423046501</v>
      </c>
      <c r="P118" s="9"/>
    </row>
    <row r="119" spans="1:16">
      <c r="A119" s="13"/>
      <c r="B119" s="40">
        <v>351.8</v>
      </c>
      <c r="C119" s="21" t="s">
        <v>218</v>
      </c>
      <c r="D119" s="47">
        <v>0</v>
      </c>
      <c r="E119" s="47">
        <v>248362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5"/>
        <v>248362</v>
      </c>
      <c r="O119" s="48">
        <f t="shared" si="13"/>
        <v>0.43177547021875451</v>
      </c>
      <c r="P119" s="9"/>
    </row>
    <row r="120" spans="1:16">
      <c r="A120" s="13"/>
      <c r="B120" s="40">
        <v>352</v>
      </c>
      <c r="C120" s="21" t="s">
        <v>117</v>
      </c>
      <c r="D120" s="47">
        <v>0</v>
      </c>
      <c r="E120" s="47">
        <v>564403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5"/>
        <v>564403</v>
      </c>
      <c r="O120" s="48">
        <f t="shared" si="13"/>
        <v>0.98121037323695126</v>
      </c>
      <c r="P120" s="9"/>
    </row>
    <row r="121" spans="1:16">
      <c r="A121" s="13"/>
      <c r="B121" s="40">
        <v>354</v>
      </c>
      <c r="C121" s="21" t="s">
        <v>118</v>
      </c>
      <c r="D121" s="47">
        <v>345179</v>
      </c>
      <c r="E121" s="47">
        <v>45324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5"/>
        <v>390503</v>
      </c>
      <c r="O121" s="48">
        <f t="shared" si="13"/>
        <v>0.67888653033408608</v>
      </c>
      <c r="P121" s="9"/>
    </row>
    <row r="122" spans="1:16">
      <c r="A122" s="13"/>
      <c r="B122" s="40">
        <v>355</v>
      </c>
      <c r="C122" s="21" t="s">
        <v>171</v>
      </c>
      <c r="D122" s="47">
        <v>0</v>
      </c>
      <c r="E122" s="47">
        <v>52498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5"/>
        <v>52498</v>
      </c>
      <c r="O122" s="48">
        <f t="shared" si="13"/>
        <v>9.1267378405489458E-2</v>
      </c>
      <c r="P122" s="9"/>
    </row>
    <row r="123" spans="1:16">
      <c r="A123" s="13"/>
      <c r="B123" s="40">
        <v>356</v>
      </c>
      <c r="C123" s="21" t="s">
        <v>254</v>
      </c>
      <c r="D123" s="47">
        <v>319991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5"/>
        <v>319991</v>
      </c>
      <c r="O123" s="48">
        <f t="shared" si="13"/>
        <v>0.55630194832852642</v>
      </c>
      <c r="P123" s="9"/>
    </row>
    <row r="124" spans="1:16">
      <c r="A124" s="13"/>
      <c r="B124" s="40">
        <v>359</v>
      </c>
      <c r="C124" s="21" t="s">
        <v>119</v>
      </c>
      <c r="D124" s="47">
        <v>1293</v>
      </c>
      <c r="E124" s="47">
        <v>276135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5"/>
        <v>277428</v>
      </c>
      <c r="O124" s="48">
        <f t="shared" si="13"/>
        <v>0.48230649274787862</v>
      </c>
      <c r="P124" s="9"/>
    </row>
    <row r="125" spans="1:16" ht="15.75">
      <c r="A125" s="29" t="s">
        <v>5</v>
      </c>
      <c r="B125" s="30"/>
      <c r="C125" s="31"/>
      <c r="D125" s="32">
        <f t="shared" ref="D125:M125" si="16">SUM(D126:D133)</f>
        <v>5120703</v>
      </c>
      <c r="E125" s="32">
        <f t="shared" si="16"/>
        <v>7051046</v>
      </c>
      <c r="F125" s="32">
        <f t="shared" si="16"/>
        <v>95982</v>
      </c>
      <c r="G125" s="32">
        <f t="shared" si="16"/>
        <v>62252</v>
      </c>
      <c r="H125" s="32">
        <f t="shared" si="16"/>
        <v>0</v>
      </c>
      <c r="I125" s="32">
        <f t="shared" si="16"/>
        <v>1851500</v>
      </c>
      <c r="J125" s="32">
        <f t="shared" si="16"/>
        <v>1332536</v>
      </c>
      <c r="K125" s="32">
        <f t="shared" si="16"/>
        <v>0</v>
      </c>
      <c r="L125" s="32">
        <f t="shared" si="16"/>
        <v>0</v>
      </c>
      <c r="M125" s="32">
        <f t="shared" si="16"/>
        <v>69634</v>
      </c>
      <c r="N125" s="32">
        <f>SUM(D125:M125)</f>
        <v>15583653</v>
      </c>
      <c r="O125" s="46">
        <f t="shared" si="13"/>
        <v>27.092063607962992</v>
      </c>
      <c r="P125" s="10"/>
    </row>
    <row r="126" spans="1:16">
      <c r="A126" s="12"/>
      <c r="B126" s="25">
        <v>361.1</v>
      </c>
      <c r="C126" s="20" t="s">
        <v>120</v>
      </c>
      <c r="D126" s="47">
        <v>514373</v>
      </c>
      <c r="E126" s="47">
        <v>2088365</v>
      </c>
      <c r="F126" s="47">
        <v>113840</v>
      </c>
      <c r="G126" s="47">
        <v>82987</v>
      </c>
      <c r="H126" s="47">
        <v>0</v>
      </c>
      <c r="I126" s="47">
        <v>1296848</v>
      </c>
      <c r="J126" s="47">
        <v>617833</v>
      </c>
      <c r="K126" s="47">
        <v>0</v>
      </c>
      <c r="L126" s="47">
        <v>0</v>
      </c>
      <c r="M126" s="47">
        <v>86310</v>
      </c>
      <c r="N126" s="47">
        <f>SUM(D126:M126)</f>
        <v>4800556</v>
      </c>
      <c r="O126" s="48">
        <f t="shared" si="13"/>
        <v>8.3457305232340833</v>
      </c>
      <c r="P126" s="9"/>
    </row>
    <row r="127" spans="1:16">
      <c r="A127" s="12"/>
      <c r="B127" s="25">
        <v>361.3</v>
      </c>
      <c r="C127" s="20" t="s">
        <v>121</v>
      </c>
      <c r="D127" s="47">
        <v>-67644</v>
      </c>
      <c r="E127" s="47">
        <v>-540852</v>
      </c>
      <c r="F127" s="47">
        <v>-17861</v>
      </c>
      <c r="G127" s="47">
        <v>-20735</v>
      </c>
      <c r="H127" s="47">
        <v>0</v>
      </c>
      <c r="I127" s="47">
        <v>-317893</v>
      </c>
      <c r="J127" s="47">
        <v>-184070</v>
      </c>
      <c r="K127" s="47">
        <v>0</v>
      </c>
      <c r="L127" s="47">
        <v>0</v>
      </c>
      <c r="M127" s="47">
        <v>-16676</v>
      </c>
      <c r="N127" s="47">
        <f t="shared" ref="N127:N133" si="17">SUM(D127:M127)</f>
        <v>-1165731</v>
      </c>
      <c r="O127" s="48">
        <f t="shared" si="13"/>
        <v>-2.0266145814318572</v>
      </c>
      <c r="P127" s="9"/>
    </row>
    <row r="128" spans="1:16">
      <c r="A128" s="12"/>
      <c r="B128" s="25">
        <v>362</v>
      </c>
      <c r="C128" s="20" t="s">
        <v>122</v>
      </c>
      <c r="D128" s="47">
        <v>1665923</v>
      </c>
      <c r="E128" s="47">
        <v>569585</v>
      </c>
      <c r="F128" s="47">
        <v>0</v>
      </c>
      <c r="G128" s="47">
        <v>0</v>
      </c>
      <c r="H128" s="47">
        <v>0</v>
      </c>
      <c r="I128" s="47">
        <v>149399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7"/>
        <v>2384907</v>
      </c>
      <c r="O128" s="48">
        <f t="shared" si="13"/>
        <v>4.1461428936511995</v>
      </c>
      <c r="P128" s="9"/>
    </row>
    <row r="129" spans="1:119">
      <c r="A129" s="12"/>
      <c r="B129" s="25">
        <v>364</v>
      </c>
      <c r="C129" s="20" t="s">
        <v>219</v>
      </c>
      <c r="D129" s="47">
        <v>90869</v>
      </c>
      <c r="E129" s="47">
        <v>338652</v>
      </c>
      <c r="F129" s="47">
        <v>0</v>
      </c>
      <c r="G129" s="47">
        <v>0</v>
      </c>
      <c r="H129" s="47">
        <v>0</v>
      </c>
      <c r="I129" s="47">
        <v>186601</v>
      </c>
      <c r="J129" s="47">
        <v>-5936</v>
      </c>
      <c r="K129" s="47">
        <v>0</v>
      </c>
      <c r="L129" s="47">
        <v>0</v>
      </c>
      <c r="M129" s="47">
        <v>0</v>
      </c>
      <c r="N129" s="47">
        <f t="shared" si="17"/>
        <v>610186</v>
      </c>
      <c r="O129" s="48">
        <f t="shared" si="13"/>
        <v>1.0608037746148804</v>
      </c>
      <c r="P129" s="9"/>
    </row>
    <row r="130" spans="1:119">
      <c r="A130" s="12"/>
      <c r="B130" s="25">
        <v>365</v>
      </c>
      <c r="C130" s="20" t="s">
        <v>220</v>
      </c>
      <c r="D130" s="47">
        <v>155084</v>
      </c>
      <c r="E130" s="47">
        <v>10637</v>
      </c>
      <c r="F130" s="47">
        <v>0</v>
      </c>
      <c r="G130" s="47">
        <v>0</v>
      </c>
      <c r="H130" s="47">
        <v>0</v>
      </c>
      <c r="I130" s="47">
        <v>367071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7"/>
        <v>532792</v>
      </c>
      <c r="O130" s="48">
        <f t="shared" si="13"/>
        <v>0.92625488733699457</v>
      </c>
      <c r="P130" s="9"/>
    </row>
    <row r="131" spans="1:119">
      <c r="A131" s="12"/>
      <c r="B131" s="25">
        <v>366</v>
      </c>
      <c r="C131" s="20" t="s">
        <v>125</v>
      </c>
      <c r="D131" s="47">
        <v>207278</v>
      </c>
      <c r="E131" s="47">
        <v>371939</v>
      </c>
      <c r="F131" s="47">
        <v>0</v>
      </c>
      <c r="G131" s="47">
        <v>0</v>
      </c>
      <c r="H131" s="47">
        <v>0</v>
      </c>
      <c r="I131" s="47">
        <v>13068</v>
      </c>
      <c r="J131" s="47">
        <v>639</v>
      </c>
      <c r="K131" s="47">
        <v>0</v>
      </c>
      <c r="L131" s="47">
        <v>0</v>
      </c>
      <c r="M131" s="47">
        <v>0</v>
      </c>
      <c r="N131" s="47">
        <f t="shared" si="17"/>
        <v>592924</v>
      </c>
      <c r="O131" s="48">
        <f t="shared" si="13"/>
        <v>1.0307939173624983</v>
      </c>
      <c r="P131" s="9"/>
    </row>
    <row r="132" spans="1:119">
      <c r="A132" s="12"/>
      <c r="B132" s="25">
        <v>369.3</v>
      </c>
      <c r="C132" s="20" t="s">
        <v>127</v>
      </c>
      <c r="D132" s="47">
        <v>246892</v>
      </c>
      <c r="E132" s="47">
        <v>24834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7"/>
        <v>271726</v>
      </c>
      <c r="O132" s="48">
        <f t="shared" si="13"/>
        <v>0.4723936086062332</v>
      </c>
      <c r="P132" s="9"/>
    </row>
    <row r="133" spans="1:119">
      <c r="A133" s="12"/>
      <c r="B133" s="25">
        <v>369.9</v>
      </c>
      <c r="C133" s="20" t="s">
        <v>128</v>
      </c>
      <c r="D133" s="47">
        <v>2307928</v>
      </c>
      <c r="E133" s="47">
        <v>4187886</v>
      </c>
      <c r="F133" s="47">
        <v>3</v>
      </c>
      <c r="G133" s="47">
        <v>0</v>
      </c>
      <c r="H133" s="47">
        <v>0</v>
      </c>
      <c r="I133" s="47">
        <v>156406</v>
      </c>
      <c r="J133" s="47">
        <v>904070</v>
      </c>
      <c r="K133" s="47">
        <v>0</v>
      </c>
      <c r="L133" s="47">
        <v>0</v>
      </c>
      <c r="M133" s="47">
        <v>0</v>
      </c>
      <c r="N133" s="47">
        <f t="shared" si="17"/>
        <v>7556293</v>
      </c>
      <c r="O133" s="48">
        <f t="shared" ref="O133:O140" si="18">(N133/O$142)</f>
        <v>13.136558584588959</v>
      </c>
      <c r="P133" s="9"/>
    </row>
    <row r="134" spans="1:119" ht="15.75">
      <c r="A134" s="29" t="s">
        <v>72</v>
      </c>
      <c r="B134" s="30"/>
      <c r="C134" s="31"/>
      <c r="D134" s="32">
        <f t="shared" ref="D134:M134" si="19">SUM(D135:D139)</f>
        <v>8676252</v>
      </c>
      <c r="E134" s="32">
        <f t="shared" si="19"/>
        <v>82064663</v>
      </c>
      <c r="F134" s="32">
        <f t="shared" si="19"/>
        <v>7075124</v>
      </c>
      <c r="G134" s="32">
        <f t="shared" si="19"/>
        <v>289500</v>
      </c>
      <c r="H134" s="32">
        <f t="shared" si="19"/>
        <v>0</v>
      </c>
      <c r="I134" s="32">
        <f t="shared" si="19"/>
        <v>9654891</v>
      </c>
      <c r="J134" s="32">
        <f t="shared" si="19"/>
        <v>3352703</v>
      </c>
      <c r="K134" s="32">
        <f t="shared" si="19"/>
        <v>0</v>
      </c>
      <c r="L134" s="32">
        <f t="shared" si="19"/>
        <v>0</v>
      </c>
      <c r="M134" s="32">
        <f t="shared" si="19"/>
        <v>155695</v>
      </c>
      <c r="N134" s="32">
        <f t="shared" ref="N134:N140" si="20">SUM(D134:M134)</f>
        <v>111268828</v>
      </c>
      <c r="O134" s="46">
        <f t="shared" si="18"/>
        <v>193.44002114006861</v>
      </c>
      <c r="P134" s="9"/>
    </row>
    <row r="135" spans="1:119">
      <c r="A135" s="12"/>
      <c r="B135" s="25">
        <v>381</v>
      </c>
      <c r="C135" s="20" t="s">
        <v>129</v>
      </c>
      <c r="D135" s="47">
        <v>8429033</v>
      </c>
      <c r="E135" s="47">
        <v>29199992</v>
      </c>
      <c r="F135" s="47">
        <v>7075124</v>
      </c>
      <c r="G135" s="47">
        <v>289500</v>
      </c>
      <c r="H135" s="47">
        <v>0</v>
      </c>
      <c r="I135" s="47">
        <v>1859453</v>
      </c>
      <c r="J135" s="47">
        <v>3334555</v>
      </c>
      <c r="K135" s="47">
        <v>0</v>
      </c>
      <c r="L135" s="47">
        <v>0</v>
      </c>
      <c r="M135" s="47">
        <v>0</v>
      </c>
      <c r="N135" s="47">
        <f t="shared" si="20"/>
        <v>50187657</v>
      </c>
      <c r="O135" s="48">
        <f t="shared" si="18"/>
        <v>87.25086446538748</v>
      </c>
      <c r="P135" s="9"/>
    </row>
    <row r="136" spans="1:119">
      <c r="A136" s="12"/>
      <c r="B136" s="25">
        <v>383</v>
      </c>
      <c r="C136" s="20" t="s">
        <v>232</v>
      </c>
      <c r="D136" s="47">
        <v>247219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f t="shared" si="20"/>
        <v>247219</v>
      </c>
      <c r="O136" s="48">
        <f t="shared" si="18"/>
        <v>0.429788373309968</v>
      </c>
      <c r="P136" s="9"/>
    </row>
    <row r="137" spans="1:119">
      <c r="A137" s="12"/>
      <c r="B137" s="25">
        <v>384</v>
      </c>
      <c r="C137" s="20" t="s">
        <v>148</v>
      </c>
      <c r="D137" s="47">
        <v>0</v>
      </c>
      <c r="E137" s="47">
        <v>52864671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f t="shared" si="20"/>
        <v>52864671</v>
      </c>
      <c r="O137" s="48">
        <f t="shared" si="18"/>
        <v>91.904833182953737</v>
      </c>
      <c r="P137" s="9"/>
    </row>
    <row r="138" spans="1:119">
      <c r="A138" s="12"/>
      <c r="B138" s="25">
        <v>389.7</v>
      </c>
      <c r="C138" s="20" t="s">
        <v>221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155695</v>
      </c>
      <c r="N138" s="47">
        <f t="shared" si="20"/>
        <v>155695</v>
      </c>
      <c r="O138" s="48">
        <f t="shared" si="18"/>
        <v>0.27067458723842208</v>
      </c>
      <c r="P138" s="9"/>
    </row>
    <row r="139" spans="1:119" ht="15.75" thickBot="1">
      <c r="A139" s="12"/>
      <c r="B139" s="25">
        <v>389.8</v>
      </c>
      <c r="C139" s="20" t="s">
        <v>255</v>
      </c>
      <c r="D139" s="47">
        <v>0</v>
      </c>
      <c r="E139" s="47">
        <v>0</v>
      </c>
      <c r="F139" s="47">
        <v>0</v>
      </c>
      <c r="G139" s="47">
        <v>0</v>
      </c>
      <c r="H139" s="47">
        <v>0</v>
      </c>
      <c r="I139" s="47">
        <v>7795438</v>
      </c>
      <c r="J139" s="47">
        <v>18148</v>
      </c>
      <c r="K139" s="47">
        <v>0</v>
      </c>
      <c r="L139" s="47">
        <v>0</v>
      </c>
      <c r="M139" s="47">
        <v>0</v>
      </c>
      <c r="N139" s="47">
        <f t="shared" si="20"/>
        <v>7813586</v>
      </c>
      <c r="O139" s="48">
        <f t="shared" si="18"/>
        <v>13.583860531178994</v>
      </c>
      <c r="P139" s="9"/>
    </row>
    <row r="140" spans="1:119" ht="16.5" thickBot="1">
      <c r="A140" s="14" t="s">
        <v>98</v>
      </c>
      <c r="B140" s="23"/>
      <c r="C140" s="22"/>
      <c r="D140" s="15">
        <f t="shared" ref="D140:M140" si="21">SUM(D5,D14,D29,D66,D114,D125,D134)</f>
        <v>255349272</v>
      </c>
      <c r="E140" s="15">
        <f t="shared" si="21"/>
        <v>321672663</v>
      </c>
      <c r="F140" s="15">
        <f t="shared" si="21"/>
        <v>19503160</v>
      </c>
      <c r="G140" s="15">
        <f t="shared" si="21"/>
        <v>557828</v>
      </c>
      <c r="H140" s="15">
        <f t="shared" si="21"/>
        <v>0</v>
      </c>
      <c r="I140" s="15">
        <f t="shared" si="21"/>
        <v>119396136</v>
      </c>
      <c r="J140" s="15">
        <f t="shared" si="21"/>
        <v>75177276</v>
      </c>
      <c r="K140" s="15">
        <f t="shared" si="21"/>
        <v>0</v>
      </c>
      <c r="L140" s="15">
        <f t="shared" si="21"/>
        <v>0</v>
      </c>
      <c r="M140" s="15">
        <f t="shared" si="21"/>
        <v>7048503</v>
      </c>
      <c r="N140" s="15">
        <f t="shared" si="20"/>
        <v>798704838</v>
      </c>
      <c r="O140" s="38">
        <f t="shared" si="18"/>
        <v>1388.5423575001173</v>
      </c>
      <c r="P140" s="6"/>
      <c r="Q140" s="2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</row>
    <row r="141" spans="1:119">
      <c r="A141" s="16"/>
      <c r="B141" s="18"/>
      <c r="C141" s="18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9"/>
    </row>
    <row r="142" spans="1:119">
      <c r="A142" s="41"/>
      <c r="B142" s="42"/>
      <c r="C142" s="42"/>
      <c r="D142" s="43"/>
      <c r="E142" s="43"/>
      <c r="F142" s="43"/>
      <c r="G142" s="43"/>
      <c r="H142" s="43"/>
      <c r="I142" s="43"/>
      <c r="J142" s="43"/>
      <c r="K142" s="43"/>
      <c r="L142" s="50" t="s">
        <v>256</v>
      </c>
      <c r="M142" s="50"/>
      <c r="N142" s="50"/>
      <c r="O142" s="44">
        <v>575211</v>
      </c>
    </row>
    <row r="143" spans="1:119">
      <c r="A143" s="51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3"/>
    </row>
    <row r="144" spans="1:119" ht="15.75" customHeight="1" thickBot="1">
      <c r="A144" s="54" t="s">
        <v>150</v>
      </c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6"/>
    </row>
  </sheetData>
  <mergeCells count="10">
    <mergeCell ref="L142:N142"/>
    <mergeCell ref="A143:O143"/>
    <mergeCell ref="A144:O1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134</v>
      </c>
      <c r="B3" s="64"/>
      <c r="C3" s="65"/>
      <c r="D3" s="69" t="s">
        <v>66</v>
      </c>
      <c r="E3" s="70"/>
      <c r="F3" s="70"/>
      <c r="G3" s="70"/>
      <c r="H3" s="71"/>
      <c r="I3" s="69" t="s">
        <v>67</v>
      </c>
      <c r="J3" s="71"/>
      <c r="K3" s="69" t="s">
        <v>69</v>
      </c>
      <c r="L3" s="71"/>
      <c r="M3" s="36"/>
      <c r="N3" s="37"/>
      <c r="O3" s="72" t="s">
        <v>139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140420238</v>
      </c>
      <c r="E5" s="27">
        <f t="shared" si="0"/>
        <v>86413563</v>
      </c>
      <c r="F5" s="27">
        <f t="shared" si="0"/>
        <v>13539677</v>
      </c>
      <c r="G5" s="27">
        <f t="shared" si="0"/>
        <v>0</v>
      </c>
      <c r="H5" s="27">
        <f t="shared" si="0"/>
        <v>0</v>
      </c>
      <c r="I5" s="27">
        <f t="shared" si="0"/>
        <v>70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1021981</v>
      </c>
      <c r="N5" s="28">
        <f>SUM(D5:M5)</f>
        <v>241395529</v>
      </c>
      <c r="O5" s="33">
        <f t="shared" ref="O5:O36" si="1">(N5/O$135)</f>
        <v>424.30561995644371</v>
      </c>
      <c r="P5" s="6"/>
    </row>
    <row r="6" spans="1:133">
      <c r="A6" s="12"/>
      <c r="B6" s="25">
        <v>311</v>
      </c>
      <c r="C6" s="20" t="s">
        <v>3</v>
      </c>
      <c r="D6" s="47">
        <v>133584113</v>
      </c>
      <c r="E6" s="47">
        <v>61109302</v>
      </c>
      <c r="F6" s="47">
        <v>13505553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208198968</v>
      </c>
      <c r="O6" s="48">
        <f t="shared" si="1"/>
        <v>365.95537853367529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12822623</v>
      </c>
      <c r="F7" s="47">
        <v>34124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12856747</v>
      </c>
      <c r="O7" s="48">
        <f t="shared" si="1"/>
        <v>22.598554451512431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1507935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1507935</v>
      </c>
      <c r="O8" s="48">
        <f t="shared" si="1"/>
        <v>2.650526700637525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10514082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10514082</v>
      </c>
      <c r="O9" s="48">
        <f t="shared" si="1"/>
        <v>18.480806582307849</v>
      </c>
      <c r="P9" s="9"/>
    </row>
    <row r="10" spans="1:133">
      <c r="A10" s="12"/>
      <c r="B10" s="25">
        <v>315</v>
      </c>
      <c r="C10" s="20" t="s">
        <v>174</v>
      </c>
      <c r="D10" s="47">
        <v>6339541</v>
      </c>
      <c r="E10" s="47">
        <v>439992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6779533</v>
      </c>
      <c r="O10" s="48">
        <f t="shared" si="1"/>
        <v>11.916517114035566</v>
      </c>
      <c r="P10" s="9"/>
    </row>
    <row r="11" spans="1:133">
      <c r="A11" s="12"/>
      <c r="B11" s="25">
        <v>316</v>
      </c>
      <c r="C11" s="20" t="s">
        <v>175</v>
      </c>
      <c r="D11" s="47">
        <v>496584</v>
      </c>
      <c r="E11" s="47">
        <v>19629</v>
      </c>
      <c r="F11" s="47">
        <v>0</v>
      </c>
      <c r="G11" s="47">
        <v>0</v>
      </c>
      <c r="H11" s="47">
        <v>0</v>
      </c>
      <c r="I11" s="47">
        <v>70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516283</v>
      </c>
      <c r="O11" s="48">
        <f t="shared" si="1"/>
        <v>0.90748067826878698</v>
      </c>
      <c r="P11" s="9"/>
    </row>
    <row r="12" spans="1:133">
      <c r="A12" s="12"/>
      <c r="B12" s="25">
        <v>319</v>
      </c>
      <c r="C12" s="20" t="s">
        <v>18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1021981</v>
      </c>
      <c r="N12" s="47">
        <f t="shared" si="2"/>
        <v>1021981</v>
      </c>
      <c r="O12" s="48">
        <f t="shared" si="1"/>
        <v>1.7963558960062855</v>
      </c>
      <c r="P12" s="9"/>
    </row>
    <row r="13" spans="1:133" ht="15.75">
      <c r="A13" s="29" t="s">
        <v>19</v>
      </c>
      <c r="B13" s="30"/>
      <c r="C13" s="31"/>
      <c r="D13" s="32">
        <f t="shared" ref="D13:M13" si="3">SUM(D14:D25)</f>
        <v>16882679</v>
      </c>
      <c r="E13" s="32">
        <f t="shared" si="3"/>
        <v>38234505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3336820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58454004</v>
      </c>
      <c r="O13" s="46">
        <f t="shared" si="1"/>
        <v>102.74574060630775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3149868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3149868</v>
      </c>
      <c r="O14" s="48">
        <f t="shared" si="1"/>
        <v>5.5365842940734975</v>
      </c>
      <c r="P14" s="9"/>
    </row>
    <row r="15" spans="1:133">
      <c r="A15" s="12"/>
      <c r="B15" s="25">
        <v>323.10000000000002</v>
      </c>
      <c r="C15" s="20" t="s">
        <v>20</v>
      </c>
      <c r="D15" s="47">
        <v>13605348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3" si="4">SUM(D15:M15)</f>
        <v>13605348</v>
      </c>
      <c r="O15" s="48">
        <f t="shared" si="1"/>
        <v>23.914385000325179</v>
      </c>
      <c r="P15" s="9"/>
    </row>
    <row r="16" spans="1:133">
      <c r="A16" s="12"/>
      <c r="B16" s="25">
        <v>324.11</v>
      </c>
      <c r="C16" s="20" t="s">
        <v>21</v>
      </c>
      <c r="D16" s="47">
        <v>0</v>
      </c>
      <c r="E16" s="47">
        <v>278809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278809</v>
      </c>
      <c r="O16" s="48">
        <f t="shared" si="1"/>
        <v>0.49006800616607987</v>
      </c>
      <c r="P16" s="9"/>
    </row>
    <row r="17" spans="1:16">
      <c r="A17" s="12"/>
      <c r="B17" s="25">
        <v>324.12</v>
      </c>
      <c r="C17" s="20" t="s">
        <v>22</v>
      </c>
      <c r="D17" s="47">
        <v>0</v>
      </c>
      <c r="E17" s="47">
        <v>188125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188125</v>
      </c>
      <c r="O17" s="48">
        <f t="shared" si="1"/>
        <v>0.33067097425116754</v>
      </c>
      <c r="P17" s="9"/>
    </row>
    <row r="18" spans="1:16">
      <c r="A18" s="12"/>
      <c r="B18" s="25">
        <v>324.20999999999998</v>
      </c>
      <c r="C18" s="20" t="s">
        <v>143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2514426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2514426</v>
      </c>
      <c r="O18" s="48">
        <f t="shared" si="1"/>
        <v>4.4196555221393554</v>
      </c>
      <c r="P18" s="9"/>
    </row>
    <row r="19" spans="1:16">
      <c r="A19" s="12"/>
      <c r="B19" s="25">
        <v>324.22000000000003</v>
      </c>
      <c r="C19" s="20" t="s">
        <v>144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625096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625096</v>
      </c>
      <c r="O19" s="48">
        <f t="shared" si="1"/>
        <v>1.0987434063548589</v>
      </c>
      <c r="P19" s="9"/>
    </row>
    <row r="20" spans="1:16">
      <c r="A20" s="12"/>
      <c r="B20" s="25">
        <v>324.51</v>
      </c>
      <c r="C20" s="20" t="s">
        <v>25</v>
      </c>
      <c r="D20" s="47">
        <v>0</v>
      </c>
      <c r="E20" s="47">
        <v>8383136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8383136</v>
      </c>
      <c r="O20" s="48">
        <f t="shared" si="1"/>
        <v>14.735201320398861</v>
      </c>
      <c r="P20" s="9"/>
    </row>
    <row r="21" spans="1:16">
      <c r="A21" s="12"/>
      <c r="B21" s="25">
        <v>324.61</v>
      </c>
      <c r="C21" s="20" t="s">
        <v>26</v>
      </c>
      <c r="D21" s="47">
        <v>0</v>
      </c>
      <c r="E21" s="47">
        <v>125705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125705</v>
      </c>
      <c r="O21" s="48">
        <f t="shared" si="1"/>
        <v>0.2209541252796971</v>
      </c>
      <c r="P21" s="9"/>
    </row>
    <row r="22" spans="1:16">
      <c r="A22" s="12"/>
      <c r="B22" s="25">
        <v>325.10000000000002</v>
      </c>
      <c r="C22" s="20" t="s">
        <v>27</v>
      </c>
      <c r="D22" s="47">
        <v>19521</v>
      </c>
      <c r="E22" s="47">
        <v>21259286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21278807</v>
      </c>
      <c r="O22" s="48">
        <f t="shared" si="1"/>
        <v>37.402173244345853</v>
      </c>
      <c r="P22" s="9"/>
    </row>
    <row r="23" spans="1:16">
      <c r="A23" s="12"/>
      <c r="B23" s="25">
        <v>325.2</v>
      </c>
      <c r="C23" s="20" t="s">
        <v>28</v>
      </c>
      <c r="D23" s="47">
        <v>0</v>
      </c>
      <c r="E23" s="47">
        <v>4806598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4806598</v>
      </c>
      <c r="O23" s="48">
        <f t="shared" si="1"/>
        <v>8.4486508624250547</v>
      </c>
      <c r="P23" s="9"/>
    </row>
    <row r="24" spans="1:16">
      <c r="A24" s="12"/>
      <c r="B24" s="25">
        <v>329</v>
      </c>
      <c r="C24" s="20" t="s">
        <v>29</v>
      </c>
      <c r="D24" s="47">
        <v>2268713</v>
      </c>
      <c r="E24" s="47">
        <v>42978</v>
      </c>
      <c r="F24" s="47">
        <v>0</v>
      </c>
      <c r="G24" s="47">
        <v>0</v>
      </c>
      <c r="H24" s="47">
        <v>0</v>
      </c>
      <c r="I24" s="47">
        <v>194298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2505989</v>
      </c>
      <c r="O24" s="48">
        <f t="shared" si="1"/>
        <v>4.4048256430177233</v>
      </c>
      <c r="P24" s="9"/>
    </row>
    <row r="25" spans="1:16">
      <c r="A25" s="12"/>
      <c r="B25" s="25">
        <v>367</v>
      </c>
      <c r="C25" s="20" t="s">
        <v>126</v>
      </c>
      <c r="D25" s="47">
        <v>989097</v>
      </c>
      <c r="E25" s="47">
        <v>0</v>
      </c>
      <c r="F25" s="47">
        <v>0</v>
      </c>
      <c r="G25" s="47">
        <v>0</v>
      </c>
      <c r="H25" s="47">
        <v>0</v>
      </c>
      <c r="I25" s="47">
        <v>3000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992097</v>
      </c>
      <c r="O25" s="48">
        <f t="shared" si="1"/>
        <v>1.7438282075304217</v>
      </c>
      <c r="P25" s="9"/>
    </row>
    <row r="26" spans="1:16" ht="15.75">
      <c r="A26" s="29" t="s">
        <v>32</v>
      </c>
      <c r="B26" s="30"/>
      <c r="C26" s="31"/>
      <c r="D26" s="32">
        <f t="shared" ref="D26:M26" si="5">SUM(D27:D61)</f>
        <v>42384602</v>
      </c>
      <c r="E26" s="32">
        <f t="shared" si="5"/>
        <v>39184983</v>
      </c>
      <c r="F26" s="32">
        <f t="shared" si="5"/>
        <v>0</v>
      </c>
      <c r="G26" s="32">
        <f t="shared" si="5"/>
        <v>201961</v>
      </c>
      <c r="H26" s="32">
        <f t="shared" si="5"/>
        <v>0</v>
      </c>
      <c r="I26" s="32">
        <f t="shared" si="5"/>
        <v>11557436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5">
        <f>SUM(D26:M26)</f>
        <v>93328982</v>
      </c>
      <c r="O26" s="46">
        <f t="shared" si="1"/>
        <v>164.04616825945345</v>
      </c>
      <c r="P26" s="10"/>
    </row>
    <row r="27" spans="1:16">
      <c r="A27" s="12"/>
      <c r="B27" s="25">
        <v>331.1</v>
      </c>
      <c r="C27" s="20" t="s">
        <v>30</v>
      </c>
      <c r="D27" s="47">
        <v>6576</v>
      </c>
      <c r="E27" s="47">
        <v>123154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129730</v>
      </c>
      <c r="O27" s="48">
        <f t="shared" si="1"/>
        <v>0.22802894612414071</v>
      </c>
      <c r="P27" s="9"/>
    </row>
    <row r="28" spans="1:16">
      <c r="A28" s="12"/>
      <c r="B28" s="25">
        <v>331.2</v>
      </c>
      <c r="C28" s="20" t="s">
        <v>31</v>
      </c>
      <c r="D28" s="47">
        <v>1375594</v>
      </c>
      <c r="E28" s="47">
        <v>716790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2092384</v>
      </c>
      <c r="O28" s="48">
        <f t="shared" si="1"/>
        <v>3.6778240839205583</v>
      </c>
      <c r="P28" s="9"/>
    </row>
    <row r="29" spans="1:16">
      <c r="A29" s="12"/>
      <c r="B29" s="25">
        <v>331.31</v>
      </c>
      <c r="C29" s="20" t="s">
        <v>225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180010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8" si="6">SUM(D29:M29)</f>
        <v>180010</v>
      </c>
      <c r="O29" s="48">
        <f t="shared" si="1"/>
        <v>0.31640708079709062</v>
      </c>
      <c r="P29" s="9"/>
    </row>
    <row r="30" spans="1:16">
      <c r="A30" s="12"/>
      <c r="B30" s="25">
        <v>331.39</v>
      </c>
      <c r="C30" s="20" t="s">
        <v>37</v>
      </c>
      <c r="D30" s="47">
        <v>0</v>
      </c>
      <c r="E30" s="47">
        <v>196126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196126</v>
      </c>
      <c r="O30" s="48">
        <f t="shared" si="1"/>
        <v>0.34473448768629628</v>
      </c>
      <c r="P30" s="9"/>
    </row>
    <row r="31" spans="1:16">
      <c r="A31" s="12"/>
      <c r="B31" s="25">
        <v>331.41</v>
      </c>
      <c r="C31" s="20" t="s">
        <v>145</v>
      </c>
      <c r="D31" s="47">
        <v>0</v>
      </c>
      <c r="E31" s="47">
        <v>14818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14818</v>
      </c>
      <c r="O31" s="48">
        <f t="shared" si="1"/>
        <v>2.6045887024339142E-2</v>
      </c>
      <c r="P31" s="9"/>
    </row>
    <row r="32" spans="1:16">
      <c r="A32" s="12"/>
      <c r="B32" s="25">
        <v>331.42</v>
      </c>
      <c r="C32" s="20" t="s">
        <v>38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5900826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5900826</v>
      </c>
      <c r="O32" s="48">
        <f t="shared" si="1"/>
        <v>10.371996716580041</v>
      </c>
      <c r="P32" s="9"/>
    </row>
    <row r="33" spans="1:16">
      <c r="A33" s="12"/>
      <c r="B33" s="25">
        <v>331.5</v>
      </c>
      <c r="C33" s="20" t="s">
        <v>33</v>
      </c>
      <c r="D33" s="47">
        <v>128808</v>
      </c>
      <c r="E33" s="47">
        <v>3189568</v>
      </c>
      <c r="F33" s="47">
        <v>0</v>
      </c>
      <c r="G33" s="47">
        <v>0</v>
      </c>
      <c r="H33" s="47">
        <v>0</v>
      </c>
      <c r="I33" s="47">
        <v>241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3318617</v>
      </c>
      <c r="O33" s="48">
        <f t="shared" si="1"/>
        <v>5.8331976959813261</v>
      </c>
      <c r="P33" s="9"/>
    </row>
    <row r="34" spans="1:16">
      <c r="A34" s="12"/>
      <c r="B34" s="25">
        <v>331.65</v>
      </c>
      <c r="C34" s="20" t="s">
        <v>166</v>
      </c>
      <c r="D34" s="47">
        <v>45771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45771</v>
      </c>
      <c r="O34" s="48">
        <f t="shared" si="1"/>
        <v>8.0452577607708659E-2</v>
      </c>
      <c r="P34" s="9"/>
    </row>
    <row r="35" spans="1:16">
      <c r="A35" s="12"/>
      <c r="B35" s="25">
        <v>331.69</v>
      </c>
      <c r="C35" s="20" t="s">
        <v>40</v>
      </c>
      <c r="D35" s="47">
        <v>411551</v>
      </c>
      <c r="E35" s="47">
        <v>1662720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2074271</v>
      </c>
      <c r="O35" s="48">
        <f t="shared" si="1"/>
        <v>3.6459865112608298</v>
      </c>
      <c r="P35" s="9"/>
    </row>
    <row r="36" spans="1:16">
      <c r="A36" s="12"/>
      <c r="B36" s="25">
        <v>331.9</v>
      </c>
      <c r="C36" s="20" t="s">
        <v>35</v>
      </c>
      <c r="D36" s="47">
        <v>0</v>
      </c>
      <c r="E36" s="47">
        <v>2927397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2927397</v>
      </c>
      <c r="O36" s="48">
        <f t="shared" si="1"/>
        <v>5.1455426870960537</v>
      </c>
      <c r="P36" s="9"/>
    </row>
    <row r="37" spans="1:16">
      <c r="A37" s="12"/>
      <c r="B37" s="25">
        <v>333</v>
      </c>
      <c r="C37" s="20" t="s">
        <v>4</v>
      </c>
      <c r="D37" s="47">
        <v>285704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285704</v>
      </c>
      <c r="O37" s="48">
        <f t="shared" ref="O37:O68" si="7">(N37/O$135)</f>
        <v>0.50218748187351803</v>
      </c>
      <c r="P37" s="9"/>
    </row>
    <row r="38" spans="1:16">
      <c r="A38" s="12"/>
      <c r="B38" s="25">
        <v>334.2</v>
      </c>
      <c r="C38" s="20" t="s">
        <v>36</v>
      </c>
      <c r="D38" s="47">
        <v>3743</v>
      </c>
      <c r="E38" s="47">
        <v>14200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17943</v>
      </c>
      <c r="O38" s="48">
        <f t="shared" si="7"/>
        <v>3.1538760350770495E-2</v>
      </c>
      <c r="P38" s="9"/>
    </row>
    <row r="39" spans="1:16">
      <c r="A39" s="12"/>
      <c r="B39" s="25">
        <v>334.35</v>
      </c>
      <c r="C39" s="20" t="s">
        <v>248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803545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803545</v>
      </c>
      <c r="O39" s="48">
        <f t="shared" si="7"/>
        <v>1.4124066870679306</v>
      </c>
      <c r="P39" s="9"/>
    </row>
    <row r="40" spans="1:16">
      <c r="A40" s="12"/>
      <c r="B40" s="25">
        <v>334.39</v>
      </c>
      <c r="C40" s="20" t="s">
        <v>41</v>
      </c>
      <c r="D40" s="47">
        <v>0</v>
      </c>
      <c r="E40" s="47">
        <v>5981363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8" si="8">SUM(D40:M40)</f>
        <v>5981363</v>
      </c>
      <c r="O40" s="48">
        <f t="shared" si="7"/>
        <v>10.513558169089096</v>
      </c>
      <c r="P40" s="9"/>
    </row>
    <row r="41" spans="1:16">
      <c r="A41" s="12"/>
      <c r="B41" s="25">
        <v>334.41</v>
      </c>
      <c r="C41" s="20" t="s">
        <v>42</v>
      </c>
      <c r="D41" s="47">
        <v>6117</v>
      </c>
      <c r="E41" s="47">
        <v>99646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105763</v>
      </c>
      <c r="O41" s="48">
        <f t="shared" si="7"/>
        <v>0.18590168371947499</v>
      </c>
      <c r="P41" s="9"/>
    </row>
    <row r="42" spans="1:16">
      <c r="A42" s="12"/>
      <c r="B42" s="25">
        <v>334.49</v>
      </c>
      <c r="C42" s="20" t="s">
        <v>43</v>
      </c>
      <c r="D42" s="47">
        <v>0</v>
      </c>
      <c r="E42" s="47">
        <v>8188487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8188487</v>
      </c>
      <c r="O42" s="48">
        <f t="shared" si="7"/>
        <v>14.39306298436157</v>
      </c>
      <c r="P42" s="9"/>
    </row>
    <row r="43" spans="1:16">
      <c r="A43" s="12"/>
      <c r="B43" s="25">
        <v>334.5</v>
      </c>
      <c r="C43" s="20" t="s">
        <v>44</v>
      </c>
      <c r="D43" s="47">
        <v>7013</v>
      </c>
      <c r="E43" s="47">
        <v>40987</v>
      </c>
      <c r="F43" s="47">
        <v>0</v>
      </c>
      <c r="G43" s="47">
        <v>0</v>
      </c>
      <c r="H43" s="47">
        <v>0</v>
      </c>
      <c r="I43" s="47">
        <v>13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48013</v>
      </c>
      <c r="O43" s="48">
        <f t="shared" si="7"/>
        <v>8.4393384647023562E-2</v>
      </c>
      <c r="P43" s="9"/>
    </row>
    <row r="44" spans="1:16">
      <c r="A44" s="12"/>
      <c r="B44" s="25">
        <v>334.7</v>
      </c>
      <c r="C44" s="20" t="s">
        <v>46</v>
      </c>
      <c r="D44" s="47">
        <v>0</v>
      </c>
      <c r="E44" s="47">
        <v>2057881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2057881</v>
      </c>
      <c r="O44" s="48">
        <f t="shared" si="7"/>
        <v>3.6171774892383626</v>
      </c>
      <c r="P44" s="9"/>
    </row>
    <row r="45" spans="1:16">
      <c r="A45" s="12"/>
      <c r="B45" s="25">
        <v>334.82</v>
      </c>
      <c r="C45" s="20" t="s">
        <v>176</v>
      </c>
      <c r="D45" s="47">
        <v>4072681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4072681</v>
      </c>
      <c r="O45" s="48">
        <f t="shared" si="7"/>
        <v>7.1586306662284089</v>
      </c>
      <c r="P45" s="9"/>
    </row>
    <row r="46" spans="1:16">
      <c r="A46" s="12"/>
      <c r="B46" s="25">
        <v>334.9</v>
      </c>
      <c r="C46" s="20" t="s">
        <v>48</v>
      </c>
      <c r="D46" s="47">
        <v>0</v>
      </c>
      <c r="E46" s="47">
        <v>10119</v>
      </c>
      <c r="F46" s="47">
        <v>0</v>
      </c>
      <c r="G46" s="47">
        <v>0</v>
      </c>
      <c r="H46" s="47">
        <v>0</v>
      </c>
      <c r="I46" s="47">
        <v>3974561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3984680</v>
      </c>
      <c r="O46" s="48">
        <f t="shared" si="7"/>
        <v>7.0039495956366373</v>
      </c>
      <c r="P46" s="9"/>
    </row>
    <row r="47" spans="1:16">
      <c r="A47" s="12"/>
      <c r="B47" s="25">
        <v>335.12</v>
      </c>
      <c r="C47" s="20" t="s">
        <v>177</v>
      </c>
      <c r="D47" s="47">
        <v>10633737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10633737</v>
      </c>
      <c r="O47" s="48">
        <f t="shared" si="7"/>
        <v>18.691126504827576</v>
      </c>
      <c r="P47" s="9"/>
    </row>
    <row r="48" spans="1:16">
      <c r="A48" s="12"/>
      <c r="B48" s="25">
        <v>335.13</v>
      </c>
      <c r="C48" s="20" t="s">
        <v>178</v>
      </c>
      <c r="D48" s="47">
        <v>110510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110510</v>
      </c>
      <c r="O48" s="48">
        <f t="shared" si="7"/>
        <v>0.19424557801725728</v>
      </c>
      <c r="P48" s="9"/>
    </row>
    <row r="49" spans="1:16">
      <c r="A49" s="12"/>
      <c r="B49" s="25">
        <v>335.14</v>
      </c>
      <c r="C49" s="20" t="s">
        <v>179</v>
      </c>
      <c r="D49" s="47">
        <v>79079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79079</v>
      </c>
      <c r="O49" s="48">
        <f t="shared" si="7"/>
        <v>0.13899869752987684</v>
      </c>
      <c r="P49" s="9"/>
    </row>
    <row r="50" spans="1:16">
      <c r="A50" s="12"/>
      <c r="B50" s="25">
        <v>335.15</v>
      </c>
      <c r="C50" s="20" t="s">
        <v>180</v>
      </c>
      <c r="D50" s="47">
        <v>216579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216579</v>
      </c>
      <c r="O50" s="48">
        <f t="shared" si="7"/>
        <v>0.38068512389285647</v>
      </c>
      <c r="P50" s="9"/>
    </row>
    <row r="51" spans="1:16">
      <c r="A51" s="12"/>
      <c r="B51" s="25">
        <v>335.16</v>
      </c>
      <c r="C51" s="20" t="s">
        <v>181</v>
      </c>
      <c r="D51" s="47">
        <v>223250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223250</v>
      </c>
      <c r="O51" s="48">
        <f t="shared" si="7"/>
        <v>0.39241087044025602</v>
      </c>
      <c r="P51" s="9"/>
    </row>
    <row r="52" spans="1:16">
      <c r="A52" s="12"/>
      <c r="B52" s="25">
        <v>335.17</v>
      </c>
      <c r="C52" s="20" t="s">
        <v>182</v>
      </c>
      <c r="D52" s="47">
        <v>64595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64595</v>
      </c>
      <c r="O52" s="48">
        <f t="shared" si="7"/>
        <v>0.11353988880666668</v>
      </c>
      <c r="P52" s="9"/>
    </row>
    <row r="53" spans="1:16">
      <c r="A53" s="12"/>
      <c r="B53" s="25">
        <v>335.18</v>
      </c>
      <c r="C53" s="20" t="s">
        <v>183</v>
      </c>
      <c r="D53" s="47">
        <v>24217263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24217263</v>
      </c>
      <c r="O53" s="48">
        <f t="shared" si="7"/>
        <v>42.567154550999348</v>
      </c>
      <c r="P53" s="9"/>
    </row>
    <row r="54" spans="1:16">
      <c r="A54" s="12"/>
      <c r="B54" s="25">
        <v>335.21</v>
      </c>
      <c r="C54" s="20" t="s">
        <v>56</v>
      </c>
      <c r="D54" s="47">
        <v>0</v>
      </c>
      <c r="E54" s="47">
        <v>137962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137962</v>
      </c>
      <c r="O54" s="48">
        <f t="shared" si="7"/>
        <v>0.24249849275555924</v>
      </c>
      <c r="P54" s="9"/>
    </row>
    <row r="55" spans="1:16">
      <c r="A55" s="12"/>
      <c r="B55" s="25">
        <v>335.22</v>
      </c>
      <c r="C55" s="20" t="s">
        <v>57</v>
      </c>
      <c r="D55" s="47">
        <v>0</v>
      </c>
      <c r="E55" s="47">
        <v>2584095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2584095</v>
      </c>
      <c r="O55" s="48">
        <f t="shared" si="7"/>
        <v>4.5421140795086821</v>
      </c>
      <c r="P55" s="9"/>
    </row>
    <row r="56" spans="1:16">
      <c r="A56" s="12"/>
      <c r="B56" s="25">
        <v>335.49</v>
      </c>
      <c r="C56" s="20" t="s">
        <v>58</v>
      </c>
      <c r="D56" s="47">
        <v>0</v>
      </c>
      <c r="E56" s="47">
        <v>9670236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9670236</v>
      </c>
      <c r="O56" s="48">
        <f t="shared" si="7"/>
        <v>16.997562043102796</v>
      </c>
      <c r="P56" s="9"/>
    </row>
    <row r="57" spans="1:16">
      <c r="A57" s="12"/>
      <c r="B57" s="25">
        <v>335.5</v>
      </c>
      <c r="C57" s="20" t="s">
        <v>59</v>
      </c>
      <c r="D57" s="47">
        <v>0</v>
      </c>
      <c r="E57" s="47">
        <v>1501971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1501971</v>
      </c>
      <c r="O57" s="48">
        <f t="shared" si="7"/>
        <v>2.6400436617514971</v>
      </c>
      <c r="P57" s="9"/>
    </row>
    <row r="58" spans="1:16">
      <c r="A58" s="12"/>
      <c r="B58" s="25">
        <v>335.7</v>
      </c>
      <c r="C58" s="20" t="s">
        <v>61</v>
      </c>
      <c r="D58" s="47">
        <v>0</v>
      </c>
      <c r="E58" s="47">
        <v>0</v>
      </c>
      <c r="F58" s="47">
        <v>0</v>
      </c>
      <c r="G58" s="47">
        <v>201961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201961</v>
      </c>
      <c r="O58" s="48">
        <f t="shared" si="7"/>
        <v>0.35499078076140894</v>
      </c>
      <c r="P58" s="9"/>
    </row>
    <row r="59" spans="1:16">
      <c r="A59" s="12"/>
      <c r="B59" s="25">
        <v>337.3</v>
      </c>
      <c r="C59" s="20" t="s">
        <v>62</v>
      </c>
      <c r="D59" s="47">
        <v>388742</v>
      </c>
      <c r="E59" s="47">
        <v>0</v>
      </c>
      <c r="F59" s="47">
        <v>0</v>
      </c>
      <c r="G59" s="47">
        <v>0</v>
      </c>
      <c r="H59" s="47">
        <v>0</v>
      </c>
      <c r="I59" s="47">
        <v>698240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1086982</v>
      </c>
      <c r="O59" s="48">
        <f t="shared" si="7"/>
        <v>1.9106094189155223</v>
      </c>
      <c r="P59" s="9"/>
    </row>
    <row r="60" spans="1:16">
      <c r="A60" s="12"/>
      <c r="B60" s="25">
        <v>337.9</v>
      </c>
      <c r="C60" s="20" t="s">
        <v>64</v>
      </c>
      <c r="D60" s="47">
        <v>41633</v>
      </c>
      <c r="E60" s="47">
        <v>67463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109096</v>
      </c>
      <c r="O60" s="48">
        <f t="shared" si="7"/>
        <v>0.19176016269451363</v>
      </c>
      <c r="P60" s="9"/>
    </row>
    <row r="61" spans="1:16">
      <c r="A61" s="12"/>
      <c r="B61" s="25">
        <v>339</v>
      </c>
      <c r="C61" s="20" t="s">
        <v>65</v>
      </c>
      <c r="D61" s="47">
        <v>65656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65656</v>
      </c>
      <c r="O61" s="48">
        <f t="shared" si="7"/>
        <v>0.11540482915845665</v>
      </c>
      <c r="P61" s="9"/>
    </row>
    <row r="62" spans="1:16" ht="15.75">
      <c r="A62" s="29" t="s">
        <v>70</v>
      </c>
      <c r="B62" s="30"/>
      <c r="C62" s="31"/>
      <c r="D62" s="32">
        <f t="shared" ref="D62:M62" si="9">SUM(D63:D108)</f>
        <v>37112508</v>
      </c>
      <c r="E62" s="32">
        <f t="shared" si="9"/>
        <v>31087915</v>
      </c>
      <c r="F62" s="32">
        <f t="shared" si="9"/>
        <v>0</v>
      </c>
      <c r="G62" s="32">
        <f t="shared" si="9"/>
        <v>0</v>
      </c>
      <c r="H62" s="32">
        <f t="shared" si="9"/>
        <v>0</v>
      </c>
      <c r="I62" s="32">
        <f t="shared" si="9"/>
        <v>75971740</v>
      </c>
      <c r="J62" s="32">
        <f t="shared" si="9"/>
        <v>70218275</v>
      </c>
      <c r="K62" s="32">
        <f t="shared" si="9"/>
        <v>0</v>
      </c>
      <c r="L62" s="32">
        <f t="shared" si="9"/>
        <v>0</v>
      </c>
      <c r="M62" s="32">
        <f t="shared" si="9"/>
        <v>2451620</v>
      </c>
      <c r="N62" s="32">
        <f>SUM(D62:M62)</f>
        <v>216842058</v>
      </c>
      <c r="O62" s="46">
        <f t="shared" si="7"/>
        <v>381.14750605973785</v>
      </c>
      <c r="P62" s="10"/>
    </row>
    <row r="63" spans="1:16">
      <c r="A63" s="12"/>
      <c r="B63" s="25">
        <v>341.1</v>
      </c>
      <c r="C63" s="20" t="s">
        <v>184</v>
      </c>
      <c r="D63" s="47">
        <v>2412371</v>
      </c>
      <c r="E63" s="47">
        <v>359019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>SUM(D63:M63)</f>
        <v>2771390</v>
      </c>
      <c r="O63" s="48">
        <f t="shared" si="7"/>
        <v>4.8713261466043498</v>
      </c>
      <c r="P63" s="9"/>
    </row>
    <row r="64" spans="1:16">
      <c r="A64" s="12"/>
      <c r="B64" s="25">
        <v>341.15</v>
      </c>
      <c r="C64" s="20" t="s">
        <v>185</v>
      </c>
      <c r="D64" s="47">
        <v>0</v>
      </c>
      <c r="E64" s="47">
        <v>2163955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ref="N64:N108" si="10">SUM(D64:M64)</f>
        <v>2163955</v>
      </c>
      <c r="O64" s="48">
        <f t="shared" si="7"/>
        <v>3.8036258237112839</v>
      </c>
      <c r="P64" s="9"/>
    </row>
    <row r="65" spans="1:16">
      <c r="A65" s="12"/>
      <c r="B65" s="25">
        <v>341.2</v>
      </c>
      <c r="C65" s="20" t="s">
        <v>186</v>
      </c>
      <c r="D65" s="47">
        <v>2807492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70218275</v>
      </c>
      <c r="K65" s="47">
        <v>0</v>
      </c>
      <c r="L65" s="47">
        <v>0</v>
      </c>
      <c r="M65" s="47">
        <v>0</v>
      </c>
      <c r="N65" s="47">
        <f t="shared" si="10"/>
        <v>73025767</v>
      </c>
      <c r="O65" s="48">
        <f t="shared" si="7"/>
        <v>128.35881206287715</v>
      </c>
      <c r="P65" s="9"/>
    </row>
    <row r="66" spans="1:16">
      <c r="A66" s="12"/>
      <c r="B66" s="25">
        <v>341.55</v>
      </c>
      <c r="C66" s="20" t="s">
        <v>187</v>
      </c>
      <c r="D66" s="47">
        <v>58475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58475</v>
      </c>
      <c r="O66" s="48">
        <f t="shared" si="7"/>
        <v>0.10278264568418351</v>
      </c>
      <c r="P66" s="9"/>
    </row>
    <row r="67" spans="1:16">
      <c r="A67" s="12"/>
      <c r="B67" s="25">
        <v>341.8</v>
      </c>
      <c r="C67" s="20" t="s">
        <v>188</v>
      </c>
      <c r="D67" s="47">
        <v>974379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974379</v>
      </c>
      <c r="O67" s="48">
        <f t="shared" si="7"/>
        <v>1.7126849340591543</v>
      </c>
      <c r="P67" s="9"/>
    </row>
    <row r="68" spans="1:16">
      <c r="A68" s="12"/>
      <c r="B68" s="25">
        <v>341.9</v>
      </c>
      <c r="C68" s="20" t="s">
        <v>189</v>
      </c>
      <c r="D68" s="47">
        <v>6944541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6944541</v>
      </c>
      <c r="O68" s="48">
        <f t="shared" si="7"/>
        <v>12.206554887426856</v>
      </c>
      <c r="P68" s="9"/>
    </row>
    <row r="69" spans="1:16">
      <c r="A69" s="12"/>
      <c r="B69" s="25">
        <v>342.1</v>
      </c>
      <c r="C69" s="20" t="s">
        <v>77</v>
      </c>
      <c r="D69" s="47">
        <v>8527538</v>
      </c>
      <c r="E69" s="47">
        <v>191851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8719389</v>
      </c>
      <c r="O69" s="48">
        <f t="shared" ref="O69:O100" si="11">(N69/O$135)</f>
        <v>15.326239763481269</v>
      </c>
      <c r="P69" s="9"/>
    </row>
    <row r="70" spans="1:16">
      <c r="A70" s="12"/>
      <c r="B70" s="25">
        <v>342.2</v>
      </c>
      <c r="C70" s="20" t="s">
        <v>78</v>
      </c>
      <c r="D70" s="47">
        <v>0</v>
      </c>
      <c r="E70" s="47">
        <v>9500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9500</v>
      </c>
      <c r="O70" s="48">
        <f t="shared" si="11"/>
        <v>1.6698334912351318E-2</v>
      </c>
      <c r="P70" s="9"/>
    </row>
    <row r="71" spans="1:16">
      <c r="A71" s="12"/>
      <c r="B71" s="25">
        <v>342.3</v>
      </c>
      <c r="C71" s="20" t="s">
        <v>170</v>
      </c>
      <c r="D71" s="47">
        <v>193212</v>
      </c>
      <c r="E71" s="47">
        <v>25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193237</v>
      </c>
      <c r="O71" s="48">
        <f t="shared" si="11"/>
        <v>0.33965643615347701</v>
      </c>
      <c r="P71" s="9"/>
    </row>
    <row r="72" spans="1:16">
      <c r="A72" s="12"/>
      <c r="B72" s="25">
        <v>342.4</v>
      </c>
      <c r="C72" s="20" t="s">
        <v>79</v>
      </c>
      <c r="D72" s="47">
        <v>779131</v>
      </c>
      <c r="E72" s="47">
        <v>84867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863998</v>
      </c>
      <c r="O72" s="48">
        <f t="shared" si="11"/>
        <v>1.518666101852812</v>
      </c>
      <c r="P72" s="9"/>
    </row>
    <row r="73" spans="1:16">
      <c r="A73" s="12"/>
      <c r="B73" s="25">
        <v>342.5</v>
      </c>
      <c r="C73" s="20" t="s">
        <v>80</v>
      </c>
      <c r="D73" s="47">
        <v>0</v>
      </c>
      <c r="E73" s="47">
        <v>538054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538054</v>
      </c>
      <c r="O73" s="48">
        <f t="shared" si="11"/>
        <v>0.94574798872950283</v>
      </c>
      <c r="P73" s="9"/>
    </row>
    <row r="74" spans="1:16">
      <c r="A74" s="12"/>
      <c r="B74" s="25">
        <v>342.6</v>
      </c>
      <c r="C74" s="20" t="s">
        <v>81</v>
      </c>
      <c r="D74" s="47">
        <v>0</v>
      </c>
      <c r="E74" s="47">
        <v>15886061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15886061</v>
      </c>
      <c r="O74" s="48">
        <f t="shared" si="11"/>
        <v>27.923238633267655</v>
      </c>
      <c r="P74" s="9"/>
    </row>
    <row r="75" spans="1:16">
      <c r="A75" s="12"/>
      <c r="B75" s="25">
        <v>342.9</v>
      </c>
      <c r="C75" s="20" t="s">
        <v>82</v>
      </c>
      <c r="D75" s="47">
        <v>171494</v>
      </c>
      <c r="E75" s="47">
        <v>38550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210044</v>
      </c>
      <c r="O75" s="48">
        <f t="shared" si="11"/>
        <v>0.36919842719262319</v>
      </c>
      <c r="P75" s="9"/>
    </row>
    <row r="76" spans="1:16">
      <c r="A76" s="12"/>
      <c r="B76" s="25">
        <v>343.4</v>
      </c>
      <c r="C76" s="20" t="s">
        <v>83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37362932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37362932</v>
      </c>
      <c r="O76" s="48">
        <f t="shared" si="11"/>
        <v>65.673552825621925</v>
      </c>
      <c r="P76" s="9"/>
    </row>
    <row r="77" spans="1:16">
      <c r="A77" s="12"/>
      <c r="B77" s="25">
        <v>343.6</v>
      </c>
      <c r="C77" s="20" t="s">
        <v>84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36111980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36111980</v>
      </c>
      <c r="O77" s="48">
        <f t="shared" si="11"/>
        <v>63.474730146119221</v>
      </c>
      <c r="P77" s="9"/>
    </row>
    <row r="78" spans="1:16">
      <c r="A78" s="12"/>
      <c r="B78" s="25">
        <v>343.7</v>
      </c>
      <c r="C78" s="20" t="s">
        <v>85</v>
      </c>
      <c r="D78" s="47">
        <v>391093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391093</v>
      </c>
      <c r="O78" s="48">
        <f t="shared" si="11"/>
        <v>0.68743177851328574</v>
      </c>
      <c r="P78" s="9"/>
    </row>
    <row r="79" spans="1:16">
      <c r="A79" s="12"/>
      <c r="B79" s="25">
        <v>344.1</v>
      </c>
      <c r="C79" s="20" t="s">
        <v>190</v>
      </c>
      <c r="D79" s="47">
        <v>377315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2301900</v>
      </c>
      <c r="N79" s="47">
        <f t="shared" si="10"/>
        <v>2679215</v>
      </c>
      <c r="O79" s="48">
        <f t="shared" si="11"/>
        <v>4.7093083549679307</v>
      </c>
      <c r="P79" s="9"/>
    </row>
    <row r="80" spans="1:16">
      <c r="A80" s="12"/>
      <c r="B80" s="25">
        <v>344.3</v>
      </c>
      <c r="C80" s="20" t="s">
        <v>191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1267561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1267561</v>
      </c>
      <c r="O80" s="48">
        <f t="shared" si="11"/>
        <v>2.2280166420878893</v>
      </c>
      <c r="P80" s="9"/>
    </row>
    <row r="81" spans="1:16">
      <c r="A81" s="12"/>
      <c r="B81" s="25">
        <v>344.9</v>
      </c>
      <c r="C81" s="20" t="s">
        <v>192</v>
      </c>
      <c r="D81" s="47">
        <v>277743</v>
      </c>
      <c r="E81" s="47">
        <v>9427908</v>
      </c>
      <c r="F81" s="47">
        <v>0</v>
      </c>
      <c r="G81" s="47">
        <v>0</v>
      </c>
      <c r="H81" s="47">
        <v>0</v>
      </c>
      <c r="I81" s="47">
        <v>376063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10081714</v>
      </c>
      <c r="O81" s="48">
        <f t="shared" si="11"/>
        <v>17.72082493289906</v>
      </c>
      <c r="P81" s="9"/>
    </row>
    <row r="82" spans="1:16">
      <c r="A82" s="12"/>
      <c r="B82" s="25">
        <v>345.1</v>
      </c>
      <c r="C82" s="20" t="s">
        <v>227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145929</v>
      </c>
      <c r="N82" s="47">
        <f t="shared" si="10"/>
        <v>145929</v>
      </c>
      <c r="O82" s="48">
        <f t="shared" si="11"/>
        <v>0.25650224372889641</v>
      </c>
      <c r="P82" s="9"/>
    </row>
    <row r="83" spans="1:16">
      <c r="A83" s="12"/>
      <c r="B83" s="25">
        <v>346.9</v>
      </c>
      <c r="C83" s="20" t="s">
        <v>193</v>
      </c>
      <c r="D83" s="47">
        <v>27500</v>
      </c>
      <c r="E83" s="47">
        <v>50335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77835</v>
      </c>
      <c r="O83" s="48">
        <f t="shared" si="11"/>
        <v>0.13681209451609105</v>
      </c>
      <c r="P83" s="9"/>
    </row>
    <row r="84" spans="1:16">
      <c r="A84" s="12"/>
      <c r="B84" s="25">
        <v>347.2</v>
      </c>
      <c r="C84" s="20" t="s">
        <v>91</v>
      </c>
      <c r="D84" s="47">
        <v>3864938</v>
      </c>
      <c r="E84" s="47">
        <v>329148</v>
      </c>
      <c r="F84" s="47">
        <v>0</v>
      </c>
      <c r="G84" s="47">
        <v>0</v>
      </c>
      <c r="H84" s="47">
        <v>0</v>
      </c>
      <c r="I84" s="47">
        <v>853074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5047160</v>
      </c>
      <c r="O84" s="48">
        <f t="shared" si="11"/>
        <v>8.8714913722340079</v>
      </c>
      <c r="P84" s="9"/>
    </row>
    <row r="85" spans="1:16">
      <c r="A85" s="12"/>
      <c r="B85" s="25">
        <v>348.11</v>
      </c>
      <c r="C85" s="20" t="s">
        <v>194</v>
      </c>
      <c r="D85" s="47">
        <v>20796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20796</v>
      </c>
      <c r="O85" s="48">
        <f t="shared" si="11"/>
        <v>3.6553533982869264E-2</v>
      </c>
      <c r="P85" s="9"/>
    </row>
    <row r="86" spans="1:16">
      <c r="A86" s="12"/>
      <c r="B86" s="25">
        <v>348.12</v>
      </c>
      <c r="C86" s="20" t="s">
        <v>195</v>
      </c>
      <c r="D86" s="47">
        <v>70556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ref="N86:N99" si="12">SUM(D86:M86)</f>
        <v>70556</v>
      </c>
      <c r="O86" s="48">
        <f t="shared" si="11"/>
        <v>0.12401765453430101</v>
      </c>
      <c r="P86" s="9"/>
    </row>
    <row r="87" spans="1:16">
      <c r="A87" s="12"/>
      <c r="B87" s="25">
        <v>348.13</v>
      </c>
      <c r="C87" s="20" t="s">
        <v>196</v>
      </c>
      <c r="D87" s="47">
        <v>226423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226423</v>
      </c>
      <c r="O87" s="48">
        <f t="shared" si="11"/>
        <v>0.39798811430098135</v>
      </c>
      <c r="P87" s="9"/>
    </row>
    <row r="88" spans="1:16">
      <c r="A88" s="12"/>
      <c r="B88" s="25">
        <v>348.22</v>
      </c>
      <c r="C88" s="20" t="s">
        <v>197</v>
      </c>
      <c r="D88" s="47">
        <v>77875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77875</v>
      </c>
      <c r="O88" s="48">
        <f t="shared" si="11"/>
        <v>0.13688240329466936</v>
      </c>
      <c r="P88" s="9"/>
    </row>
    <row r="89" spans="1:16">
      <c r="A89" s="12"/>
      <c r="B89" s="25">
        <v>348.23</v>
      </c>
      <c r="C89" s="20" t="s">
        <v>198</v>
      </c>
      <c r="D89" s="47">
        <v>400173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400173</v>
      </c>
      <c r="O89" s="48">
        <f t="shared" si="11"/>
        <v>0.70339187125056468</v>
      </c>
      <c r="P89" s="9"/>
    </row>
    <row r="90" spans="1:16">
      <c r="A90" s="12"/>
      <c r="B90" s="25">
        <v>348.31</v>
      </c>
      <c r="C90" s="20" t="s">
        <v>199</v>
      </c>
      <c r="D90" s="47">
        <v>1664259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1664259</v>
      </c>
      <c r="O90" s="48">
        <f t="shared" si="11"/>
        <v>2.9253004381994625</v>
      </c>
      <c r="P90" s="9"/>
    </row>
    <row r="91" spans="1:16">
      <c r="A91" s="12"/>
      <c r="B91" s="25">
        <v>348.32</v>
      </c>
      <c r="C91" s="20" t="s">
        <v>200</v>
      </c>
      <c r="D91" s="47">
        <v>59096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59096</v>
      </c>
      <c r="O91" s="48">
        <f t="shared" si="11"/>
        <v>0.10387418947161195</v>
      </c>
      <c r="P91" s="9"/>
    </row>
    <row r="92" spans="1:16">
      <c r="A92" s="12"/>
      <c r="B92" s="25">
        <v>348.41</v>
      </c>
      <c r="C92" s="20" t="s">
        <v>201</v>
      </c>
      <c r="D92" s="47">
        <v>1390177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1390177</v>
      </c>
      <c r="O92" s="48">
        <f t="shared" si="11"/>
        <v>2.4435411719418756</v>
      </c>
      <c r="P92" s="9"/>
    </row>
    <row r="93" spans="1:16">
      <c r="A93" s="12"/>
      <c r="B93" s="25">
        <v>348.42</v>
      </c>
      <c r="C93" s="20" t="s">
        <v>202</v>
      </c>
      <c r="D93" s="47">
        <v>1113855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1113855</v>
      </c>
      <c r="O93" s="48">
        <f t="shared" si="11"/>
        <v>1.957844614083903</v>
      </c>
      <c r="P93" s="9"/>
    </row>
    <row r="94" spans="1:16">
      <c r="A94" s="12"/>
      <c r="B94" s="25">
        <v>348.48</v>
      </c>
      <c r="C94" s="20" t="s">
        <v>203</v>
      </c>
      <c r="D94" s="47">
        <v>108348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108348</v>
      </c>
      <c r="O94" s="48">
        <f t="shared" si="11"/>
        <v>0.19044538853509901</v>
      </c>
      <c r="P94" s="9"/>
    </row>
    <row r="95" spans="1:16">
      <c r="A95" s="12"/>
      <c r="B95" s="25">
        <v>348.52</v>
      </c>
      <c r="C95" s="20" t="s">
        <v>204</v>
      </c>
      <c r="D95" s="47">
        <v>247259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247259</v>
      </c>
      <c r="O95" s="48">
        <f t="shared" si="11"/>
        <v>0.43461195706242894</v>
      </c>
      <c r="P95" s="9"/>
    </row>
    <row r="96" spans="1:16">
      <c r="A96" s="12"/>
      <c r="B96" s="25">
        <v>348.53</v>
      </c>
      <c r="C96" s="20" t="s">
        <v>205</v>
      </c>
      <c r="D96" s="47">
        <v>1049803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1049803</v>
      </c>
      <c r="O96" s="48">
        <f t="shared" si="11"/>
        <v>1.8452591669464371</v>
      </c>
      <c r="P96" s="9"/>
    </row>
    <row r="97" spans="1:16">
      <c r="A97" s="12"/>
      <c r="B97" s="25">
        <v>348.62</v>
      </c>
      <c r="C97" s="20" t="s">
        <v>206</v>
      </c>
      <c r="D97" s="47">
        <v>492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492</v>
      </c>
      <c r="O97" s="48">
        <f t="shared" si="11"/>
        <v>8.6479797651335254E-4</v>
      </c>
      <c r="P97" s="9"/>
    </row>
    <row r="98" spans="1:16">
      <c r="A98" s="12"/>
      <c r="B98" s="25">
        <v>348.71</v>
      </c>
      <c r="C98" s="20" t="s">
        <v>207</v>
      </c>
      <c r="D98" s="47">
        <v>501484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501484</v>
      </c>
      <c r="O98" s="48">
        <f t="shared" si="11"/>
        <v>0.88146818791427251</v>
      </c>
      <c r="P98" s="9"/>
    </row>
    <row r="99" spans="1:16">
      <c r="A99" s="12"/>
      <c r="B99" s="25">
        <v>348.72</v>
      </c>
      <c r="C99" s="20" t="s">
        <v>229</v>
      </c>
      <c r="D99" s="47">
        <v>56307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56307</v>
      </c>
      <c r="O99" s="48">
        <f t="shared" si="11"/>
        <v>9.897190988523849E-2</v>
      </c>
      <c r="P99" s="9"/>
    </row>
    <row r="100" spans="1:16">
      <c r="A100" s="12"/>
      <c r="B100" s="25">
        <v>348.88</v>
      </c>
      <c r="C100" s="20" t="s">
        <v>209</v>
      </c>
      <c r="D100" s="47">
        <v>7719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7719</v>
      </c>
      <c r="O100" s="48">
        <f t="shared" si="11"/>
        <v>1.3567836546151561E-2</v>
      </c>
      <c r="P100" s="9"/>
    </row>
    <row r="101" spans="1:16">
      <c r="A101" s="12"/>
      <c r="B101" s="25">
        <v>348.92099999999999</v>
      </c>
      <c r="C101" s="20" t="s">
        <v>210</v>
      </c>
      <c r="D101" s="47">
        <v>0</v>
      </c>
      <c r="E101" s="47">
        <v>149866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149866</v>
      </c>
      <c r="O101" s="48">
        <f t="shared" ref="O101:O132" si="13">(N101/O$135)</f>
        <v>0.26342238526046768</v>
      </c>
      <c r="P101" s="9"/>
    </row>
    <row r="102" spans="1:16">
      <c r="A102" s="12"/>
      <c r="B102" s="25">
        <v>348.92200000000003</v>
      </c>
      <c r="C102" s="20" t="s">
        <v>211</v>
      </c>
      <c r="D102" s="47">
        <v>0</v>
      </c>
      <c r="E102" s="47">
        <v>149901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0"/>
        <v>149901</v>
      </c>
      <c r="O102" s="48">
        <f t="shared" si="13"/>
        <v>0.26348390544172368</v>
      </c>
      <c r="P102" s="9"/>
    </row>
    <row r="103" spans="1:16">
      <c r="A103" s="12"/>
      <c r="B103" s="25">
        <v>348.923</v>
      </c>
      <c r="C103" s="20" t="s">
        <v>212</v>
      </c>
      <c r="D103" s="47">
        <v>0</v>
      </c>
      <c r="E103" s="47">
        <v>149901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0"/>
        <v>149901</v>
      </c>
      <c r="O103" s="48">
        <f t="shared" si="13"/>
        <v>0.26348390544172368</v>
      </c>
      <c r="P103" s="9"/>
    </row>
    <row r="104" spans="1:16">
      <c r="A104" s="12"/>
      <c r="B104" s="25">
        <v>348.92399999999998</v>
      </c>
      <c r="C104" s="20" t="s">
        <v>213</v>
      </c>
      <c r="D104" s="47">
        <v>0</v>
      </c>
      <c r="E104" s="47">
        <v>149927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0"/>
        <v>149927</v>
      </c>
      <c r="O104" s="48">
        <f t="shared" si="13"/>
        <v>0.26352960614779958</v>
      </c>
      <c r="P104" s="9"/>
    </row>
    <row r="105" spans="1:16">
      <c r="A105" s="12"/>
      <c r="B105" s="25">
        <v>348.93099999999998</v>
      </c>
      <c r="C105" s="20" t="s">
        <v>214</v>
      </c>
      <c r="D105" s="47">
        <v>0</v>
      </c>
      <c r="E105" s="47">
        <v>988421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0"/>
        <v>988421</v>
      </c>
      <c r="O105" s="48">
        <f t="shared" si="13"/>
        <v>1.7373668307790739</v>
      </c>
      <c r="P105" s="9"/>
    </row>
    <row r="106" spans="1:16">
      <c r="A106" s="12"/>
      <c r="B106" s="25">
        <v>348.93200000000002</v>
      </c>
      <c r="C106" s="20" t="s">
        <v>215</v>
      </c>
      <c r="D106" s="47">
        <v>48876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0"/>
        <v>48876</v>
      </c>
      <c r="O106" s="48">
        <f t="shared" si="13"/>
        <v>8.5910296544850842E-2</v>
      </c>
      <c r="P106" s="9"/>
    </row>
    <row r="107" spans="1:16">
      <c r="A107" s="12"/>
      <c r="B107" s="25">
        <v>348.99</v>
      </c>
      <c r="C107" s="20" t="s">
        <v>216</v>
      </c>
      <c r="D107" s="47">
        <v>0</v>
      </c>
      <c r="E107" s="47">
        <v>282438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0"/>
        <v>282438</v>
      </c>
      <c r="O107" s="48">
        <f t="shared" si="13"/>
        <v>0.49644677010259808</v>
      </c>
      <c r="P107" s="9"/>
    </row>
    <row r="108" spans="1:16">
      <c r="A108" s="12"/>
      <c r="B108" s="25">
        <v>349</v>
      </c>
      <c r="C108" s="20" t="s">
        <v>1</v>
      </c>
      <c r="D108" s="47">
        <v>2261788</v>
      </c>
      <c r="E108" s="47">
        <v>138188</v>
      </c>
      <c r="F108" s="47">
        <v>0</v>
      </c>
      <c r="G108" s="47">
        <v>0</v>
      </c>
      <c r="H108" s="47">
        <v>0</v>
      </c>
      <c r="I108" s="47">
        <v>130</v>
      </c>
      <c r="J108" s="47">
        <v>0</v>
      </c>
      <c r="K108" s="47">
        <v>0</v>
      </c>
      <c r="L108" s="47">
        <v>0</v>
      </c>
      <c r="M108" s="47">
        <v>3791</v>
      </c>
      <c r="N108" s="47">
        <f t="shared" si="10"/>
        <v>2403897</v>
      </c>
      <c r="O108" s="48">
        <f t="shared" si="13"/>
        <v>4.2253765474522735</v>
      </c>
      <c r="P108" s="9"/>
    </row>
    <row r="109" spans="1:16" ht="15.75">
      <c r="A109" s="29" t="s">
        <v>71</v>
      </c>
      <c r="B109" s="30"/>
      <c r="C109" s="31"/>
      <c r="D109" s="32">
        <f t="shared" ref="D109:M109" si="14">SUM(D110:D118)</f>
        <v>1712935</v>
      </c>
      <c r="E109" s="32">
        <f t="shared" si="14"/>
        <v>1611265</v>
      </c>
      <c r="F109" s="32">
        <f t="shared" si="14"/>
        <v>0</v>
      </c>
      <c r="G109" s="32">
        <f t="shared" si="14"/>
        <v>0</v>
      </c>
      <c r="H109" s="32">
        <f t="shared" si="14"/>
        <v>0</v>
      </c>
      <c r="I109" s="32">
        <f t="shared" si="14"/>
        <v>0</v>
      </c>
      <c r="J109" s="32">
        <f t="shared" si="14"/>
        <v>0</v>
      </c>
      <c r="K109" s="32">
        <f t="shared" si="14"/>
        <v>0</v>
      </c>
      <c r="L109" s="32">
        <f t="shared" si="14"/>
        <v>0</v>
      </c>
      <c r="M109" s="32">
        <f t="shared" si="14"/>
        <v>0</v>
      </c>
      <c r="N109" s="32">
        <f>SUM(D109:M109)</f>
        <v>3324200</v>
      </c>
      <c r="O109" s="46">
        <f t="shared" si="13"/>
        <v>5.8430110437513951</v>
      </c>
      <c r="P109" s="10"/>
    </row>
    <row r="110" spans="1:16">
      <c r="A110" s="13"/>
      <c r="B110" s="40">
        <v>351.1</v>
      </c>
      <c r="C110" s="21" t="s">
        <v>112</v>
      </c>
      <c r="D110" s="47">
        <v>67726</v>
      </c>
      <c r="E110" s="47">
        <v>1458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>SUM(D110:M110)</f>
        <v>69184</v>
      </c>
      <c r="O110" s="48">
        <f t="shared" si="13"/>
        <v>0.12160606342906459</v>
      </c>
      <c r="P110" s="9"/>
    </row>
    <row r="111" spans="1:16">
      <c r="A111" s="13"/>
      <c r="B111" s="40">
        <v>351.2</v>
      </c>
      <c r="C111" s="21" t="s">
        <v>115</v>
      </c>
      <c r="D111" s="47">
        <v>124361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ref="N111:N118" si="15">SUM(D111:M111)</f>
        <v>124361</v>
      </c>
      <c r="O111" s="48">
        <f t="shared" si="13"/>
        <v>0.21859175031946551</v>
      </c>
      <c r="P111" s="9"/>
    </row>
    <row r="112" spans="1:16">
      <c r="A112" s="13"/>
      <c r="B112" s="40">
        <v>351.5</v>
      </c>
      <c r="C112" s="21" t="s">
        <v>116</v>
      </c>
      <c r="D112" s="47">
        <v>876336</v>
      </c>
      <c r="E112" s="47">
        <v>163722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5"/>
        <v>1040058</v>
      </c>
      <c r="O112" s="48">
        <f t="shared" si="13"/>
        <v>1.8281301907652934</v>
      </c>
      <c r="P112" s="9"/>
    </row>
    <row r="113" spans="1:16">
      <c r="A113" s="13"/>
      <c r="B113" s="40">
        <v>351.7</v>
      </c>
      <c r="C113" s="21" t="s">
        <v>217</v>
      </c>
      <c r="D113" s="47">
        <v>0</v>
      </c>
      <c r="E113" s="47">
        <v>288659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5"/>
        <v>288659</v>
      </c>
      <c r="O113" s="48">
        <f t="shared" si="13"/>
        <v>0.50738154289099147</v>
      </c>
      <c r="P113" s="9"/>
    </row>
    <row r="114" spans="1:16">
      <c r="A114" s="13"/>
      <c r="B114" s="40">
        <v>351.8</v>
      </c>
      <c r="C114" s="21" t="s">
        <v>218</v>
      </c>
      <c r="D114" s="47">
        <v>0</v>
      </c>
      <c r="E114" s="47">
        <v>347594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5"/>
        <v>347594</v>
      </c>
      <c r="O114" s="48">
        <f t="shared" si="13"/>
        <v>0.61097273952882569</v>
      </c>
      <c r="P114" s="9"/>
    </row>
    <row r="115" spans="1:16">
      <c r="A115" s="13"/>
      <c r="B115" s="40">
        <v>352</v>
      </c>
      <c r="C115" s="21" t="s">
        <v>117</v>
      </c>
      <c r="D115" s="47">
        <v>-560</v>
      </c>
      <c r="E115" s="47">
        <v>601608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5"/>
        <v>601048</v>
      </c>
      <c r="O115" s="48">
        <f t="shared" si="13"/>
        <v>1.0564737686735721</v>
      </c>
      <c r="P115" s="9"/>
    </row>
    <row r="116" spans="1:16">
      <c r="A116" s="13"/>
      <c r="B116" s="40">
        <v>354</v>
      </c>
      <c r="C116" s="21" t="s">
        <v>118</v>
      </c>
      <c r="D116" s="47">
        <v>284692</v>
      </c>
      <c r="E116" s="47">
        <v>16848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5"/>
        <v>301540</v>
      </c>
      <c r="O116" s="48">
        <f t="shared" si="13"/>
        <v>0.53002272731267541</v>
      </c>
      <c r="P116" s="9"/>
    </row>
    <row r="117" spans="1:16">
      <c r="A117" s="13"/>
      <c r="B117" s="40">
        <v>355</v>
      </c>
      <c r="C117" s="21" t="s">
        <v>171</v>
      </c>
      <c r="D117" s="47">
        <v>0</v>
      </c>
      <c r="E117" s="47">
        <v>43609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5"/>
        <v>43609</v>
      </c>
      <c r="O117" s="48">
        <f t="shared" si="13"/>
        <v>7.6652388125550391E-2</v>
      </c>
      <c r="P117" s="9"/>
    </row>
    <row r="118" spans="1:16">
      <c r="A118" s="13"/>
      <c r="B118" s="40">
        <v>359</v>
      </c>
      <c r="C118" s="21" t="s">
        <v>119</v>
      </c>
      <c r="D118" s="47">
        <v>360380</v>
      </c>
      <c r="E118" s="47">
        <v>147767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5"/>
        <v>508147</v>
      </c>
      <c r="O118" s="48">
        <f t="shared" si="13"/>
        <v>0.89317987270595633</v>
      </c>
      <c r="P118" s="9"/>
    </row>
    <row r="119" spans="1:16" ht="15.75">
      <c r="A119" s="29" t="s">
        <v>5</v>
      </c>
      <c r="B119" s="30"/>
      <c r="C119" s="31"/>
      <c r="D119" s="32">
        <f t="shared" ref="D119:M119" si="16">SUM(D120:D126)</f>
        <v>5951558</v>
      </c>
      <c r="E119" s="32">
        <f t="shared" si="16"/>
        <v>7036567</v>
      </c>
      <c r="F119" s="32">
        <f t="shared" si="16"/>
        <v>80863</v>
      </c>
      <c r="G119" s="32">
        <f t="shared" si="16"/>
        <v>91186</v>
      </c>
      <c r="H119" s="32">
        <f t="shared" si="16"/>
        <v>0</v>
      </c>
      <c r="I119" s="32">
        <f t="shared" si="16"/>
        <v>2331750</v>
      </c>
      <c r="J119" s="32">
        <f t="shared" si="16"/>
        <v>3694026</v>
      </c>
      <c r="K119" s="32">
        <f t="shared" si="16"/>
        <v>0</v>
      </c>
      <c r="L119" s="32">
        <f t="shared" si="16"/>
        <v>0</v>
      </c>
      <c r="M119" s="32">
        <f t="shared" si="16"/>
        <v>42835</v>
      </c>
      <c r="N119" s="32">
        <f>SUM(D119:M119)</f>
        <v>19228785</v>
      </c>
      <c r="O119" s="46">
        <f t="shared" si="13"/>
        <v>33.798809672378667</v>
      </c>
      <c r="P119" s="10"/>
    </row>
    <row r="120" spans="1:16">
      <c r="A120" s="12"/>
      <c r="B120" s="25">
        <v>361.1</v>
      </c>
      <c r="C120" s="20" t="s">
        <v>120</v>
      </c>
      <c r="D120" s="47">
        <v>369558</v>
      </c>
      <c r="E120" s="47">
        <v>1327069</v>
      </c>
      <c r="F120" s="47">
        <v>80038</v>
      </c>
      <c r="G120" s="47">
        <v>95311</v>
      </c>
      <c r="H120" s="47">
        <v>0</v>
      </c>
      <c r="I120" s="47">
        <v>1030637</v>
      </c>
      <c r="J120" s="47">
        <v>373708</v>
      </c>
      <c r="K120" s="47">
        <v>0</v>
      </c>
      <c r="L120" s="47">
        <v>0</v>
      </c>
      <c r="M120" s="47">
        <v>40784</v>
      </c>
      <c r="N120" s="47">
        <f>SUM(D120:M120)</f>
        <v>3317105</v>
      </c>
      <c r="O120" s="48">
        <f t="shared" si="13"/>
        <v>5.8305400241510652</v>
      </c>
      <c r="P120" s="9"/>
    </row>
    <row r="121" spans="1:16">
      <c r="A121" s="12"/>
      <c r="B121" s="25">
        <v>361.3</v>
      </c>
      <c r="C121" s="20" t="s">
        <v>121</v>
      </c>
      <c r="D121" s="47">
        <v>3780</v>
      </c>
      <c r="E121" s="47">
        <v>21219</v>
      </c>
      <c r="F121" s="47">
        <v>825</v>
      </c>
      <c r="G121" s="47">
        <v>-4125</v>
      </c>
      <c r="H121" s="47">
        <v>0</v>
      </c>
      <c r="I121" s="47">
        <v>-1357</v>
      </c>
      <c r="J121" s="47">
        <v>13253</v>
      </c>
      <c r="K121" s="47">
        <v>0</v>
      </c>
      <c r="L121" s="47">
        <v>0</v>
      </c>
      <c r="M121" s="47">
        <v>759</v>
      </c>
      <c r="N121" s="47">
        <f t="shared" ref="N121:N126" si="17">SUM(D121:M121)</f>
        <v>34354</v>
      </c>
      <c r="O121" s="48">
        <f t="shared" si="13"/>
        <v>6.0384694481991283E-2</v>
      </c>
      <c r="P121" s="9"/>
    </row>
    <row r="122" spans="1:16">
      <c r="A122" s="12"/>
      <c r="B122" s="25">
        <v>362</v>
      </c>
      <c r="C122" s="20" t="s">
        <v>122</v>
      </c>
      <c r="D122" s="47">
        <v>1796174</v>
      </c>
      <c r="E122" s="47">
        <v>316107</v>
      </c>
      <c r="F122" s="47">
        <v>0</v>
      </c>
      <c r="G122" s="47">
        <v>0</v>
      </c>
      <c r="H122" s="47">
        <v>0</v>
      </c>
      <c r="I122" s="47">
        <v>181884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7"/>
        <v>2294165</v>
      </c>
      <c r="O122" s="48">
        <f t="shared" si="13"/>
        <v>4.0324984751783646</v>
      </c>
      <c r="P122" s="9"/>
    </row>
    <row r="123" spans="1:16">
      <c r="A123" s="12"/>
      <c r="B123" s="25">
        <v>364</v>
      </c>
      <c r="C123" s="20" t="s">
        <v>219</v>
      </c>
      <c r="D123" s="47">
        <v>427238</v>
      </c>
      <c r="E123" s="47">
        <v>193221</v>
      </c>
      <c r="F123" s="47">
        <v>0</v>
      </c>
      <c r="G123" s="47">
        <v>0</v>
      </c>
      <c r="H123" s="47">
        <v>0</v>
      </c>
      <c r="I123" s="47">
        <v>449479</v>
      </c>
      <c r="J123" s="47">
        <v>-39378</v>
      </c>
      <c r="K123" s="47">
        <v>0</v>
      </c>
      <c r="L123" s="47">
        <v>0</v>
      </c>
      <c r="M123" s="47">
        <v>0</v>
      </c>
      <c r="N123" s="47">
        <f t="shared" si="17"/>
        <v>1030560</v>
      </c>
      <c r="O123" s="48">
        <f t="shared" si="13"/>
        <v>1.8114353712918712</v>
      </c>
      <c r="P123" s="9"/>
    </row>
    <row r="124" spans="1:16">
      <c r="A124" s="12"/>
      <c r="B124" s="25">
        <v>365</v>
      </c>
      <c r="C124" s="20" t="s">
        <v>220</v>
      </c>
      <c r="D124" s="47">
        <v>228409</v>
      </c>
      <c r="E124" s="47">
        <v>46081</v>
      </c>
      <c r="F124" s="47">
        <v>0</v>
      </c>
      <c r="G124" s="47">
        <v>0</v>
      </c>
      <c r="H124" s="47">
        <v>0</v>
      </c>
      <c r="I124" s="47">
        <v>194726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7"/>
        <v>469216</v>
      </c>
      <c r="O124" s="48">
        <f t="shared" si="13"/>
        <v>0.82475009623514073</v>
      </c>
      <c r="P124" s="9"/>
    </row>
    <row r="125" spans="1:16">
      <c r="A125" s="12"/>
      <c r="B125" s="25">
        <v>366</v>
      </c>
      <c r="C125" s="20" t="s">
        <v>125</v>
      </c>
      <c r="D125" s="47">
        <v>304881</v>
      </c>
      <c r="E125" s="47">
        <v>1993375</v>
      </c>
      <c r="F125" s="47">
        <v>0</v>
      </c>
      <c r="G125" s="47">
        <v>0</v>
      </c>
      <c r="H125" s="47">
        <v>0</v>
      </c>
      <c r="I125" s="47">
        <v>0</v>
      </c>
      <c r="J125" s="47">
        <v>54199</v>
      </c>
      <c r="K125" s="47">
        <v>0</v>
      </c>
      <c r="L125" s="47">
        <v>0</v>
      </c>
      <c r="M125" s="47">
        <v>0</v>
      </c>
      <c r="N125" s="47">
        <f t="shared" si="17"/>
        <v>2352455</v>
      </c>
      <c r="O125" s="48">
        <f t="shared" si="13"/>
        <v>4.1349559427616231</v>
      </c>
      <c r="P125" s="9"/>
    </row>
    <row r="126" spans="1:16">
      <c r="A126" s="12"/>
      <c r="B126" s="25">
        <v>369.9</v>
      </c>
      <c r="C126" s="20" t="s">
        <v>128</v>
      </c>
      <c r="D126" s="47">
        <v>2821518</v>
      </c>
      <c r="E126" s="47">
        <v>3139495</v>
      </c>
      <c r="F126" s="47">
        <v>0</v>
      </c>
      <c r="G126" s="47">
        <v>0</v>
      </c>
      <c r="H126" s="47">
        <v>0</v>
      </c>
      <c r="I126" s="47">
        <v>476381</v>
      </c>
      <c r="J126" s="47">
        <v>3292244</v>
      </c>
      <c r="K126" s="47">
        <v>0</v>
      </c>
      <c r="L126" s="47">
        <v>0</v>
      </c>
      <c r="M126" s="47">
        <v>1292</v>
      </c>
      <c r="N126" s="47">
        <f t="shared" si="17"/>
        <v>9730930</v>
      </c>
      <c r="O126" s="48">
        <f t="shared" si="13"/>
        <v>17.104245068278612</v>
      </c>
      <c r="P126" s="9"/>
    </row>
    <row r="127" spans="1:16" ht="15.75">
      <c r="A127" s="29" t="s">
        <v>72</v>
      </c>
      <c r="B127" s="30"/>
      <c r="C127" s="31"/>
      <c r="D127" s="32">
        <f t="shared" ref="D127:M127" si="18">SUM(D128:D132)</f>
        <v>8072907</v>
      </c>
      <c r="E127" s="32">
        <f t="shared" si="18"/>
        <v>32162624</v>
      </c>
      <c r="F127" s="32">
        <f t="shared" si="18"/>
        <v>45517867</v>
      </c>
      <c r="G127" s="32">
        <f t="shared" si="18"/>
        <v>0</v>
      </c>
      <c r="H127" s="32">
        <f t="shared" si="18"/>
        <v>0</v>
      </c>
      <c r="I127" s="32">
        <f t="shared" si="18"/>
        <v>8498497</v>
      </c>
      <c r="J127" s="32">
        <f t="shared" si="18"/>
        <v>3229402</v>
      </c>
      <c r="K127" s="32">
        <f t="shared" si="18"/>
        <v>0</v>
      </c>
      <c r="L127" s="32">
        <f t="shared" si="18"/>
        <v>0</v>
      </c>
      <c r="M127" s="32">
        <f t="shared" si="18"/>
        <v>3697731</v>
      </c>
      <c r="N127" s="32">
        <f t="shared" ref="N127:N133" si="19">SUM(D127:M127)</f>
        <v>101179028</v>
      </c>
      <c r="O127" s="46">
        <f t="shared" si="13"/>
        <v>177.84434691054437</v>
      </c>
      <c r="P127" s="9"/>
    </row>
    <row r="128" spans="1:16">
      <c r="A128" s="12"/>
      <c r="B128" s="25">
        <v>381</v>
      </c>
      <c r="C128" s="20" t="s">
        <v>129</v>
      </c>
      <c r="D128" s="47">
        <v>7853907</v>
      </c>
      <c r="E128" s="47">
        <v>18551650</v>
      </c>
      <c r="F128" s="47">
        <v>6652867</v>
      </c>
      <c r="G128" s="47">
        <v>0</v>
      </c>
      <c r="H128" s="47">
        <v>0</v>
      </c>
      <c r="I128" s="47">
        <v>4978359</v>
      </c>
      <c r="J128" s="47">
        <v>3206934</v>
      </c>
      <c r="K128" s="47">
        <v>0</v>
      </c>
      <c r="L128" s="47">
        <v>0</v>
      </c>
      <c r="M128" s="47">
        <v>0</v>
      </c>
      <c r="N128" s="47">
        <f t="shared" si="19"/>
        <v>41243717</v>
      </c>
      <c r="O128" s="48">
        <f t="shared" si="13"/>
        <v>72.494884157498689</v>
      </c>
      <c r="P128" s="9"/>
    </row>
    <row r="129" spans="1:119">
      <c r="A129" s="12"/>
      <c r="B129" s="25">
        <v>383</v>
      </c>
      <c r="C129" s="20" t="s">
        <v>232</v>
      </c>
      <c r="D129" s="47">
        <v>219000</v>
      </c>
      <c r="E129" s="47">
        <v>65974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9"/>
        <v>284974</v>
      </c>
      <c r="O129" s="48">
        <f t="shared" si="13"/>
        <v>0.50090434666446371</v>
      </c>
      <c r="P129" s="9"/>
    </row>
    <row r="130" spans="1:119">
      <c r="A130" s="12"/>
      <c r="B130" s="25">
        <v>384</v>
      </c>
      <c r="C130" s="20" t="s">
        <v>148</v>
      </c>
      <c r="D130" s="47">
        <v>0</v>
      </c>
      <c r="E130" s="47">
        <v>13545000</v>
      </c>
      <c r="F130" s="47">
        <v>38865000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9"/>
        <v>52410000</v>
      </c>
      <c r="O130" s="48">
        <f t="shared" si="13"/>
        <v>92.122077132245536</v>
      </c>
      <c r="P130" s="9"/>
    </row>
    <row r="131" spans="1:119">
      <c r="A131" s="12"/>
      <c r="B131" s="25">
        <v>389.7</v>
      </c>
      <c r="C131" s="20" t="s">
        <v>221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3566448</v>
      </c>
      <c r="J131" s="47">
        <v>22468</v>
      </c>
      <c r="K131" s="47">
        <v>0</v>
      </c>
      <c r="L131" s="47">
        <v>0</v>
      </c>
      <c r="M131" s="47">
        <v>3697731</v>
      </c>
      <c r="N131" s="47">
        <f t="shared" si="19"/>
        <v>7286647</v>
      </c>
      <c r="O131" s="48">
        <f t="shared" si="13"/>
        <v>12.807881262534737</v>
      </c>
      <c r="P131" s="9"/>
    </row>
    <row r="132" spans="1:119" ht="15.75" thickBot="1">
      <c r="A132" s="12"/>
      <c r="B132" s="25">
        <v>389.9</v>
      </c>
      <c r="C132" s="20" t="s">
        <v>222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-46310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9"/>
        <v>-46310</v>
      </c>
      <c r="O132" s="48">
        <f t="shared" si="13"/>
        <v>-8.1399988399051534E-2</v>
      </c>
      <c r="P132" s="9"/>
    </row>
    <row r="133" spans="1:119" ht="16.5" thickBot="1">
      <c r="A133" s="14" t="s">
        <v>98</v>
      </c>
      <c r="B133" s="23"/>
      <c r="C133" s="22"/>
      <c r="D133" s="15">
        <f t="shared" ref="D133:M133" si="20">SUM(D5,D13,D26,D62,D109,D119,D127)</f>
        <v>252537427</v>
      </c>
      <c r="E133" s="15">
        <f t="shared" si="20"/>
        <v>235731422</v>
      </c>
      <c r="F133" s="15">
        <f t="shared" si="20"/>
        <v>59138407</v>
      </c>
      <c r="G133" s="15">
        <f t="shared" si="20"/>
        <v>293147</v>
      </c>
      <c r="H133" s="15">
        <f t="shared" si="20"/>
        <v>0</v>
      </c>
      <c r="I133" s="15">
        <f t="shared" si="20"/>
        <v>101696313</v>
      </c>
      <c r="J133" s="15">
        <f t="shared" si="20"/>
        <v>77141703</v>
      </c>
      <c r="K133" s="15">
        <f t="shared" si="20"/>
        <v>0</v>
      </c>
      <c r="L133" s="15">
        <f t="shared" si="20"/>
        <v>0</v>
      </c>
      <c r="M133" s="15">
        <f t="shared" si="20"/>
        <v>7214167</v>
      </c>
      <c r="N133" s="15">
        <f t="shared" si="19"/>
        <v>733752586</v>
      </c>
      <c r="O133" s="38">
        <f>(N133/O$135)</f>
        <v>1289.7312025086171</v>
      </c>
      <c r="P133" s="6"/>
      <c r="Q133" s="2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</row>
    <row r="134" spans="1:119">
      <c r="A134" s="16"/>
      <c r="B134" s="18"/>
      <c r="C134" s="18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9"/>
    </row>
    <row r="135" spans="1:119">
      <c r="A135" s="41"/>
      <c r="B135" s="42"/>
      <c r="C135" s="42"/>
      <c r="D135" s="43"/>
      <c r="E135" s="43"/>
      <c r="F135" s="43"/>
      <c r="G135" s="43"/>
      <c r="H135" s="43"/>
      <c r="I135" s="43"/>
      <c r="J135" s="43"/>
      <c r="K135" s="43"/>
      <c r="L135" s="50" t="s">
        <v>249</v>
      </c>
      <c r="M135" s="50"/>
      <c r="N135" s="50"/>
      <c r="O135" s="44">
        <v>568919</v>
      </c>
    </row>
    <row r="136" spans="1:119">
      <c r="A136" s="51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3"/>
    </row>
    <row r="137" spans="1:119" ht="15.75" customHeight="1" thickBot="1">
      <c r="A137" s="54" t="s">
        <v>150</v>
      </c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6"/>
    </row>
  </sheetData>
  <mergeCells count="10">
    <mergeCell ref="L135:N135"/>
    <mergeCell ref="A136:O136"/>
    <mergeCell ref="A137:O1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231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134</v>
      </c>
      <c r="B3" s="64"/>
      <c r="C3" s="65"/>
      <c r="D3" s="69" t="s">
        <v>66</v>
      </c>
      <c r="E3" s="70"/>
      <c r="F3" s="70"/>
      <c r="G3" s="70"/>
      <c r="H3" s="71"/>
      <c r="I3" s="69" t="s">
        <v>67</v>
      </c>
      <c r="J3" s="71"/>
      <c r="K3" s="69" t="s">
        <v>69</v>
      </c>
      <c r="L3" s="71"/>
      <c r="M3" s="36"/>
      <c r="N3" s="37"/>
      <c r="O3" s="72" t="s">
        <v>139</v>
      </c>
      <c r="P3" s="11"/>
      <c r="Q3"/>
    </row>
    <row r="4" spans="1:133" ht="32.25" customHeight="1" thickBot="1">
      <c r="A4" s="66"/>
      <c r="B4" s="67"/>
      <c r="C4" s="68"/>
      <c r="D4" s="34" t="s">
        <v>6</v>
      </c>
      <c r="E4" s="34" t="s">
        <v>135</v>
      </c>
      <c r="F4" s="34" t="s">
        <v>136</v>
      </c>
      <c r="G4" s="34" t="s">
        <v>137</v>
      </c>
      <c r="H4" s="34" t="s">
        <v>7</v>
      </c>
      <c r="I4" s="34" t="s">
        <v>8</v>
      </c>
      <c r="J4" s="35" t="s">
        <v>138</v>
      </c>
      <c r="K4" s="35" t="s">
        <v>9</v>
      </c>
      <c r="L4" s="35" t="s">
        <v>10</v>
      </c>
      <c r="M4" s="35" t="s">
        <v>11</v>
      </c>
      <c r="N4" s="35" t="s">
        <v>68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136568559</v>
      </c>
      <c r="E5" s="27">
        <f t="shared" si="0"/>
        <v>81529672</v>
      </c>
      <c r="F5" s="27">
        <f t="shared" si="0"/>
        <v>13503664</v>
      </c>
      <c r="G5" s="27">
        <f t="shared" si="0"/>
        <v>0</v>
      </c>
      <c r="H5" s="27">
        <f t="shared" si="0"/>
        <v>0</v>
      </c>
      <c r="I5" s="27">
        <f t="shared" si="0"/>
        <v>180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4136790</v>
      </c>
      <c r="N5" s="28">
        <f>SUM(D5:M5)</f>
        <v>235738865</v>
      </c>
      <c r="O5" s="33">
        <f t="shared" ref="O5:O36" si="1">(N5/O$135)</f>
        <v>419.67774525826309</v>
      </c>
      <c r="P5" s="6"/>
    </row>
    <row r="6" spans="1:133">
      <c r="A6" s="12"/>
      <c r="B6" s="25">
        <v>311</v>
      </c>
      <c r="C6" s="20" t="s">
        <v>3</v>
      </c>
      <c r="D6" s="47">
        <v>129263772</v>
      </c>
      <c r="E6" s="47">
        <v>58917078</v>
      </c>
      <c r="F6" s="47">
        <v>13503664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201684514</v>
      </c>
      <c r="O6" s="48">
        <f t="shared" si="1"/>
        <v>359.05196238655259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11292010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11292010</v>
      </c>
      <c r="O7" s="48">
        <f t="shared" si="1"/>
        <v>20.102774721655503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1295665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1295665</v>
      </c>
      <c r="O8" s="48">
        <f t="shared" si="1"/>
        <v>2.3066275720384395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9534259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9534259</v>
      </c>
      <c r="O9" s="48">
        <f t="shared" si="1"/>
        <v>16.973511431084145</v>
      </c>
      <c r="P9" s="9"/>
    </row>
    <row r="10" spans="1:133">
      <c r="A10" s="12"/>
      <c r="B10" s="25">
        <v>315</v>
      </c>
      <c r="C10" s="20" t="s">
        <v>174</v>
      </c>
      <c r="D10" s="47">
        <v>6805482</v>
      </c>
      <c r="E10" s="47">
        <v>472330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7277812</v>
      </c>
      <c r="O10" s="48">
        <f t="shared" si="1"/>
        <v>12.95643690561389</v>
      </c>
      <c r="P10" s="9"/>
    </row>
    <row r="11" spans="1:133">
      <c r="A11" s="12"/>
      <c r="B11" s="25">
        <v>316</v>
      </c>
      <c r="C11" s="20" t="s">
        <v>175</v>
      </c>
      <c r="D11" s="47">
        <v>499305</v>
      </c>
      <c r="E11" s="47">
        <v>18330</v>
      </c>
      <c r="F11" s="47">
        <v>0</v>
      </c>
      <c r="G11" s="47">
        <v>0</v>
      </c>
      <c r="H11" s="47">
        <v>0</v>
      </c>
      <c r="I11" s="47">
        <v>180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517815</v>
      </c>
      <c r="O11" s="48">
        <f t="shared" si="1"/>
        <v>0.92184812911908909</v>
      </c>
      <c r="P11" s="9"/>
    </row>
    <row r="12" spans="1:133">
      <c r="A12" s="12"/>
      <c r="B12" s="25">
        <v>319</v>
      </c>
      <c r="C12" s="20" t="s">
        <v>18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4136790</v>
      </c>
      <c r="N12" s="47">
        <f t="shared" si="2"/>
        <v>4136790</v>
      </c>
      <c r="O12" s="48">
        <f t="shared" si="1"/>
        <v>7.3645841121994469</v>
      </c>
      <c r="P12" s="9"/>
    </row>
    <row r="13" spans="1:133" ht="15.75">
      <c r="A13" s="29" t="s">
        <v>19</v>
      </c>
      <c r="B13" s="30"/>
      <c r="C13" s="31"/>
      <c r="D13" s="32">
        <f t="shared" ref="D13:M13" si="3">SUM(D14:D25)</f>
        <v>16983466</v>
      </c>
      <c r="E13" s="32">
        <f t="shared" si="3"/>
        <v>35026545</v>
      </c>
      <c r="F13" s="32">
        <f t="shared" si="3"/>
        <v>2728</v>
      </c>
      <c r="G13" s="32">
        <f t="shared" si="3"/>
        <v>0</v>
      </c>
      <c r="H13" s="32">
        <f t="shared" si="3"/>
        <v>0</v>
      </c>
      <c r="I13" s="32">
        <f t="shared" si="3"/>
        <v>2331053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54343792</v>
      </c>
      <c r="O13" s="46">
        <f t="shared" si="1"/>
        <v>96.746372709243488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3396438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3396438</v>
      </c>
      <c r="O14" s="48">
        <f t="shared" si="1"/>
        <v>6.0465610613230218</v>
      </c>
      <c r="P14" s="9"/>
    </row>
    <row r="15" spans="1:133">
      <c r="A15" s="12"/>
      <c r="B15" s="25">
        <v>323.10000000000002</v>
      </c>
      <c r="C15" s="20" t="s">
        <v>20</v>
      </c>
      <c r="D15" s="47">
        <v>13671199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3" si="4">SUM(D15:M15)</f>
        <v>13671199</v>
      </c>
      <c r="O15" s="48">
        <f t="shared" si="1"/>
        <v>24.338362583093886</v>
      </c>
      <c r="P15" s="9"/>
    </row>
    <row r="16" spans="1:133">
      <c r="A16" s="12"/>
      <c r="B16" s="25">
        <v>324.11</v>
      </c>
      <c r="C16" s="20" t="s">
        <v>21</v>
      </c>
      <c r="D16" s="47">
        <v>0</v>
      </c>
      <c r="E16" s="47">
        <v>194874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194874</v>
      </c>
      <c r="O16" s="48">
        <f t="shared" si="1"/>
        <v>0.34692743994274666</v>
      </c>
      <c r="P16" s="9"/>
    </row>
    <row r="17" spans="1:16">
      <c r="A17" s="12"/>
      <c r="B17" s="25">
        <v>324.12</v>
      </c>
      <c r="C17" s="20" t="s">
        <v>22</v>
      </c>
      <c r="D17" s="47">
        <v>0</v>
      </c>
      <c r="E17" s="47">
        <v>195908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195908</v>
      </c>
      <c r="O17" s="48">
        <f t="shared" si="1"/>
        <v>0.34876823436837961</v>
      </c>
      <c r="P17" s="9"/>
    </row>
    <row r="18" spans="1:16">
      <c r="A18" s="12"/>
      <c r="B18" s="25">
        <v>324.20999999999998</v>
      </c>
      <c r="C18" s="20" t="s">
        <v>143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1526719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1526719</v>
      </c>
      <c r="O18" s="48">
        <f t="shared" si="1"/>
        <v>2.7179650142243204</v>
      </c>
      <c r="P18" s="9"/>
    </row>
    <row r="19" spans="1:16">
      <c r="A19" s="12"/>
      <c r="B19" s="25">
        <v>324.22000000000003</v>
      </c>
      <c r="C19" s="20" t="s">
        <v>144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598166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598166</v>
      </c>
      <c r="O19" s="48">
        <f t="shared" si="1"/>
        <v>1.0648942344324692</v>
      </c>
      <c r="P19" s="9"/>
    </row>
    <row r="20" spans="1:16">
      <c r="A20" s="12"/>
      <c r="B20" s="25">
        <v>324.51</v>
      </c>
      <c r="C20" s="20" t="s">
        <v>25</v>
      </c>
      <c r="D20" s="47">
        <v>0</v>
      </c>
      <c r="E20" s="47">
        <v>5236173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5236173</v>
      </c>
      <c r="O20" s="48">
        <f t="shared" si="1"/>
        <v>9.3217776306091711</v>
      </c>
      <c r="P20" s="9"/>
    </row>
    <row r="21" spans="1:16">
      <c r="A21" s="12"/>
      <c r="B21" s="25">
        <v>324.61</v>
      </c>
      <c r="C21" s="20" t="s">
        <v>26</v>
      </c>
      <c r="D21" s="47">
        <v>0</v>
      </c>
      <c r="E21" s="47">
        <v>87165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87165</v>
      </c>
      <c r="O21" s="48">
        <f t="shared" si="1"/>
        <v>0.15517683376237729</v>
      </c>
      <c r="P21" s="9"/>
    </row>
    <row r="22" spans="1:16">
      <c r="A22" s="12"/>
      <c r="B22" s="25">
        <v>325.10000000000002</v>
      </c>
      <c r="C22" s="20" t="s">
        <v>27</v>
      </c>
      <c r="D22" s="47">
        <v>14462</v>
      </c>
      <c r="E22" s="47">
        <v>21092337</v>
      </c>
      <c r="F22" s="47">
        <v>2728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21109527</v>
      </c>
      <c r="O22" s="48">
        <f t="shared" si="1"/>
        <v>37.580560569969769</v>
      </c>
      <c r="P22" s="9"/>
    </row>
    <row r="23" spans="1:16">
      <c r="A23" s="12"/>
      <c r="B23" s="25">
        <v>325.2</v>
      </c>
      <c r="C23" s="20" t="s">
        <v>28</v>
      </c>
      <c r="D23" s="47">
        <v>0</v>
      </c>
      <c r="E23" s="47">
        <v>4789060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4789060</v>
      </c>
      <c r="O23" s="48">
        <f t="shared" si="1"/>
        <v>8.5257978259398914</v>
      </c>
      <c r="P23" s="9"/>
    </row>
    <row r="24" spans="1:16">
      <c r="A24" s="12"/>
      <c r="B24" s="25">
        <v>329</v>
      </c>
      <c r="C24" s="20" t="s">
        <v>29</v>
      </c>
      <c r="D24" s="47">
        <v>2307895</v>
      </c>
      <c r="E24" s="47">
        <v>34590</v>
      </c>
      <c r="F24" s="47">
        <v>0</v>
      </c>
      <c r="G24" s="47">
        <v>0</v>
      </c>
      <c r="H24" s="47">
        <v>0</v>
      </c>
      <c r="I24" s="47">
        <v>206168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2548653</v>
      </c>
      <c r="O24" s="48">
        <f t="shared" si="1"/>
        <v>4.5372787575171705</v>
      </c>
      <c r="P24" s="9"/>
    </row>
    <row r="25" spans="1:16">
      <c r="A25" s="12"/>
      <c r="B25" s="25">
        <v>367</v>
      </c>
      <c r="C25" s="20" t="s">
        <v>126</v>
      </c>
      <c r="D25" s="47">
        <v>989910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989910</v>
      </c>
      <c r="O25" s="48">
        <f t="shared" si="1"/>
        <v>1.762302524060287</v>
      </c>
      <c r="P25" s="9"/>
    </row>
    <row r="26" spans="1:16" ht="15.75">
      <c r="A26" s="29" t="s">
        <v>32</v>
      </c>
      <c r="B26" s="30"/>
      <c r="C26" s="31"/>
      <c r="D26" s="32">
        <f t="shared" ref="D26:M26" si="5">SUM(D27:D59)</f>
        <v>40622781</v>
      </c>
      <c r="E26" s="32">
        <f t="shared" si="5"/>
        <v>33519892</v>
      </c>
      <c r="F26" s="32">
        <f t="shared" si="5"/>
        <v>0</v>
      </c>
      <c r="G26" s="32">
        <f t="shared" si="5"/>
        <v>212722</v>
      </c>
      <c r="H26" s="32">
        <f t="shared" si="5"/>
        <v>0</v>
      </c>
      <c r="I26" s="32">
        <f t="shared" si="5"/>
        <v>9625689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5">
        <f>SUM(D26:M26)</f>
        <v>83981084</v>
      </c>
      <c r="O26" s="46">
        <f t="shared" si="1"/>
        <v>149.50861826481091</v>
      </c>
      <c r="P26" s="10"/>
    </row>
    <row r="27" spans="1:16">
      <c r="A27" s="12"/>
      <c r="B27" s="25">
        <v>331.1</v>
      </c>
      <c r="C27" s="20" t="s">
        <v>30</v>
      </c>
      <c r="D27" s="47">
        <v>6873</v>
      </c>
      <c r="E27" s="47">
        <v>90986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97859</v>
      </c>
      <c r="O27" s="48">
        <f t="shared" si="1"/>
        <v>0.17421499197100304</v>
      </c>
      <c r="P27" s="9"/>
    </row>
    <row r="28" spans="1:16">
      <c r="A28" s="12"/>
      <c r="B28" s="25">
        <v>331.2</v>
      </c>
      <c r="C28" s="20" t="s">
        <v>31</v>
      </c>
      <c r="D28" s="47">
        <v>906150</v>
      </c>
      <c r="E28" s="47">
        <v>2335499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3241649</v>
      </c>
      <c r="O28" s="48">
        <f t="shared" si="1"/>
        <v>5.7709955600180871</v>
      </c>
      <c r="P28" s="9"/>
    </row>
    <row r="29" spans="1:16">
      <c r="A29" s="12"/>
      <c r="B29" s="25">
        <v>331.31</v>
      </c>
      <c r="C29" s="20" t="s">
        <v>225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228023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9" si="6">SUM(D29:M29)</f>
        <v>228023</v>
      </c>
      <c r="O29" s="48">
        <f t="shared" si="1"/>
        <v>0.40594145775252177</v>
      </c>
      <c r="P29" s="9"/>
    </row>
    <row r="30" spans="1:16">
      <c r="A30" s="12"/>
      <c r="B30" s="25">
        <v>331.39</v>
      </c>
      <c r="C30" s="20" t="s">
        <v>37</v>
      </c>
      <c r="D30" s="47">
        <v>0</v>
      </c>
      <c r="E30" s="47">
        <v>1933310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1933310</v>
      </c>
      <c r="O30" s="48">
        <f t="shared" si="1"/>
        <v>3.4418049042751293</v>
      </c>
      <c r="P30" s="9"/>
    </row>
    <row r="31" spans="1:16">
      <c r="A31" s="12"/>
      <c r="B31" s="25">
        <v>331.41</v>
      </c>
      <c r="C31" s="20" t="s">
        <v>145</v>
      </c>
      <c r="D31" s="47">
        <v>0</v>
      </c>
      <c r="E31" s="47">
        <v>133354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133354</v>
      </c>
      <c r="O31" s="48">
        <f t="shared" si="1"/>
        <v>0.23740551241379065</v>
      </c>
      <c r="P31" s="9"/>
    </row>
    <row r="32" spans="1:16">
      <c r="A32" s="12"/>
      <c r="B32" s="25">
        <v>331.42</v>
      </c>
      <c r="C32" s="20" t="s">
        <v>38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5683833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5683833</v>
      </c>
      <c r="O32" s="48">
        <f t="shared" si="1"/>
        <v>10.118731240453327</v>
      </c>
      <c r="P32" s="9"/>
    </row>
    <row r="33" spans="1:16">
      <c r="A33" s="12"/>
      <c r="B33" s="25">
        <v>331.5</v>
      </c>
      <c r="C33" s="20" t="s">
        <v>33</v>
      </c>
      <c r="D33" s="47">
        <v>0</v>
      </c>
      <c r="E33" s="47">
        <v>3269033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3269033</v>
      </c>
      <c r="O33" s="48">
        <f t="shared" si="1"/>
        <v>5.8197463477855278</v>
      </c>
      <c r="P33" s="9"/>
    </row>
    <row r="34" spans="1:16">
      <c r="A34" s="12"/>
      <c r="B34" s="25">
        <v>331.65</v>
      </c>
      <c r="C34" s="20" t="s">
        <v>166</v>
      </c>
      <c r="D34" s="47">
        <v>42425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42425</v>
      </c>
      <c r="O34" s="48">
        <f t="shared" si="1"/>
        <v>7.5527759678412854E-2</v>
      </c>
      <c r="P34" s="9"/>
    </row>
    <row r="35" spans="1:16">
      <c r="A35" s="12"/>
      <c r="B35" s="25">
        <v>331.69</v>
      </c>
      <c r="C35" s="20" t="s">
        <v>40</v>
      </c>
      <c r="D35" s="47">
        <v>395599</v>
      </c>
      <c r="E35" s="47">
        <v>2447921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2843520</v>
      </c>
      <c r="O35" s="48">
        <f t="shared" si="1"/>
        <v>5.0622202757987163</v>
      </c>
      <c r="P35" s="9"/>
    </row>
    <row r="36" spans="1:16">
      <c r="A36" s="12"/>
      <c r="B36" s="25">
        <v>331.7</v>
      </c>
      <c r="C36" s="20" t="s">
        <v>34</v>
      </c>
      <c r="D36" s="47">
        <v>0</v>
      </c>
      <c r="E36" s="47">
        <v>40000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40000</v>
      </c>
      <c r="O36" s="48">
        <f t="shared" si="1"/>
        <v>7.1210616078644998E-2</v>
      </c>
      <c r="P36" s="9"/>
    </row>
    <row r="37" spans="1:16">
      <c r="A37" s="12"/>
      <c r="B37" s="25">
        <v>331.9</v>
      </c>
      <c r="C37" s="20" t="s">
        <v>35</v>
      </c>
      <c r="D37" s="47">
        <v>0</v>
      </c>
      <c r="E37" s="47">
        <v>107415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107415</v>
      </c>
      <c r="O37" s="48">
        <f t="shared" ref="O37:O68" si="7">(N37/O$135)</f>
        <v>0.19122720815219132</v>
      </c>
      <c r="P37" s="9"/>
    </row>
    <row r="38" spans="1:16">
      <c r="A38" s="12"/>
      <c r="B38" s="25">
        <v>333</v>
      </c>
      <c r="C38" s="20" t="s">
        <v>4</v>
      </c>
      <c r="D38" s="47">
        <v>273840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273840</v>
      </c>
      <c r="O38" s="48">
        <f t="shared" si="7"/>
        <v>0.48750787767440368</v>
      </c>
      <c r="P38" s="9"/>
    </row>
    <row r="39" spans="1:16">
      <c r="A39" s="12"/>
      <c r="B39" s="25">
        <v>334.2</v>
      </c>
      <c r="C39" s="20" t="s">
        <v>36</v>
      </c>
      <c r="D39" s="47">
        <v>1200</v>
      </c>
      <c r="E39" s="47">
        <v>71260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72460</v>
      </c>
      <c r="O39" s="48">
        <f t="shared" si="7"/>
        <v>0.12899803102646543</v>
      </c>
      <c r="P39" s="9"/>
    </row>
    <row r="40" spans="1:16">
      <c r="A40" s="12"/>
      <c r="B40" s="25">
        <v>334.39</v>
      </c>
      <c r="C40" s="20" t="s">
        <v>41</v>
      </c>
      <c r="D40" s="47">
        <v>0</v>
      </c>
      <c r="E40" s="47">
        <v>815900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7" si="8">SUM(D40:M40)</f>
        <v>815900</v>
      </c>
      <c r="O40" s="48">
        <f t="shared" si="7"/>
        <v>1.4525185414641615</v>
      </c>
      <c r="P40" s="9"/>
    </row>
    <row r="41" spans="1:16">
      <c r="A41" s="12"/>
      <c r="B41" s="25">
        <v>334.41</v>
      </c>
      <c r="C41" s="20" t="s">
        <v>42</v>
      </c>
      <c r="D41" s="47">
        <v>5737</v>
      </c>
      <c r="E41" s="47">
        <v>49044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54781</v>
      </c>
      <c r="O41" s="48">
        <f t="shared" si="7"/>
        <v>9.7524718985106298E-2</v>
      </c>
      <c r="P41" s="9"/>
    </row>
    <row r="42" spans="1:16">
      <c r="A42" s="12"/>
      <c r="B42" s="25">
        <v>334.49</v>
      </c>
      <c r="C42" s="20" t="s">
        <v>43</v>
      </c>
      <c r="D42" s="47">
        <v>0</v>
      </c>
      <c r="E42" s="47">
        <v>8474343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8474343</v>
      </c>
      <c r="O42" s="48">
        <f t="shared" si="7"/>
        <v>15.086579647293819</v>
      </c>
      <c r="P42" s="9"/>
    </row>
    <row r="43" spans="1:16">
      <c r="A43" s="12"/>
      <c r="B43" s="25">
        <v>334.7</v>
      </c>
      <c r="C43" s="20" t="s">
        <v>46</v>
      </c>
      <c r="D43" s="47">
        <v>0</v>
      </c>
      <c r="E43" s="47">
        <v>651371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651371</v>
      </c>
      <c r="O43" s="48">
        <f t="shared" si="7"/>
        <v>1.159613255144077</v>
      </c>
      <c r="P43" s="9"/>
    </row>
    <row r="44" spans="1:16">
      <c r="A44" s="12"/>
      <c r="B44" s="25">
        <v>334.82</v>
      </c>
      <c r="C44" s="20" t="s">
        <v>176</v>
      </c>
      <c r="D44" s="47">
        <v>4616414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4616414</v>
      </c>
      <c r="O44" s="48">
        <f t="shared" si="7"/>
        <v>8.2184421253520483</v>
      </c>
      <c r="P44" s="9"/>
    </row>
    <row r="45" spans="1:16">
      <c r="A45" s="12"/>
      <c r="B45" s="25">
        <v>334.9</v>
      </c>
      <c r="C45" s="20" t="s">
        <v>48</v>
      </c>
      <c r="D45" s="47">
        <v>0</v>
      </c>
      <c r="E45" s="47">
        <v>12143</v>
      </c>
      <c r="F45" s="47">
        <v>0</v>
      </c>
      <c r="G45" s="47">
        <v>0</v>
      </c>
      <c r="H45" s="47">
        <v>0</v>
      </c>
      <c r="I45" s="47">
        <v>3713833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3725976</v>
      </c>
      <c r="O45" s="48">
        <f t="shared" si="7"/>
        <v>6.6332261613561352</v>
      </c>
      <c r="P45" s="9"/>
    </row>
    <row r="46" spans="1:16">
      <c r="A46" s="12"/>
      <c r="B46" s="25">
        <v>335.12</v>
      </c>
      <c r="C46" s="20" t="s">
        <v>177</v>
      </c>
      <c r="D46" s="47">
        <v>10404639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10404639</v>
      </c>
      <c r="O46" s="48">
        <f t="shared" si="7"/>
        <v>18.523018831647423</v>
      </c>
      <c r="P46" s="9"/>
    </row>
    <row r="47" spans="1:16">
      <c r="A47" s="12"/>
      <c r="B47" s="25">
        <v>335.13</v>
      </c>
      <c r="C47" s="20" t="s">
        <v>178</v>
      </c>
      <c r="D47" s="47">
        <v>105482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105482</v>
      </c>
      <c r="O47" s="48">
        <f t="shared" si="7"/>
        <v>0.18778595513019081</v>
      </c>
      <c r="P47" s="9"/>
    </row>
    <row r="48" spans="1:16">
      <c r="A48" s="12"/>
      <c r="B48" s="25">
        <v>335.14</v>
      </c>
      <c r="C48" s="20" t="s">
        <v>179</v>
      </c>
      <c r="D48" s="47">
        <v>69556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69556</v>
      </c>
      <c r="O48" s="48">
        <f t="shared" si="7"/>
        <v>0.1238281402991558</v>
      </c>
      <c r="P48" s="9"/>
    </row>
    <row r="49" spans="1:16">
      <c r="A49" s="12"/>
      <c r="B49" s="25">
        <v>335.15</v>
      </c>
      <c r="C49" s="20" t="s">
        <v>180</v>
      </c>
      <c r="D49" s="47">
        <v>213065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213065</v>
      </c>
      <c r="O49" s="48">
        <f t="shared" si="7"/>
        <v>0.37931224786991247</v>
      </c>
      <c r="P49" s="9"/>
    </row>
    <row r="50" spans="1:16">
      <c r="A50" s="12"/>
      <c r="B50" s="25">
        <v>335.16</v>
      </c>
      <c r="C50" s="20" t="s">
        <v>181</v>
      </c>
      <c r="D50" s="47">
        <v>223250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223250</v>
      </c>
      <c r="O50" s="48">
        <f t="shared" si="7"/>
        <v>0.39744425098893743</v>
      </c>
      <c r="P50" s="9"/>
    </row>
    <row r="51" spans="1:16">
      <c r="A51" s="12"/>
      <c r="B51" s="25">
        <v>335.17</v>
      </c>
      <c r="C51" s="20" t="s">
        <v>182</v>
      </c>
      <c r="D51" s="47">
        <v>54495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54495</v>
      </c>
      <c r="O51" s="48">
        <f t="shared" si="7"/>
        <v>9.7015563080143988E-2</v>
      </c>
      <c r="P51" s="9"/>
    </row>
    <row r="52" spans="1:16">
      <c r="A52" s="12"/>
      <c r="B52" s="25">
        <v>335.18</v>
      </c>
      <c r="C52" s="20" t="s">
        <v>183</v>
      </c>
      <c r="D52" s="47">
        <v>23195394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23195394</v>
      </c>
      <c r="O52" s="48">
        <f t="shared" si="7"/>
        <v>41.29395742317265</v>
      </c>
      <c r="P52" s="9"/>
    </row>
    <row r="53" spans="1:16">
      <c r="A53" s="12"/>
      <c r="B53" s="25">
        <v>335.21</v>
      </c>
      <c r="C53" s="20" t="s">
        <v>56</v>
      </c>
      <c r="D53" s="47">
        <v>0</v>
      </c>
      <c r="E53" s="47">
        <v>141448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141448</v>
      </c>
      <c r="O53" s="48">
        <f t="shared" si="7"/>
        <v>0.25181498057730445</v>
      </c>
      <c r="P53" s="9"/>
    </row>
    <row r="54" spans="1:16">
      <c r="A54" s="12"/>
      <c r="B54" s="25">
        <v>335.22</v>
      </c>
      <c r="C54" s="20" t="s">
        <v>57</v>
      </c>
      <c r="D54" s="47">
        <v>0</v>
      </c>
      <c r="E54" s="47">
        <v>2595582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2595582</v>
      </c>
      <c r="O54" s="48">
        <f t="shared" si="7"/>
        <v>4.620824832566039</v>
      </c>
      <c r="P54" s="9"/>
    </row>
    <row r="55" spans="1:16">
      <c r="A55" s="12"/>
      <c r="B55" s="25">
        <v>335.49</v>
      </c>
      <c r="C55" s="20" t="s">
        <v>58</v>
      </c>
      <c r="D55" s="47">
        <v>0</v>
      </c>
      <c r="E55" s="47">
        <v>9138572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9138572</v>
      </c>
      <c r="O55" s="48">
        <f t="shared" si="7"/>
        <v>16.269083554976376</v>
      </c>
      <c r="P55" s="9"/>
    </row>
    <row r="56" spans="1:16">
      <c r="A56" s="12"/>
      <c r="B56" s="25">
        <v>335.5</v>
      </c>
      <c r="C56" s="20" t="s">
        <v>59</v>
      </c>
      <c r="D56" s="47">
        <v>0</v>
      </c>
      <c r="E56" s="47">
        <v>1081022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1081022</v>
      </c>
      <c r="O56" s="48">
        <f t="shared" si="7"/>
        <v>1.9245060653642245</v>
      </c>
      <c r="P56" s="9"/>
    </row>
    <row r="57" spans="1:16">
      <c r="A57" s="12"/>
      <c r="B57" s="25">
        <v>335.7</v>
      </c>
      <c r="C57" s="20" t="s">
        <v>61</v>
      </c>
      <c r="D57" s="47">
        <v>0</v>
      </c>
      <c r="E57" s="47">
        <v>0</v>
      </c>
      <c r="F57" s="47">
        <v>0</v>
      </c>
      <c r="G57" s="47">
        <v>212722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212722</v>
      </c>
      <c r="O57" s="48">
        <f t="shared" si="7"/>
        <v>0.37870161683703807</v>
      </c>
      <c r="P57" s="9"/>
    </row>
    <row r="58" spans="1:16">
      <c r="A58" s="12"/>
      <c r="B58" s="25">
        <v>337.9</v>
      </c>
      <c r="C58" s="20" t="s">
        <v>64</v>
      </c>
      <c r="D58" s="47">
        <v>50506</v>
      </c>
      <c r="E58" s="47">
        <v>131689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182195</v>
      </c>
      <c r="O58" s="48">
        <f t="shared" si="7"/>
        <v>0.32435545491121814</v>
      </c>
      <c r="P58" s="9"/>
    </row>
    <row r="59" spans="1:16">
      <c r="A59" s="12"/>
      <c r="B59" s="25">
        <v>339</v>
      </c>
      <c r="C59" s="20" t="s">
        <v>65</v>
      </c>
      <c r="D59" s="47">
        <v>58156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58156</v>
      </c>
      <c r="O59" s="48">
        <f t="shared" si="7"/>
        <v>0.10353311471674197</v>
      </c>
      <c r="P59" s="9"/>
    </row>
    <row r="60" spans="1:16" ht="15.75">
      <c r="A60" s="29" t="s">
        <v>70</v>
      </c>
      <c r="B60" s="30"/>
      <c r="C60" s="31"/>
      <c r="D60" s="32">
        <f t="shared" ref="D60:M60" si="9">SUM(D61:D107)</f>
        <v>35640141</v>
      </c>
      <c r="E60" s="32">
        <f t="shared" si="9"/>
        <v>29687777</v>
      </c>
      <c r="F60" s="32">
        <f t="shared" si="9"/>
        <v>0</v>
      </c>
      <c r="G60" s="32">
        <f t="shared" si="9"/>
        <v>0</v>
      </c>
      <c r="H60" s="32">
        <f t="shared" si="9"/>
        <v>0</v>
      </c>
      <c r="I60" s="32">
        <f t="shared" si="9"/>
        <v>75555456</v>
      </c>
      <c r="J60" s="32">
        <f t="shared" si="9"/>
        <v>67791662</v>
      </c>
      <c r="K60" s="32">
        <f t="shared" si="9"/>
        <v>0</v>
      </c>
      <c r="L60" s="32">
        <f t="shared" si="9"/>
        <v>0</v>
      </c>
      <c r="M60" s="32">
        <f t="shared" si="9"/>
        <v>2286686</v>
      </c>
      <c r="N60" s="32">
        <f>SUM(D60:M60)</f>
        <v>210961722</v>
      </c>
      <c r="O60" s="46">
        <f t="shared" si="7"/>
        <v>375.56785481579595</v>
      </c>
      <c r="P60" s="10"/>
    </row>
    <row r="61" spans="1:16">
      <c r="A61" s="12"/>
      <c r="B61" s="25">
        <v>341.1</v>
      </c>
      <c r="C61" s="20" t="s">
        <v>184</v>
      </c>
      <c r="D61" s="47">
        <v>2132259</v>
      </c>
      <c r="E61" s="47">
        <v>320068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2452327</v>
      </c>
      <c r="O61" s="48">
        <f t="shared" si="7"/>
        <v>4.3657929124073815</v>
      </c>
      <c r="P61" s="9"/>
    </row>
    <row r="62" spans="1:16">
      <c r="A62" s="12"/>
      <c r="B62" s="25">
        <v>341.15</v>
      </c>
      <c r="C62" s="20" t="s">
        <v>185</v>
      </c>
      <c r="D62" s="47">
        <v>0</v>
      </c>
      <c r="E62" s="47">
        <v>1907099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ref="N62:N107" si="10">SUM(D62:M62)</f>
        <v>1907099</v>
      </c>
      <c r="O62" s="48">
        <f t="shared" si="7"/>
        <v>3.3951423678241954</v>
      </c>
      <c r="P62" s="9"/>
    </row>
    <row r="63" spans="1:16">
      <c r="A63" s="12"/>
      <c r="B63" s="25">
        <v>341.2</v>
      </c>
      <c r="C63" s="20" t="s">
        <v>186</v>
      </c>
      <c r="D63" s="47">
        <v>3460147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67791637</v>
      </c>
      <c r="K63" s="47">
        <v>0</v>
      </c>
      <c r="L63" s="47">
        <v>0</v>
      </c>
      <c r="M63" s="47">
        <v>0</v>
      </c>
      <c r="N63" s="47">
        <f t="shared" si="10"/>
        <v>71251784</v>
      </c>
      <c r="O63" s="48">
        <f t="shared" si="7"/>
        <v>126.84708588356352</v>
      </c>
      <c r="P63" s="9"/>
    </row>
    <row r="64" spans="1:16">
      <c r="A64" s="12"/>
      <c r="B64" s="25">
        <v>341.55</v>
      </c>
      <c r="C64" s="20" t="s">
        <v>187</v>
      </c>
      <c r="D64" s="47">
        <v>21210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21210</v>
      </c>
      <c r="O64" s="48">
        <f t="shared" si="7"/>
        <v>3.7759429175701513E-2</v>
      </c>
      <c r="P64" s="9"/>
    </row>
    <row r="65" spans="1:16">
      <c r="A65" s="12"/>
      <c r="B65" s="25">
        <v>341.8</v>
      </c>
      <c r="C65" s="20" t="s">
        <v>188</v>
      </c>
      <c r="D65" s="47">
        <v>6095166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6095166</v>
      </c>
      <c r="O65" s="48">
        <f t="shared" si="7"/>
        <v>10.851013149040259</v>
      </c>
      <c r="P65" s="9"/>
    </row>
    <row r="66" spans="1:16">
      <c r="A66" s="12"/>
      <c r="B66" s="25">
        <v>341.9</v>
      </c>
      <c r="C66" s="20" t="s">
        <v>189</v>
      </c>
      <c r="D66" s="47">
        <v>707053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707053</v>
      </c>
      <c r="O66" s="48">
        <f t="shared" si="7"/>
        <v>1.2587419932563546</v>
      </c>
      <c r="P66" s="9"/>
    </row>
    <row r="67" spans="1:16">
      <c r="A67" s="12"/>
      <c r="B67" s="25">
        <v>342.1</v>
      </c>
      <c r="C67" s="20" t="s">
        <v>77</v>
      </c>
      <c r="D67" s="47">
        <v>7602062</v>
      </c>
      <c r="E67" s="47">
        <v>188550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7790612</v>
      </c>
      <c r="O67" s="48">
        <f t="shared" si="7"/>
        <v>13.869357003742119</v>
      </c>
      <c r="P67" s="9"/>
    </row>
    <row r="68" spans="1:16">
      <c r="A68" s="12"/>
      <c r="B68" s="25">
        <v>342.2</v>
      </c>
      <c r="C68" s="20" t="s">
        <v>78</v>
      </c>
      <c r="D68" s="47">
        <v>0</v>
      </c>
      <c r="E68" s="47">
        <v>13244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13244</v>
      </c>
      <c r="O68" s="48">
        <f t="shared" si="7"/>
        <v>2.357783498363936E-2</v>
      </c>
      <c r="P68" s="9"/>
    </row>
    <row r="69" spans="1:16">
      <c r="A69" s="12"/>
      <c r="B69" s="25">
        <v>342.3</v>
      </c>
      <c r="C69" s="20" t="s">
        <v>170</v>
      </c>
      <c r="D69" s="47">
        <v>222002</v>
      </c>
      <c r="E69" s="47">
        <v>35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222037</v>
      </c>
      <c r="O69" s="48">
        <f t="shared" ref="O69:O100" si="11">(N69/O$135)</f>
        <v>0.3952847890563525</v>
      </c>
      <c r="P69" s="9"/>
    </row>
    <row r="70" spans="1:16">
      <c r="A70" s="12"/>
      <c r="B70" s="25">
        <v>342.4</v>
      </c>
      <c r="C70" s="20" t="s">
        <v>79</v>
      </c>
      <c r="D70" s="47">
        <v>755261</v>
      </c>
      <c r="E70" s="47">
        <v>82067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837328</v>
      </c>
      <c r="O70" s="48">
        <f t="shared" si="11"/>
        <v>1.4906660684974915</v>
      </c>
      <c r="P70" s="9"/>
    </row>
    <row r="71" spans="1:16">
      <c r="A71" s="12"/>
      <c r="B71" s="25">
        <v>342.5</v>
      </c>
      <c r="C71" s="20" t="s">
        <v>80</v>
      </c>
      <c r="D71" s="47">
        <v>0</v>
      </c>
      <c r="E71" s="47">
        <v>771817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771817</v>
      </c>
      <c r="O71" s="48">
        <f t="shared" si="11"/>
        <v>1.3740391017492888</v>
      </c>
      <c r="P71" s="9"/>
    </row>
    <row r="72" spans="1:16">
      <c r="A72" s="12"/>
      <c r="B72" s="25">
        <v>342.6</v>
      </c>
      <c r="C72" s="20" t="s">
        <v>81</v>
      </c>
      <c r="D72" s="47">
        <v>0</v>
      </c>
      <c r="E72" s="47">
        <v>15516055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15516055</v>
      </c>
      <c r="O72" s="48">
        <f t="shared" si="11"/>
        <v>27.622695891503504</v>
      </c>
      <c r="P72" s="9"/>
    </row>
    <row r="73" spans="1:16">
      <c r="A73" s="12"/>
      <c r="B73" s="25">
        <v>342.9</v>
      </c>
      <c r="C73" s="20" t="s">
        <v>82</v>
      </c>
      <c r="D73" s="47">
        <v>141915</v>
      </c>
      <c r="E73" s="47">
        <v>21125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163040</v>
      </c>
      <c r="O73" s="48">
        <f t="shared" si="11"/>
        <v>0.29025447113655706</v>
      </c>
      <c r="P73" s="9"/>
    </row>
    <row r="74" spans="1:16">
      <c r="A74" s="12"/>
      <c r="B74" s="25">
        <v>343.4</v>
      </c>
      <c r="C74" s="20" t="s">
        <v>83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37060594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37060594</v>
      </c>
      <c r="O74" s="48">
        <f t="shared" si="11"/>
        <v>65.977693274513371</v>
      </c>
      <c r="P74" s="9"/>
    </row>
    <row r="75" spans="1:16">
      <c r="A75" s="12"/>
      <c r="B75" s="25">
        <v>343.6</v>
      </c>
      <c r="C75" s="20" t="s">
        <v>84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33989671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33989671</v>
      </c>
      <c r="O75" s="48">
        <f t="shared" si="11"/>
        <v>60.510635305511343</v>
      </c>
      <c r="P75" s="9"/>
    </row>
    <row r="76" spans="1:16">
      <c r="A76" s="12"/>
      <c r="B76" s="25">
        <v>343.7</v>
      </c>
      <c r="C76" s="20" t="s">
        <v>85</v>
      </c>
      <c r="D76" s="47">
        <v>351992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351992</v>
      </c>
      <c r="O76" s="48">
        <f t="shared" si="11"/>
        <v>0.62663917936886027</v>
      </c>
      <c r="P76" s="9"/>
    </row>
    <row r="77" spans="1:16">
      <c r="A77" s="12"/>
      <c r="B77" s="25">
        <v>344.1</v>
      </c>
      <c r="C77" s="20" t="s">
        <v>190</v>
      </c>
      <c r="D77" s="47">
        <v>388382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2173854</v>
      </c>
      <c r="N77" s="47">
        <f t="shared" si="10"/>
        <v>2562236</v>
      </c>
      <c r="O77" s="48">
        <f t="shared" si="11"/>
        <v>4.5614601024720764</v>
      </c>
      <c r="P77" s="9"/>
    </row>
    <row r="78" spans="1:16">
      <c r="A78" s="12"/>
      <c r="B78" s="25">
        <v>344.3</v>
      </c>
      <c r="C78" s="20" t="s">
        <v>191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1310715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1310715</v>
      </c>
      <c r="O78" s="48">
        <f t="shared" si="11"/>
        <v>2.3334205663380296</v>
      </c>
      <c r="P78" s="9"/>
    </row>
    <row r="79" spans="1:16">
      <c r="A79" s="12"/>
      <c r="B79" s="25">
        <v>344.9</v>
      </c>
      <c r="C79" s="20" t="s">
        <v>192</v>
      </c>
      <c r="D79" s="47">
        <v>304057</v>
      </c>
      <c r="E79" s="47">
        <v>8372917</v>
      </c>
      <c r="F79" s="47">
        <v>0</v>
      </c>
      <c r="G79" s="47">
        <v>0</v>
      </c>
      <c r="H79" s="47">
        <v>0</v>
      </c>
      <c r="I79" s="47">
        <v>507783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9184757</v>
      </c>
      <c r="O79" s="48">
        <f t="shared" si="11"/>
        <v>16.35130511256618</v>
      </c>
      <c r="P79" s="9"/>
    </row>
    <row r="80" spans="1:16">
      <c r="A80" s="12"/>
      <c r="B80" s="25">
        <v>345.1</v>
      </c>
      <c r="C80" s="20" t="s">
        <v>227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110833</v>
      </c>
      <c r="N80" s="47">
        <f t="shared" si="10"/>
        <v>110833</v>
      </c>
      <c r="O80" s="48">
        <f t="shared" si="11"/>
        <v>0.19731215529611154</v>
      </c>
      <c r="P80" s="9"/>
    </row>
    <row r="81" spans="1:16">
      <c r="A81" s="12"/>
      <c r="B81" s="25">
        <v>346.9</v>
      </c>
      <c r="C81" s="20" t="s">
        <v>193</v>
      </c>
      <c r="D81" s="47">
        <v>0</v>
      </c>
      <c r="E81" s="47">
        <v>39680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39680</v>
      </c>
      <c r="O81" s="48">
        <f t="shared" si="11"/>
        <v>7.0640931150015851E-2</v>
      </c>
      <c r="P81" s="9"/>
    </row>
    <row r="82" spans="1:16">
      <c r="A82" s="12"/>
      <c r="B82" s="25">
        <v>347.1</v>
      </c>
      <c r="C82" s="20" t="s">
        <v>228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1999</v>
      </c>
      <c r="N82" s="47">
        <f t="shared" si="10"/>
        <v>1999</v>
      </c>
      <c r="O82" s="48">
        <f t="shared" si="11"/>
        <v>3.558750538530284E-3</v>
      </c>
      <c r="P82" s="9"/>
    </row>
    <row r="83" spans="1:16">
      <c r="A83" s="12"/>
      <c r="B83" s="25">
        <v>347.2</v>
      </c>
      <c r="C83" s="20" t="s">
        <v>91</v>
      </c>
      <c r="D83" s="47">
        <v>4145840</v>
      </c>
      <c r="E83" s="47">
        <v>309449</v>
      </c>
      <c r="F83" s="47">
        <v>0</v>
      </c>
      <c r="G83" s="47">
        <v>0</v>
      </c>
      <c r="H83" s="47">
        <v>0</v>
      </c>
      <c r="I83" s="47">
        <v>2686693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7141982</v>
      </c>
      <c r="O83" s="48">
        <f t="shared" si="11"/>
        <v>12.71462345606483</v>
      </c>
      <c r="P83" s="9"/>
    </row>
    <row r="84" spans="1:16">
      <c r="A84" s="12"/>
      <c r="B84" s="25">
        <v>348.11</v>
      </c>
      <c r="C84" s="20" t="s">
        <v>194</v>
      </c>
      <c r="D84" s="47">
        <v>17596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17596</v>
      </c>
      <c r="O84" s="48">
        <f t="shared" si="11"/>
        <v>3.1325550012995938E-2</v>
      </c>
      <c r="P84" s="9"/>
    </row>
    <row r="85" spans="1:16">
      <c r="A85" s="12"/>
      <c r="B85" s="25">
        <v>348.12</v>
      </c>
      <c r="C85" s="20" t="s">
        <v>195</v>
      </c>
      <c r="D85" s="47">
        <v>67680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98" si="12">SUM(D85:M85)</f>
        <v>67680</v>
      </c>
      <c r="O85" s="48">
        <f t="shared" si="11"/>
        <v>0.12048836240506734</v>
      </c>
      <c r="P85" s="9"/>
    </row>
    <row r="86" spans="1:16">
      <c r="A86" s="12"/>
      <c r="B86" s="25">
        <v>348.13</v>
      </c>
      <c r="C86" s="20" t="s">
        <v>196</v>
      </c>
      <c r="D86" s="47">
        <v>247953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247953</v>
      </c>
      <c r="O86" s="48">
        <f t="shared" si="11"/>
        <v>0.44142214721370659</v>
      </c>
      <c r="P86" s="9"/>
    </row>
    <row r="87" spans="1:16">
      <c r="A87" s="12"/>
      <c r="B87" s="25">
        <v>348.22</v>
      </c>
      <c r="C87" s="20" t="s">
        <v>197</v>
      </c>
      <c r="D87" s="47">
        <v>76536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76536</v>
      </c>
      <c r="O87" s="48">
        <f t="shared" si="11"/>
        <v>0.13625439280487936</v>
      </c>
      <c r="P87" s="9"/>
    </row>
    <row r="88" spans="1:16">
      <c r="A88" s="12"/>
      <c r="B88" s="25">
        <v>348.23</v>
      </c>
      <c r="C88" s="20" t="s">
        <v>198</v>
      </c>
      <c r="D88" s="47">
        <v>411463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411463</v>
      </c>
      <c r="O88" s="48">
        <f t="shared" si="11"/>
        <v>0.7325133430891877</v>
      </c>
      <c r="P88" s="9"/>
    </row>
    <row r="89" spans="1:16">
      <c r="A89" s="12"/>
      <c r="B89" s="25">
        <v>348.31</v>
      </c>
      <c r="C89" s="20" t="s">
        <v>199</v>
      </c>
      <c r="D89" s="47">
        <v>1636220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1636220</v>
      </c>
      <c r="O89" s="48">
        <f t="shared" si="11"/>
        <v>2.9129058560050134</v>
      </c>
      <c r="P89" s="9"/>
    </row>
    <row r="90" spans="1:16">
      <c r="A90" s="12"/>
      <c r="B90" s="25">
        <v>348.32</v>
      </c>
      <c r="C90" s="20" t="s">
        <v>200</v>
      </c>
      <c r="D90" s="47">
        <v>60958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60958</v>
      </c>
      <c r="O90" s="48">
        <f t="shared" si="11"/>
        <v>0.10852141837305106</v>
      </c>
      <c r="P90" s="9"/>
    </row>
    <row r="91" spans="1:16">
      <c r="A91" s="12"/>
      <c r="B91" s="25">
        <v>348.41</v>
      </c>
      <c r="C91" s="20" t="s">
        <v>201</v>
      </c>
      <c r="D91" s="47">
        <v>1454827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1454827</v>
      </c>
      <c r="O91" s="48">
        <f t="shared" si="11"/>
        <v>2.589978173946172</v>
      </c>
      <c r="P91" s="9"/>
    </row>
    <row r="92" spans="1:16">
      <c r="A92" s="12"/>
      <c r="B92" s="25">
        <v>348.42</v>
      </c>
      <c r="C92" s="20" t="s">
        <v>202</v>
      </c>
      <c r="D92" s="47">
        <v>1256987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1256987</v>
      </c>
      <c r="O92" s="48">
        <f t="shared" si="11"/>
        <v>2.2377704668211935</v>
      </c>
      <c r="P92" s="9"/>
    </row>
    <row r="93" spans="1:16">
      <c r="A93" s="12"/>
      <c r="B93" s="25">
        <v>348.48</v>
      </c>
      <c r="C93" s="20" t="s">
        <v>203</v>
      </c>
      <c r="D93" s="47">
        <v>127473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127473</v>
      </c>
      <c r="O93" s="48">
        <f t="shared" si="11"/>
        <v>0.22693577158482786</v>
      </c>
      <c r="P93" s="9"/>
    </row>
    <row r="94" spans="1:16">
      <c r="A94" s="12"/>
      <c r="B94" s="25">
        <v>348.52</v>
      </c>
      <c r="C94" s="20" t="s">
        <v>204</v>
      </c>
      <c r="D94" s="47">
        <v>247604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247604</v>
      </c>
      <c r="O94" s="48">
        <f t="shared" si="11"/>
        <v>0.44080083458842045</v>
      </c>
      <c r="P94" s="9"/>
    </row>
    <row r="95" spans="1:16">
      <c r="A95" s="12"/>
      <c r="B95" s="25">
        <v>348.53</v>
      </c>
      <c r="C95" s="20" t="s">
        <v>205</v>
      </c>
      <c r="D95" s="47">
        <v>1154467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1154467</v>
      </c>
      <c r="O95" s="48">
        <f t="shared" si="11"/>
        <v>2.0552576578116266</v>
      </c>
      <c r="P95" s="9"/>
    </row>
    <row r="96" spans="1:16">
      <c r="A96" s="12"/>
      <c r="B96" s="25">
        <v>348.62</v>
      </c>
      <c r="C96" s="20" t="s">
        <v>206</v>
      </c>
      <c r="D96" s="47">
        <v>1276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1276</v>
      </c>
      <c r="O96" s="48">
        <f t="shared" si="11"/>
        <v>2.2716186529087756E-3</v>
      </c>
      <c r="P96" s="9"/>
    </row>
    <row r="97" spans="1:16">
      <c r="A97" s="12"/>
      <c r="B97" s="25">
        <v>348.71</v>
      </c>
      <c r="C97" s="20" t="s">
        <v>207</v>
      </c>
      <c r="D97" s="47">
        <v>496886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496886</v>
      </c>
      <c r="O97" s="48">
        <f t="shared" si="11"/>
        <v>0.88458895452134001</v>
      </c>
      <c r="P97" s="9"/>
    </row>
    <row r="98" spans="1:16">
      <c r="A98" s="12"/>
      <c r="B98" s="25">
        <v>348.72</v>
      </c>
      <c r="C98" s="20" t="s">
        <v>229</v>
      </c>
      <c r="D98" s="47">
        <v>45855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45855</v>
      </c>
      <c r="O98" s="48">
        <f t="shared" si="11"/>
        <v>8.1634070007156667E-2</v>
      </c>
      <c r="P98" s="9"/>
    </row>
    <row r="99" spans="1:16">
      <c r="A99" s="12"/>
      <c r="B99" s="25">
        <v>348.88</v>
      </c>
      <c r="C99" s="20" t="s">
        <v>209</v>
      </c>
      <c r="D99" s="47">
        <v>20870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20870</v>
      </c>
      <c r="O99" s="48">
        <f t="shared" si="11"/>
        <v>3.7154138939033028E-2</v>
      </c>
      <c r="P99" s="9"/>
    </row>
    <row r="100" spans="1:16">
      <c r="A100" s="12"/>
      <c r="B100" s="25">
        <v>348.92099999999999</v>
      </c>
      <c r="C100" s="20" t="s">
        <v>210</v>
      </c>
      <c r="D100" s="47">
        <v>0</v>
      </c>
      <c r="E100" s="47">
        <v>161456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161456</v>
      </c>
      <c r="O100" s="48">
        <f t="shared" si="11"/>
        <v>0.28743453073984271</v>
      </c>
      <c r="P100" s="9"/>
    </row>
    <row r="101" spans="1:16">
      <c r="A101" s="12"/>
      <c r="B101" s="25">
        <v>348.92200000000003</v>
      </c>
      <c r="C101" s="20" t="s">
        <v>211</v>
      </c>
      <c r="D101" s="47">
        <v>0</v>
      </c>
      <c r="E101" s="47">
        <v>161487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161487</v>
      </c>
      <c r="O101" s="48">
        <f t="shared" ref="O101:O132" si="13">(N101/O$135)</f>
        <v>0.28748971896730363</v>
      </c>
      <c r="P101" s="9"/>
    </row>
    <row r="102" spans="1:16">
      <c r="A102" s="12"/>
      <c r="B102" s="25">
        <v>348.923</v>
      </c>
      <c r="C102" s="20" t="s">
        <v>212</v>
      </c>
      <c r="D102" s="47">
        <v>0</v>
      </c>
      <c r="E102" s="47">
        <v>161487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0"/>
        <v>161487</v>
      </c>
      <c r="O102" s="48">
        <f t="shared" si="13"/>
        <v>0.28748971896730363</v>
      </c>
      <c r="P102" s="9"/>
    </row>
    <row r="103" spans="1:16">
      <c r="A103" s="12"/>
      <c r="B103" s="25">
        <v>348.92399999999998</v>
      </c>
      <c r="C103" s="20" t="s">
        <v>213</v>
      </c>
      <c r="D103" s="47">
        <v>0</v>
      </c>
      <c r="E103" s="47">
        <v>161509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0"/>
        <v>161509</v>
      </c>
      <c r="O103" s="48">
        <f t="shared" si="13"/>
        <v>0.28752888480614691</v>
      </c>
      <c r="P103" s="9"/>
    </row>
    <row r="104" spans="1:16">
      <c r="A104" s="12"/>
      <c r="B104" s="25">
        <v>348.93099999999998</v>
      </c>
      <c r="C104" s="20" t="s">
        <v>214</v>
      </c>
      <c r="D104" s="47">
        <v>0</v>
      </c>
      <c r="E104" s="47">
        <v>1067331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0"/>
        <v>1067331</v>
      </c>
      <c r="O104" s="48">
        <f t="shared" si="13"/>
        <v>1.9001324517459062</v>
      </c>
      <c r="P104" s="9"/>
    </row>
    <row r="105" spans="1:16">
      <c r="A105" s="12"/>
      <c r="B105" s="25">
        <v>348.93200000000002</v>
      </c>
      <c r="C105" s="20" t="s">
        <v>215</v>
      </c>
      <c r="D105" s="47">
        <v>43289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0"/>
        <v>43289</v>
      </c>
      <c r="O105" s="48">
        <f t="shared" si="13"/>
        <v>7.7065908985711584E-2</v>
      </c>
      <c r="P105" s="9"/>
    </row>
    <row r="106" spans="1:16">
      <c r="A106" s="12"/>
      <c r="B106" s="25">
        <v>348.99</v>
      </c>
      <c r="C106" s="20" t="s">
        <v>216</v>
      </c>
      <c r="D106" s="47">
        <v>0</v>
      </c>
      <c r="E106" s="47">
        <v>314675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0"/>
        <v>314675</v>
      </c>
      <c r="O106" s="48">
        <f t="shared" si="13"/>
        <v>0.56020501536369038</v>
      </c>
      <c r="P106" s="9"/>
    </row>
    <row r="107" spans="1:16">
      <c r="A107" s="12"/>
      <c r="B107" s="25">
        <v>349</v>
      </c>
      <c r="C107" s="20" t="s">
        <v>1</v>
      </c>
      <c r="D107" s="47">
        <v>1944855</v>
      </c>
      <c r="E107" s="47">
        <v>117726</v>
      </c>
      <c r="F107" s="47">
        <v>0</v>
      </c>
      <c r="G107" s="47">
        <v>0</v>
      </c>
      <c r="H107" s="47">
        <v>0</v>
      </c>
      <c r="I107" s="47">
        <v>0</v>
      </c>
      <c r="J107" s="47">
        <v>25</v>
      </c>
      <c r="K107" s="47">
        <v>0</v>
      </c>
      <c r="L107" s="47">
        <v>0</v>
      </c>
      <c r="M107" s="47">
        <v>0</v>
      </c>
      <c r="N107" s="47">
        <f t="shared" si="10"/>
        <v>2062606</v>
      </c>
      <c r="O107" s="48">
        <f t="shared" si="13"/>
        <v>3.6719860996877416</v>
      </c>
      <c r="P107" s="9"/>
    </row>
    <row r="108" spans="1:16" ht="15.75">
      <c r="A108" s="29" t="s">
        <v>71</v>
      </c>
      <c r="B108" s="30"/>
      <c r="C108" s="31"/>
      <c r="D108" s="32">
        <f t="shared" ref="D108:M108" si="14">SUM(D109:D117)</f>
        <v>1645302</v>
      </c>
      <c r="E108" s="32">
        <f t="shared" si="14"/>
        <v>1657057</v>
      </c>
      <c r="F108" s="32">
        <f t="shared" si="14"/>
        <v>0</v>
      </c>
      <c r="G108" s="32">
        <f t="shared" si="14"/>
        <v>0</v>
      </c>
      <c r="H108" s="32">
        <f t="shared" si="14"/>
        <v>0</v>
      </c>
      <c r="I108" s="32">
        <f t="shared" si="14"/>
        <v>0</v>
      </c>
      <c r="J108" s="32">
        <f t="shared" si="14"/>
        <v>0</v>
      </c>
      <c r="K108" s="32">
        <f t="shared" si="14"/>
        <v>0</v>
      </c>
      <c r="L108" s="32">
        <f t="shared" si="14"/>
        <v>0</v>
      </c>
      <c r="M108" s="32">
        <f t="shared" si="14"/>
        <v>0</v>
      </c>
      <c r="N108" s="32">
        <f>SUM(D108:M108)</f>
        <v>3302359</v>
      </c>
      <c r="O108" s="46">
        <f t="shared" si="13"/>
        <v>5.8790754725714507</v>
      </c>
      <c r="P108" s="10"/>
    </row>
    <row r="109" spans="1:16">
      <c r="A109" s="13"/>
      <c r="B109" s="40">
        <v>351.1</v>
      </c>
      <c r="C109" s="21" t="s">
        <v>112</v>
      </c>
      <c r="D109" s="47">
        <v>81072</v>
      </c>
      <c r="E109" s="47">
        <v>648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>SUM(D109:M109)</f>
        <v>81720</v>
      </c>
      <c r="O109" s="48">
        <f t="shared" si="13"/>
        <v>0.14548328864867174</v>
      </c>
      <c r="P109" s="9"/>
    </row>
    <row r="110" spans="1:16">
      <c r="A110" s="13"/>
      <c r="B110" s="40">
        <v>351.2</v>
      </c>
      <c r="C110" s="21" t="s">
        <v>115</v>
      </c>
      <c r="D110" s="47">
        <v>80932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ref="N110:N117" si="15">SUM(D110:M110)</f>
        <v>80932</v>
      </c>
      <c r="O110" s="48">
        <f t="shared" si="13"/>
        <v>0.14408043951192243</v>
      </c>
      <c r="P110" s="9"/>
    </row>
    <row r="111" spans="1:16">
      <c r="A111" s="13"/>
      <c r="B111" s="40">
        <v>351.5</v>
      </c>
      <c r="C111" s="21" t="s">
        <v>116</v>
      </c>
      <c r="D111" s="47">
        <v>1022741</v>
      </c>
      <c r="E111" s="47">
        <v>174580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5"/>
        <v>1197321</v>
      </c>
      <c r="O111" s="48">
        <f t="shared" si="13"/>
        <v>2.1315491513474827</v>
      </c>
      <c r="P111" s="9"/>
    </row>
    <row r="112" spans="1:16">
      <c r="A112" s="13"/>
      <c r="B112" s="40">
        <v>351.7</v>
      </c>
      <c r="C112" s="21" t="s">
        <v>217</v>
      </c>
      <c r="D112" s="47">
        <v>0</v>
      </c>
      <c r="E112" s="47">
        <v>293141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5"/>
        <v>293141</v>
      </c>
      <c r="O112" s="48">
        <f t="shared" si="13"/>
        <v>0.52186878019775185</v>
      </c>
      <c r="P112" s="9"/>
    </row>
    <row r="113" spans="1:16">
      <c r="A113" s="13"/>
      <c r="B113" s="40">
        <v>351.8</v>
      </c>
      <c r="C113" s="21" t="s">
        <v>218</v>
      </c>
      <c r="D113" s="47">
        <v>0</v>
      </c>
      <c r="E113" s="47">
        <v>399168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5"/>
        <v>399168</v>
      </c>
      <c r="O113" s="48">
        <f t="shared" si="13"/>
        <v>0.71062497997201424</v>
      </c>
      <c r="P113" s="9"/>
    </row>
    <row r="114" spans="1:16">
      <c r="A114" s="13"/>
      <c r="B114" s="40">
        <v>352</v>
      </c>
      <c r="C114" s="21" t="s">
        <v>117</v>
      </c>
      <c r="D114" s="47">
        <v>0</v>
      </c>
      <c r="E114" s="47">
        <v>610972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5"/>
        <v>610972</v>
      </c>
      <c r="O114" s="48">
        <f t="shared" si="13"/>
        <v>1.0876923131700473</v>
      </c>
      <c r="P114" s="9"/>
    </row>
    <row r="115" spans="1:16">
      <c r="A115" s="13"/>
      <c r="B115" s="40">
        <v>354</v>
      </c>
      <c r="C115" s="21" t="s">
        <v>118</v>
      </c>
      <c r="D115" s="47">
        <v>324693</v>
      </c>
      <c r="E115" s="47">
        <v>16213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5"/>
        <v>340906</v>
      </c>
      <c r="O115" s="48">
        <f t="shared" si="13"/>
        <v>0.60690315712266385</v>
      </c>
      <c r="P115" s="9"/>
    </row>
    <row r="116" spans="1:16">
      <c r="A116" s="13"/>
      <c r="B116" s="40">
        <v>355</v>
      </c>
      <c r="C116" s="21" t="s">
        <v>171</v>
      </c>
      <c r="D116" s="47">
        <v>0</v>
      </c>
      <c r="E116" s="47">
        <v>20954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5"/>
        <v>20954</v>
      </c>
      <c r="O116" s="48">
        <f t="shared" si="13"/>
        <v>3.7303681232798189E-2</v>
      </c>
      <c r="P116" s="9"/>
    </row>
    <row r="117" spans="1:16">
      <c r="A117" s="13"/>
      <c r="B117" s="40">
        <v>359</v>
      </c>
      <c r="C117" s="21" t="s">
        <v>119</v>
      </c>
      <c r="D117" s="47">
        <v>135864</v>
      </c>
      <c r="E117" s="47">
        <v>141381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5"/>
        <v>277245</v>
      </c>
      <c r="O117" s="48">
        <f t="shared" si="13"/>
        <v>0.49356968136809837</v>
      </c>
      <c r="P117" s="9"/>
    </row>
    <row r="118" spans="1:16" ht="15.75">
      <c r="A118" s="29" t="s">
        <v>5</v>
      </c>
      <c r="B118" s="30"/>
      <c r="C118" s="31"/>
      <c r="D118" s="32">
        <f t="shared" ref="D118:M118" si="16">SUM(D119:D126)</f>
        <v>5223126</v>
      </c>
      <c r="E118" s="32">
        <f t="shared" si="16"/>
        <v>4489073</v>
      </c>
      <c r="F118" s="32">
        <f t="shared" si="16"/>
        <v>81064</v>
      </c>
      <c r="G118" s="32">
        <f t="shared" si="16"/>
        <v>1212337</v>
      </c>
      <c r="H118" s="32">
        <f t="shared" si="16"/>
        <v>0</v>
      </c>
      <c r="I118" s="32">
        <f t="shared" si="16"/>
        <v>2800562</v>
      </c>
      <c r="J118" s="32">
        <f t="shared" si="16"/>
        <v>2488824</v>
      </c>
      <c r="K118" s="32">
        <f t="shared" si="16"/>
        <v>0</v>
      </c>
      <c r="L118" s="32">
        <f t="shared" si="16"/>
        <v>0</v>
      </c>
      <c r="M118" s="32">
        <f t="shared" si="16"/>
        <v>64197</v>
      </c>
      <c r="N118" s="32">
        <f>SUM(D118:M118)</f>
        <v>16359183</v>
      </c>
      <c r="O118" s="46">
        <f t="shared" si="13"/>
        <v>29.123687499332402</v>
      </c>
      <c r="P118" s="10"/>
    </row>
    <row r="119" spans="1:16">
      <c r="A119" s="12"/>
      <c r="B119" s="25">
        <v>361.1</v>
      </c>
      <c r="C119" s="20" t="s">
        <v>120</v>
      </c>
      <c r="D119" s="47">
        <v>260217</v>
      </c>
      <c r="E119" s="47">
        <v>797544</v>
      </c>
      <c r="F119" s="47">
        <v>64817</v>
      </c>
      <c r="G119" s="47">
        <v>98975</v>
      </c>
      <c r="H119" s="47">
        <v>0</v>
      </c>
      <c r="I119" s="47">
        <v>694591</v>
      </c>
      <c r="J119" s="47">
        <v>183302</v>
      </c>
      <c r="K119" s="47">
        <v>0</v>
      </c>
      <c r="L119" s="47">
        <v>0</v>
      </c>
      <c r="M119" s="47">
        <v>57847</v>
      </c>
      <c r="N119" s="47">
        <f>SUM(D119:M119)</f>
        <v>2157293</v>
      </c>
      <c r="O119" s="48">
        <f t="shared" si="13"/>
        <v>3.840554089803708</v>
      </c>
      <c r="P119" s="9"/>
    </row>
    <row r="120" spans="1:16">
      <c r="A120" s="12"/>
      <c r="B120" s="25">
        <v>361.3</v>
      </c>
      <c r="C120" s="20" t="s">
        <v>121</v>
      </c>
      <c r="D120" s="47">
        <v>78014</v>
      </c>
      <c r="E120" s="47">
        <v>516851</v>
      </c>
      <c r="F120" s="47">
        <v>16247</v>
      </c>
      <c r="G120" s="47">
        <v>91533</v>
      </c>
      <c r="H120" s="47">
        <v>0</v>
      </c>
      <c r="I120" s="47">
        <v>372507</v>
      </c>
      <c r="J120" s="47">
        <v>151321</v>
      </c>
      <c r="K120" s="47">
        <v>0</v>
      </c>
      <c r="L120" s="47">
        <v>0</v>
      </c>
      <c r="M120" s="47">
        <v>0</v>
      </c>
      <c r="N120" s="47">
        <f t="shared" ref="N120:N126" si="17">SUM(D120:M120)</f>
        <v>1226473</v>
      </c>
      <c r="O120" s="48">
        <f t="shared" si="13"/>
        <v>2.1834474483455995</v>
      </c>
      <c r="P120" s="9"/>
    </row>
    <row r="121" spans="1:16">
      <c r="A121" s="12"/>
      <c r="B121" s="25">
        <v>362</v>
      </c>
      <c r="C121" s="20" t="s">
        <v>122</v>
      </c>
      <c r="D121" s="47">
        <v>1750056</v>
      </c>
      <c r="E121" s="47">
        <v>301021</v>
      </c>
      <c r="F121" s="47">
        <v>0</v>
      </c>
      <c r="G121" s="47">
        <v>0</v>
      </c>
      <c r="H121" s="47">
        <v>0</v>
      </c>
      <c r="I121" s="47">
        <v>45875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7"/>
        <v>2096952</v>
      </c>
      <c r="O121" s="48">
        <f t="shared" si="13"/>
        <v>3.73313109518367</v>
      </c>
      <c r="P121" s="9"/>
    </row>
    <row r="122" spans="1:16">
      <c r="A122" s="12"/>
      <c r="B122" s="25">
        <v>364</v>
      </c>
      <c r="C122" s="20" t="s">
        <v>219</v>
      </c>
      <c r="D122" s="47">
        <v>144278</v>
      </c>
      <c r="E122" s="47">
        <v>946303</v>
      </c>
      <c r="F122" s="47">
        <v>0</v>
      </c>
      <c r="G122" s="47">
        <v>114</v>
      </c>
      <c r="H122" s="47">
        <v>0</v>
      </c>
      <c r="I122" s="47">
        <v>549940</v>
      </c>
      <c r="J122" s="47">
        <v>-11686</v>
      </c>
      <c r="K122" s="47">
        <v>0</v>
      </c>
      <c r="L122" s="47">
        <v>0</v>
      </c>
      <c r="M122" s="47">
        <v>0</v>
      </c>
      <c r="N122" s="47">
        <f t="shared" si="17"/>
        <v>1628949</v>
      </c>
      <c r="O122" s="48">
        <f t="shared" si="13"/>
        <v>2.8999615462673174</v>
      </c>
      <c r="P122" s="9"/>
    </row>
    <row r="123" spans="1:16">
      <c r="A123" s="12"/>
      <c r="B123" s="25">
        <v>365</v>
      </c>
      <c r="C123" s="20" t="s">
        <v>220</v>
      </c>
      <c r="D123" s="47">
        <v>97340</v>
      </c>
      <c r="E123" s="47">
        <v>51750</v>
      </c>
      <c r="F123" s="47">
        <v>0</v>
      </c>
      <c r="G123" s="47">
        <v>0</v>
      </c>
      <c r="H123" s="47">
        <v>0</v>
      </c>
      <c r="I123" s="47">
        <v>433906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7"/>
        <v>582996</v>
      </c>
      <c r="O123" s="48">
        <f t="shared" si="13"/>
        <v>1.0378876082846431</v>
      </c>
      <c r="P123" s="9"/>
    </row>
    <row r="124" spans="1:16">
      <c r="A124" s="12"/>
      <c r="B124" s="25">
        <v>366</v>
      </c>
      <c r="C124" s="20" t="s">
        <v>125</v>
      </c>
      <c r="D124" s="47">
        <v>199367</v>
      </c>
      <c r="E124" s="47">
        <v>139910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7"/>
        <v>339277</v>
      </c>
      <c r="O124" s="48">
        <f t="shared" si="13"/>
        <v>0.60400310478286101</v>
      </c>
      <c r="P124" s="9"/>
    </row>
    <row r="125" spans="1:16">
      <c r="A125" s="12"/>
      <c r="B125" s="25">
        <v>369.3</v>
      </c>
      <c r="C125" s="20" t="s">
        <v>127</v>
      </c>
      <c r="D125" s="47">
        <v>157670</v>
      </c>
      <c r="E125" s="47">
        <v>2669</v>
      </c>
      <c r="F125" s="47">
        <v>0</v>
      </c>
      <c r="G125" s="47">
        <v>1021715</v>
      </c>
      <c r="H125" s="47">
        <v>0</v>
      </c>
      <c r="I125" s="47">
        <v>0</v>
      </c>
      <c r="J125" s="47">
        <v>10219</v>
      </c>
      <c r="K125" s="47">
        <v>0</v>
      </c>
      <c r="L125" s="47">
        <v>0</v>
      </c>
      <c r="M125" s="47">
        <v>0</v>
      </c>
      <c r="N125" s="47">
        <f t="shared" si="17"/>
        <v>1192273</v>
      </c>
      <c r="O125" s="48">
        <f t="shared" si="13"/>
        <v>2.1225623715983577</v>
      </c>
      <c r="P125" s="9"/>
    </row>
    <row r="126" spans="1:16">
      <c r="A126" s="12"/>
      <c r="B126" s="25">
        <v>369.9</v>
      </c>
      <c r="C126" s="20" t="s">
        <v>128</v>
      </c>
      <c r="D126" s="47">
        <v>2536184</v>
      </c>
      <c r="E126" s="47">
        <v>1733025</v>
      </c>
      <c r="F126" s="47">
        <v>0</v>
      </c>
      <c r="G126" s="47">
        <v>0</v>
      </c>
      <c r="H126" s="47">
        <v>0</v>
      </c>
      <c r="I126" s="47">
        <v>703743</v>
      </c>
      <c r="J126" s="47">
        <v>2155668</v>
      </c>
      <c r="K126" s="47">
        <v>0</v>
      </c>
      <c r="L126" s="47">
        <v>0</v>
      </c>
      <c r="M126" s="47">
        <v>6350</v>
      </c>
      <c r="N126" s="47">
        <f t="shared" si="17"/>
        <v>7134970</v>
      </c>
      <c r="O126" s="48">
        <f t="shared" si="13"/>
        <v>12.702140235066244</v>
      </c>
      <c r="P126" s="9"/>
    </row>
    <row r="127" spans="1:16" ht="15.75">
      <c r="A127" s="29" t="s">
        <v>72</v>
      </c>
      <c r="B127" s="30"/>
      <c r="C127" s="31"/>
      <c r="D127" s="32">
        <f t="shared" ref="D127:M127" si="18">SUM(D128:D132)</f>
        <v>10122151</v>
      </c>
      <c r="E127" s="32">
        <f t="shared" si="18"/>
        <v>19204680</v>
      </c>
      <c r="F127" s="32">
        <f t="shared" si="18"/>
        <v>7603689</v>
      </c>
      <c r="G127" s="32">
        <f t="shared" si="18"/>
        <v>4644094</v>
      </c>
      <c r="H127" s="32">
        <f t="shared" si="18"/>
        <v>0</v>
      </c>
      <c r="I127" s="32">
        <f t="shared" si="18"/>
        <v>3766263</v>
      </c>
      <c r="J127" s="32">
        <f t="shared" si="18"/>
        <v>2334532</v>
      </c>
      <c r="K127" s="32">
        <f t="shared" si="18"/>
        <v>0</v>
      </c>
      <c r="L127" s="32">
        <f t="shared" si="18"/>
        <v>0</v>
      </c>
      <c r="M127" s="32">
        <f t="shared" si="18"/>
        <v>4665028</v>
      </c>
      <c r="N127" s="32">
        <f t="shared" ref="N127:N133" si="19">SUM(D127:M127)</f>
        <v>52340437</v>
      </c>
      <c r="O127" s="46">
        <f t="shared" si="13"/>
        <v>93.179869114887651</v>
      </c>
      <c r="P127" s="9"/>
    </row>
    <row r="128" spans="1:16">
      <c r="A128" s="12"/>
      <c r="B128" s="25">
        <v>381</v>
      </c>
      <c r="C128" s="20" t="s">
        <v>129</v>
      </c>
      <c r="D128" s="47">
        <v>10002776</v>
      </c>
      <c r="E128" s="47">
        <v>19204680</v>
      </c>
      <c r="F128" s="47">
        <v>7597783</v>
      </c>
      <c r="G128" s="47">
        <v>550000</v>
      </c>
      <c r="H128" s="47">
        <v>0</v>
      </c>
      <c r="I128" s="47">
        <v>2492531</v>
      </c>
      <c r="J128" s="47">
        <v>2325780</v>
      </c>
      <c r="K128" s="47">
        <v>0</v>
      </c>
      <c r="L128" s="47">
        <v>0</v>
      </c>
      <c r="M128" s="47">
        <v>0</v>
      </c>
      <c r="N128" s="47">
        <f t="shared" si="19"/>
        <v>42173550</v>
      </c>
      <c r="O128" s="48">
        <f t="shared" si="13"/>
        <v>75.080111943088482</v>
      </c>
      <c r="P128" s="9"/>
    </row>
    <row r="129" spans="1:119">
      <c r="A129" s="12"/>
      <c r="B129" s="25">
        <v>383</v>
      </c>
      <c r="C129" s="20" t="s">
        <v>232</v>
      </c>
      <c r="D129" s="47">
        <v>119375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9"/>
        <v>119375</v>
      </c>
      <c r="O129" s="48">
        <f t="shared" si="13"/>
        <v>0.21251918235970618</v>
      </c>
      <c r="P129" s="9"/>
    </row>
    <row r="130" spans="1:119">
      <c r="A130" s="12"/>
      <c r="B130" s="25">
        <v>384</v>
      </c>
      <c r="C130" s="20" t="s">
        <v>148</v>
      </c>
      <c r="D130" s="47">
        <v>0</v>
      </c>
      <c r="E130" s="47">
        <v>0</v>
      </c>
      <c r="F130" s="47">
        <v>5906</v>
      </c>
      <c r="G130" s="47">
        <v>4094094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9"/>
        <v>4100000</v>
      </c>
      <c r="O130" s="48">
        <f t="shared" si="13"/>
        <v>7.2990881480611129</v>
      </c>
      <c r="P130" s="9"/>
    </row>
    <row r="131" spans="1:119">
      <c r="A131" s="12"/>
      <c r="B131" s="25">
        <v>389.7</v>
      </c>
      <c r="C131" s="20" t="s">
        <v>221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1390038</v>
      </c>
      <c r="J131" s="47">
        <v>8752</v>
      </c>
      <c r="K131" s="47">
        <v>0</v>
      </c>
      <c r="L131" s="47">
        <v>0</v>
      </c>
      <c r="M131" s="47">
        <v>4665028</v>
      </c>
      <c r="N131" s="47">
        <f t="shared" si="19"/>
        <v>6063818</v>
      </c>
      <c r="O131" s="48">
        <f t="shared" si="13"/>
        <v>10.795205389219424</v>
      </c>
      <c r="P131" s="9"/>
    </row>
    <row r="132" spans="1:119" ht="15.75" thickBot="1">
      <c r="A132" s="12"/>
      <c r="B132" s="25">
        <v>389.9</v>
      </c>
      <c r="C132" s="20" t="s">
        <v>222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-116306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9"/>
        <v>-116306</v>
      </c>
      <c r="O132" s="48">
        <f t="shared" si="13"/>
        <v>-0.20705554784107214</v>
      </c>
      <c r="P132" s="9"/>
    </row>
    <row r="133" spans="1:119" ht="16.5" thickBot="1">
      <c r="A133" s="14" t="s">
        <v>98</v>
      </c>
      <c r="B133" s="23"/>
      <c r="C133" s="22"/>
      <c r="D133" s="15">
        <f t="shared" ref="D133:M133" si="20">SUM(D5,D13,D26,D60,D108,D118,D127)</f>
        <v>246805526</v>
      </c>
      <c r="E133" s="15">
        <f t="shared" si="20"/>
        <v>205114696</v>
      </c>
      <c r="F133" s="15">
        <f t="shared" si="20"/>
        <v>21191145</v>
      </c>
      <c r="G133" s="15">
        <f t="shared" si="20"/>
        <v>6069153</v>
      </c>
      <c r="H133" s="15">
        <f t="shared" si="20"/>
        <v>0</v>
      </c>
      <c r="I133" s="15">
        <f t="shared" si="20"/>
        <v>94079203</v>
      </c>
      <c r="J133" s="15">
        <f t="shared" si="20"/>
        <v>72615018</v>
      </c>
      <c r="K133" s="15">
        <f t="shared" si="20"/>
        <v>0</v>
      </c>
      <c r="L133" s="15">
        <f t="shared" si="20"/>
        <v>0</v>
      </c>
      <c r="M133" s="15">
        <f t="shared" si="20"/>
        <v>11152701</v>
      </c>
      <c r="N133" s="15">
        <f t="shared" si="19"/>
        <v>657027442</v>
      </c>
      <c r="O133" s="38">
        <f>(N133/O$135)</f>
        <v>1169.6832231349049</v>
      </c>
      <c r="P133" s="6"/>
      <c r="Q133" s="2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</row>
    <row r="134" spans="1:119">
      <c r="A134" s="16"/>
      <c r="B134" s="18"/>
      <c r="C134" s="18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9"/>
    </row>
    <row r="135" spans="1:119">
      <c r="A135" s="41"/>
      <c r="B135" s="42"/>
      <c r="C135" s="42"/>
      <c r="D135" s="43"/>
      <c r="E135" s="43"/>
      <c r="F135" s="43"/>
      <c r="G135" s="43"/>
      <c r="H135" s="43"/>
      <c r="I135" s="43"/>
      <c r="J135" s="43"/>
      <c r="K135" s="43"/>
      <c r="L135" s="50" t="s">
        <v>233</v>
      </c>
      <c r="M135" s="50"/>
      <c r="N135" s="50"/>
      <c r="O135" s="44">
        <v>561714</v>
      </c>
    </row>
    <row r="136" spans="1:119">
      <c r="A136" s="51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3"/>
    </row>
    <row r="137" spans="1:119" ht="15.75" customHeight="1" thickBot="1">
      <c r="A137" s="54" t="s">
        <v>150</v>
      </c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6"/>
    </row>
  </sheetData>
  <mergeCells count="10">
    <mergeCell ref="L135:N135"/>
    <mergeCell ref="A136:O136"/>
    <mergeCell ref="A137:O1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2024-09-09T22:39:07Z</cp:lastPrinted>
  <dcterms:created xsi:type="dcterms:W3CDTF">2000-08-31T21:26:31Z</dcterms:created>
  <dcterms:modified xsi:type="dcterms:W3CDTF">2024-09-20T21:54:56Z</dcterms:modified>
</cp:coreProperties>
</file>