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'2005'!$A$1:$O$94</definedName>
    <definedName name="_xlnm.Print_Area" localSheetId="17">'2006'!$A$1:$O$76</definedName>
    <definedName name="_xlnm.Print_Area" localSheetId="16">'2007'!$A$1:$O$77</definedName>
    <definedName name="_xlnm.Print_Area" localSheetId="15">'2008'!$A$1:$O$76</definedName>
    <definedName name="_xlnm.Print_Area" localSheetId="14">'2009'!$A$1:$O$75</definedName>
    <definedName name="_xlnm.Print_Area" localSheetId="13">'2010'!$A$1:$O$80</definedName>
    <definedName name="_xlnm.Print_Area" localSheetId="12">'2011'!$A$1:$O$78</definedName>
    <definedName name="_xlnm.Print_Area" localSheetId="11">'2012'!$A$1:$O$78</definedName>
    <definedName name="_xlnm.Print_Area" localSheetId="10">'2013'!$A$1:$O$75</definedName>
    <definedName name="_xlnm.Print_Area" localSheetId="9">'2014'!$A$1:$O$77</definedName>
    <definedName name="_xlnm.Print_Area" localSheetId="8">'2015'!$A$1:$O$75</definedName>
    <definedName name="_xlnm.Print_Area" localSheetId="7">'2016'!$A$1:$O$74</definedName>
    <definedName name="_xlnm.Print_Area" localSheetId="6">'2017'!$A$1:$O$79</definedName>
    <definedName name="_xlnm.Print_Area" localSheetId="5">'2018'!$A$1:$O$77</definedName>
    <definedName name="_xlnm.Print_Area" localSheetId="4">'2019'!$A$1:$O$76</definedName>
    <definedName name="_xlnm.Print_Area" localSheetId="3">'2020'!$A$1:$O$76</definedName>
    <definedName name="_xlnm.Print_Area" localSheetId="2">'2021'!$A$1:$P$76</definedName>
    <definedName name="_xlnm.Print_Area" localSheetId="1">'2022'!$A$1:$P$77</definedName>
    <definedName name="_xlnm.Print_Area" localSheetId="0">'2023'!$A$1:$P$78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3" i="52" l="1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0" i="52" l="1"/>
  <c r="P50" i="52" s="1"/>
  <c r="O47" i="52"/>
  <c r="P47" i="52" s="1"/>
  <c r="O43" i="52"/>
  <c r="P43" i="52" s="1"/>
  <c r="O36" i="52"/>
  <c r="P36" i="52" s="1"/>
  <c r="O31" i="52"/>
  <c r="P31" i="52" s="1"/>
  <c r="O13" i="52"/>
  <c r="P13" i="52" s="1"/>
  <c r="O5" i="52"/>
  <c r="P5" i="52" s="1"/>
  <c r="O22" i="52"/>
  <c r="P22" i="52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7" i="51" l="1"/>
  <c r="P47" i="51" s="1"/>
  <c r="O49" i="51"/>
  <c r="P49" i="51" s="1"/>
  <c r="O43" i="51"/>
  <c r="P43" i="51" s="1"/>
  <c r="O36" i="51"/>
  <c r="P36" i="51" s="1"/>
  <c r="O31" i="51"/>
  <c r="P31" i="51" s="1"/>
  <c r="O27" i="51"/>
  <c r="P27" i="51" s="1"/>
  <c r="O22" i="51"/>
  <c r="P22" i="51" s="1"/>
  <c r="D73" i="51"/>
  <c r="N73" i="51"/>
  <c r="H73" i="51"/>
  <c r="E73" i="51"/>
  <c r="I73" i="51"/>
  <c r="G73" i="51"/>
  <c r="F73" i="51"/>
  <c r="O13" i="51"/>
  <c r="P13" i="51" s="1"/>
  <c r="J73" i="51"/>
  <c r="K73" i="51"/>
  <c r="L73" i="51"/>
  <c r="M73" i="51"/>
  <c r="O5" i="51"/>
  <c r="P5" i="51" s="1"/>
  <c r="O71" i="50"/>
  <c r="P71" i="50" s="1"/>
  <c r="O70" i="50"/>
  <c r="P70" i="50"/>
  <c r="O69" i="50"/>
  <c r="P69" i="50" s="1"/>
  <c r="O68" i="50"/>
  <c r="P68" i="50" s="1"/>
  <c r="O67" i="50"/>
  <c r="P67" i="50" s="1"/>
  <c r="O66" i="50"/>
  <c r="P66" i="50"/>
  <c r="O65" i="50"/>
  <c r="P65" i="50" s="1"/>
  <c r="O64" i="50"/>
  <c r="P64" i="50"/>
  <c r="O63" i="50"/>
  <c r="P63" i="50" s="1"/>
  <c r="O62" i="50"/>
  <c r="P62" i="50" s="1"/>
  <c r="O61" i="50"/>
  <c r="P61" i="50" s="1"/>
  <c r="O60" i="50"/>
  <c r="P60" i="50"/>
  <c r="O59" i="50"/>
  <c r="P59" i="50" s="1"/>
  <c r="O58" i="50"/>
  <c r="P58" i="50"/>
  <c r="O57" i="50"/>
  <c r="P57" i="50" s="1"/>
  <c r="O56" i="50"/>
  <c r="P56" i="50" s="1"/>
  <c r="O55" i="50"/>
  <c r="P55" i="50" s="1"/>
  <c r="O54" i="50"/>
  <c r="P54" i="50"/>
  <c r="O53" i="50"/>
  <c r="P53" i="50" s="1"/>
  <c r="O52" i="50"/>
  <c r="P52" i="50"/>
  <c r="O51" i="50"/>
  <c r="P51" i="50" s="1"/>
  <c r="O50" i="50"/>
  <c r="P50" i="50" s="1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/>
  <c r="O44" i="50"/>
  <c r="P44" i="50" s="1"/>
  <c r="O43" i="50"/>
  <c r="P43" i="50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/>
  <c r="O40" i="50"/>
  <c r="P40" i="50"/>
  <c r="O39" i="50"/>
  <c r="P39" i="50" s="1"/>
  <c r="O38" i="50"/>
  <c r="P38" i="50"/>
  <c r="O37" i="50"/>
  <c r="P37" i="50" s="1"/>
  <c r="N36" i="50"/>
  <c r="M36" i="50"/>
  <c r="L36" i="50"/>
  <c r="K36" i="50"/>
  <c r="J36" i="50"/>
  <c r="I36" i="50"/>
  <c r="O36" i="50" s="1"/>
  <c r="P36" i="50" s="1"/>
  <c r="H36" i="50"/>
  <c r="G36" i="50"/>
  <c r="F36" i="50"/>
  <c r="E36" i="50"/>
  <c r="D36" i="50"/>
  <c r="O35" i="50"/>
  <c r="P35" i="50"/>
  <c r="O34" i="50"/>
  <c r="P34" i="50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/>
  <c r="O19" i="50"/>
  <c r="P19" i="50" s="1"/>
  <c r="O18" i="50"/>
  <c r="P18" i="50"/>
  <c r="O17" i="50"/>
  <c r="P17" i="50"/>
  <c r="O16" i="50"/>
  <c r="P16" i="50"/>
  <c r="O15" i="50"/>
  <c r="P15" i="50" s="1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 s="1"/>
  <c r="O10" i="50"/>
  <c r="P10" i="50"/>
  <c r="O9" i="50"/>
  <c r="P9" i="50" s="1"/>
  <c r="O8" i="50"/>
  <c r="P8" i="50" s="1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71" i="48"/>
  <c r="O71" i="48" s="1"/>
  <c r="N70" i="48"/>
  <c r="O70" i="48" s="1"/>
  <c r="N69" i="48"/>
  <c r="O69" i="48"/>
  <c r="N68" i="48"/>
  <c r="O68" i="48"/>
  <c r="N67" i="48"/>
  <c r="O67" i="48" s="1"/>
  <c r="N66" i="48"/>
  <c r="O66" i="48"/>
  <c r="N65" i="48"/>
  <c r="O65" i="48" s="1"/>
  <c r="N64" i="48"/>
  <c r="O64" i="48" s="1"/>
  <c r="N63" i="48"/>
  <c r="O63" i="48"/>
  <c r="N62" i="48"/>
  <c r="O62" i="48"/>
  <c r="N61" i="48"/>
  <c r="O61" i="48" s="1"/>
  <c r="N60" i="48"/>
  <c r="O60" i="48"/>
  <c r="N59" i="48"/>
  <c r="O59" i="48" s="1"/>
  <c r="N58" i="48"/>
  <c r="O58" i="48" s="1"/>
  <c r="N57" i="48"/>
  <c r="O57" i="48"/>
  <c r="N56" i="48"/>
  <c r="O56" i="48"/>
  <c r="N55" i="48"/>
  <c r="O55" i="48" s="1"/>
  <c r="N54" i="48"/>
  <c r="O54" i="48"/>
  <c r="N53" i="48"/>
  <c r="O53" i="48" s="1"/>
  <c r="N52" i="48"/>
  <c r="O52" i="48" s="1"/>
  <c r="N51" i="48"/>
  <c r="O51" i="48"/>
  <c r="N50" i="48"/>
  <c r="O50" i="48"/>
  <c r="N49" i="48"/>
  <c r="O49" i="48" s="1"/>
  <c r="M48" i="48"/>
  <c r="L48" i="48"/>
  <c r="K48" i="48"/>
  <c r="J48" i="48"/>
  <c r="I48" i="48"/>
  <c r="H48" i="48"/>
  <c r="G48" i="48"/>
  <c r="F48" i="48"/>
  <c r="E48" i="48"/>
  <c r="D48" i="48"/>
  <c r="N47" i="48"/>
  <c r="O47" i="48" s="1"/>
  <c r="M46" i="48"/>
  <c r="L46" i="48"/>
  <c r="K46" i="48"/>
  <c r="J46" i="48"/>
  <c r="I46" i="48"/>
  <c r="H46" i="48"/>
  <c r="G46" i="48"/>
  <c r="F46" i="48"/>
  <c r="E46" i="48"/>
  <c r="D46" i="48"/>
  <c r="N45" i="48"/>
  <c r="O45" i="48" s="1"/>
  <c r="N44" i="48"/>
  <c r="O44" i="48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N40" i="48"/>
  <c r="O40" i="48" s="1"/>
  <c r="N39" i="48"/>
  <c r="O39" i="48"/>
  <c r="N38" i="48"/>
  <c r="O38" i="48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/>
  <c r="N33" i="48"/>
  <c r="O33" i="48" s="1"/>
  <c r="N32" i="48"/>
  <c r="O32" i="48" s="1"/>
  <c r="M31" i="48"/>
  <c r="L31" i="48"/>
  <c r="K31" i="48"/>
  <c r="J31" i="48"/>
  <c r="I31" i="48"/>
  <c r="H31" i="48"/>
  <c r="G31" i="48"/>
  <c r="F31" i="48"/>
  <c r="E31" i="48"/>
  <c r="D31" i="48"/>
  <c r="N30" i="48"/>
  <c r="O30" i="48" s="1"/>
  <c r="N29" i="48"/>
  <c r="O29" i="48"/>
  <c r="N28" i="48"/>
  <c r="O28" i="48"/>
  <c r="M27" i="48"/>
  <c r="L27" i="48"/>
  <c r="K27" i="48"/>
  <c r="J27" i="48"/>
  <c r="I27" i="48"/>
  <c r="H27" i="48"/>
  <c r="G27" i="48"/>
  <c r="F27" i="48"/>
  <c r="E27" i="48"/>
  <c r="D27" i="48"/>
  <c r="N26" i="48"/>
  <c r="O26" i="48"/>
  <c r="N25" i="48"/>
  <c r="O25" i="48" s="1"/>
  <c r="N24" i="48"/>
  <c r="O24" i="48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/>
  <c r="N18" i="48"/>
  <c r="O18" i="48"/>
  <c r="N17" i="48"/>
  <c r="O17" i="48" s="1"/>
  <c r="N16" i="48"/>
  <c r="O16" i="48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/>
  <c r="N9" i="48"/>
  <c r="O9" i="48" s="1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1" i="47"/>
  <c r="O71" i="47" s="1"/>
  <c r="N70" i="47"/>
  <c r="O70" i="47"/>
  <c r="N69" i="47"/>
  <c r="O69" i="47"/>
  <c r="N68" i="47"/>
  <c r="O68" i="47" s="1"/>
  <c r="N67" i="47"/>
  <c r="O67" i="47"/>
  <c r="N66" i="47"/>
  <c r="O66" i="47" s="1"/>
  <c r="N65" i="47"/>
  <c r="O65" i="47" s="1"/>
  <c r="N64" i="47"/>
  <c r="O64" i="47"/>
  <c r="N63" i="47"/>
  <c r="O63" i="47"/>
  <c r="N62" i="47"/>
  <c r="O62" i="47" s="1"/>
  <c r="N61" i="47"/>
  <c r="O61" i="47"/>
  <c r="N60" i="47"/>
  <c r="O60" i="47" s="1"/>
  <c r="N59" i="47"/>
  <c r="O59" i="47" s="1"/>
  <c r="N58" i="47"/>
  <c r="O58" i="47"/>
  <c r="N57" i="47"/>
  <c r="O57" i="47"/>
  <c r="N56" i="47"/>
  <c r="O56" i="47" s="1"/>
  <c r="N55" i="47"/>
  <c r="O55" i="47"/>
  <c r="N54" i="47"/>
  <c r="O54" i="47" s="1"/>
  <c r="N53" i="47"/>
  <c r="O53" i="47" s="1"/>
  <c r="N52" i="47"/>
  <c r="O52" i="47"/>
  <c r="N51" i="47"/>
  <c r="O51" i="47"/>
  <c r="N50" i="47"/>
  <c r="O50" i="47" s="1"/>
  <c r="N49" i="47"/>
  <c r="O49" i="47"/>
  <c r="M48" i="47"/>
  <c r="L48" i="47"/>
  <c r="K48" i="47"/>
  <c r="J48" i="47"/>
  <c r="I48" i="47"/>
  <c r="H48" i="47"/>
  <c r="G48" i="47"/>
  <c r="F48" i="47"/>
  <c r="E48" i="47"/>
  <c r="D48" i="47"/>
  <c r="N47" i="47"/>
  <c r="O47" i="47"/>
  <c r="M46" i="47"/>
  <c r="L46" i="47"/>
  <c r="K46" i="47"/>
  <c r="J46" i="47"/>
  <c r="I46" i="47"/>
  <c r="H46" i="47"/>
  <c r="G46" i="47"/>
  <c r="F46" i="47"/>
  <c r="E46" i="47"/>
  <c r="D46" i="47"/>
  <c r="N45" i="47"/>
  <c r="O45" i="47"/>
  <c r="N44" i="47"/>
  <c r="O44" i="47" s="1"/>
  <c r="N43" i="47"/>
  <c r="O43" i="47" s="1"/>
  <c r="M42" i="47"/>
  <c r="L42" i="47"/>
  <c r="K42" i="47"/>
  <c r="J42" i="47"/>
  <c r="N42" i="47" s="1"/>
  <c r="O42" i="47" s="1"/>
  <c r="I42" i="47"/>
  <c r="H42" i="47"/>
  <c r="G42" i="47"/>
  <c r="F42" i="47"/>
  <c r="E42" i="47"/>
  <c r="D42" i="47"/>
  <c r="N41" i="47"/>
  <c r="O41" i="47" s="1"/>
  <c r="N40" i="47"/>
  <c r="O40" i="47"/>
  <c r="N39" i="47"/>
  <c r="O39" i="47"/>
  <c r="N38" i="47"/>
  <c r="O38" i="47" s="1"/>
  <c r="N37" i="47"/>
  <c r="O37" i="47"/>
  <c r="M36" i="47"/>
  <c r="L36" i="47"/>
  <c r="K36" i="47"/>
  <c r="J36" i="47"/>
  <c r="I36" i="47"/>
  <c r="H36" i="47"/>
  <c r="G36" i="47"/>
  <c r="F36" i="47"/>
  <c r="E36" i="47"/>
  <c r="D36" i="47"/>
  <c r="N35" i="47"/>
  <c r="O35" i="47"/>
  <c r="N34" i="47"/>
  <c r="O34" i="47" s="1"/>
  <c r="N33" i="47"/>
  <c r="O33" i="47" s="1"/>
  <c r="N32" i="47"/>
  <c r="O32" i="47"/>
  <c r="M31" i="47"/>
  <c r="L31" i="47"/>
  <c r="K31" i="47"/>
  <c r="J31" i="47"/>
  <c r="I31" i="47"/>
  <c r="H31" i="47"/>
  <c r="G31" i="47"/>
  <c r="F31" i="47"/>
  <c r="E31" i="47"/>
  <c r="D31" i="47"/>
  <c r="N30" i="47"/>
  <c r="O30" i="47"/>
  <c r="N29" i="47"/>
  <c r="O29" i="47"/>
  <c r="N28" i="47"/>
  <c r="O28" i="47" s="1"/>
  <c r="M27" i="47"/>
  <c r="L27" i="47"/>
  <c r="K27" i="47"/>
  <c r="K72" i="47" s="1"/>
  <c r="J27" i="47"/>
  <c r="I27" i="47"/>
  <c r="H27" i="47"/>
  <c r="G27" i="47"/>
  <c r="F27" i="47"/>
  <c r="E27" i="47"/>
  <c r="D27" i="47"/>
  <c r="N26" i="47"/>
  <c r="O26" i="47" s="1"/>
  <c r="N25" i="47"/>
  <c r="O25" i="47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/>
  <c r="N19" i="47"/>
  <c r="O19" i="47"/>
  <c r="N18" i="47"/>
  <c r="O18" i="47" s="1"/>
  <c r="N17" i="47"/>
  <c r="O17" i="47"/>
  <c r="N16" i="47"/>
  <c r="O16" i="47" s="1"/>
  <c r="N15" i="47"/>
  <c r="O15" i="47" s="1"/>
  <c r="N14" i="47"/>
  <c r="O14" i="47"/>
  <c r="M13" i="47"/>
  <c r="L13" i="47"/>
  <c r="N13" i="47" s="1"/>
  <c r="O13" i="47" s="1"/>
  <c r="K13" i="47"/>
  <c r="J13" i="47"/>
  <c r="I13" i="47"/>
  <c r="H13" i="47"/>
  <c r="G13" i="47"/>
  <c r="F13" i="47"/>
  <c r="E13" i="47"/>
  <c r="D13" i="47"/>
  <c r="N12" i="47"/>
  <c r="O12" i="47"/>
  <c r="N11" i="47"/>
  <c r="O11" i="47"/>
  <c r="N10" i="47"/>
  <c r="O10" i="47" s="1"/>
  <c r="N9" i="47"/>
  <c r="O9" i="47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72" i="46"/>
  <c r="O72" i="46"/>
  <c r="N71" i="46"/>
  <c r="O71" i="46"/>
  <c r="N70" i="46"/>
  <c r="O70" i="46" s="1"/>
  <c r="N69" i="46"/>
  <c r="O69" i="46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/>
  <c r="N62" i="46"/>
  <c r="O62" i="46" s="1"/>
  <c r="N61" i="46"/>
  <c r="O61" i="46" s="1"/>
  <c r="N60" i="46"/>
  <c r="O60" i="46"/>
  <c r="N59" i="46"/>
  <c r="O59" i="46"/>
  <c r="N58" i="46"/>
  <c r="O58" i="46" s="1"/>
  <c r="N57" i="46"/>
  <c r="O57" i="46"/>
  <c r="N56" i="46"/>
  <c r="O56" i="46" s="1"/>
  <c r="N55" i="46"/>
  <c r="O55" i="46" s="1"/>
  <c r="N54" i="46"/>
  <c r="O54" i="46"/>
  <c r="N53" i="46"/>
  <c r="O53" i="46"/>
  <c r="N52" i="46"/>
  <c r="O52" i="46" s="1"/>
  <c r="N51" i="46"/>
  <c r="O51" i="46"/>
  <c r="N50" i="46"/>
  <c r="O50" i="46" s="1"/>
  <c r="M49" i="46"/>
  <c r="L49" i="46"/>
  <c r="K49" i="46"/>
  <c r="J49" i="46"/>
  <c r="I49" i="46"/>
  <c r="H49" i="46"/>
  <c r="G49" i="46"/>
  <c r="F49" i="46"/>
  <c r="E49" i="46"/>
  <c r="D49" i="46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N44" i="46"/>
  <c r="O44" i="46"/>
  <c r="N43" i="46"/>
  <c r="O43" i="46"/>
  <c r="M42" i="46"/>
  <c r="L42" i="46"/>
  <c r="K42" i="46"/>
  <c r="J42" i="46"/>
  <c r="I42" i="46"/>
  <c r="N42" i="46" s="1"/>
  <c r="O42" i="46" s="1"/>
  <c r="H42" i="46"/>
  <c r="G42" i="46"/>
  <c r="F42" i="46"/>
  <c r="E42" i="46"/>
  <c r="D42" i="46"/>
  <c r="N41" i="46"/>
  <c r="O41" i="46"/>
  <c r="N40" i="46"/>
  <c r="O40" i="46" s="1"/>
  <c r="N39" i="46"/>
  <c r="O39" i="46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/>
  <c r="N28" i="46"/>
  <c r="O28" i="46" s="1"/>
  <c r="M27" i="46"/>
  <c r="L27" i="46"/>
  <c r="K27" i="46"/>
  <c r="J27" i="46"/>
  <c r="I27" i="46"/>
  <c r="H27" i="46"/>
  <c r="N27" i="46" s="1"/>
  <c r="O27" i="46" s="1"/>
  <c r="G27" i="46"/>
  <c r="F27" i="46"/>
  <c r="E27" i="46"/>
  <c r="D27" i="46"/>
  <c r="N26" i="46"/>
  <c r="O26" i="46" s="1"/>
  <c r="N25" i="46"/>
  <c r="O25" i="46" s="1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/>
  <c r="N18" i="46"/>
  <c r="O18" i="46" s="1"/>
  <c r="N17" i="46"/>
  <c r="O17" i="46" s="1"/>
  <c r="N16" i="46"/>
  <c r="O16" i="46"/>
  <c r="N15" i="46"/>
  <c r="O15" i="46"/>
  <c r="N14" i="46"/>
  <c r="O14" i="46" s="1"/>
  <c r="M13" i="46"/>
  <c r="L13" i="46"/>
  <c r="K13" i="46"/>
  <c r="N13" i="46" s="1"/>
  <c r="O13" i="46" s="1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74" i="45"/>
  <c r="O74" i="45" s="1"/>
  <c r="N73" i="45"/>
  <c r="O73" i="45"/>
  <c r="N72" i="45"/>
  <c r="O72" i="45" s="1"/>
  <c r="N71" i="45"/>
  <c r="O71" i="45" s="1"/>
  <c r="N70" i="45"/>
  <c r="O70" i="45"/>
  <c r="N69" i="45"/>
  <c r="O69" i="45"/>
  <c r="N68" i="45"/>
  <c r="O68" i="45" s="1"/>
  <c r="N67" i="45"/>
  <c r="O67" i="45"/>
  <c r="N66" i="45"/>
  <c r="O66" i="45" s="1"/>
  <c r="N65" i="45"/>
  <c r="O65" i="45" s="1"/>
  <c r="N64" i="45"/>
  <c r="O64" i="45"/>
  <c r="N63" i="45"/>
  <c r="O63" i="45"/>
  <c r="N62" i="45"/>
  <c r="O62" i="45" s="1"/>
  <c r="N61" i="45"/>
  <c r="O61" i="45"/>
  <c r="N60" i="45"/>
  <c r="O60" i="45" s="1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D75" i="45" s="1"/>
  <c r="N75" i="45" s="1"/>
  <c r="O75" i="45" s="1"/>
  <c r="N46" i="45"/>
  <c r="O46" i="45" s="1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/>
  <c r="N39" i="45"/>
  <c r="O39" i="45"/>
  <c r="N38" i="45"/>
  <c r="O38" i="45" s="1"/>
  <c r="N37" i="45"/>
  <c r="O37" i="45"/>
  <c r="M36" i="45"/>
  <c r="N36" i="45" s="1"/>
  <c r="O36" i="45" s="1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/>
  <c r="N18" i="45"/>
  <c r="O18" i="45" s="1"/>
  <c r="N17" i="45"/>
  <c r="O17" i="45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G75" i="45" s="1"/>
  <c r="F5" i="45"/>
  <c r="E5" i="45"/>
  <c r="D5" i="45"/>
  <c r="N70" i="44"/>
  <c r="O70" i="44"/>
  <c r="N69" i="44"/>
  <c r="O69" i="44"/>
  <c r="N68" i="44"/>
  <c r="O68" i="44" s="1"/>
  <c r="N67" i="44"/>
  <c r="O67" i="44"/>
  <c r="N66" i="44"/>
  <c r="O66" i="44" s="1"/>
  <c r="N65" i="44"/>
  <c r="O65" i="44" s="1"/>
  <c r="N64" i="44"/>
  <c r="O64" i="44"/>
  <c r="N63" i="44"/>
  <c r="O63" i="44"/>
  <c r="N62" i="44"/>
  <c r="O62" i="44" s="1"/>
  <c r="N61" i="44"/>
  <c r="O61" i="44"/>
  <c r="N60" i="44"/>
  <c r="O60" i="44" s="1"/>
  <c r="N59" i="44"/>
  <c r="O59" i="44" s="1"/>
  <c r="N58" i="44"/>
  <c r="O58" i="44"/>
  <c r="N57" i="44"/>
  <c r="O57" i="44"/>
  <c r="N56" i="44"/>
  <c r="O56" i="44" s="1"/>
  <c r="N55" i="44"/>
  <c r="O55" i="44"/>
  <c r="N54" i="44"/>
  <c r="O54" i="44" s="1"/>
  <c r="N53" i="44"/>
  <c r="O53" i="44" s="1"/>
  <c r="N52" i="44"/>
  <c r="O52" i="44"/>
  <c r="N51" i="44"/>
  <c r="O51" i="44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M47" i="44"/>
  <c r="L47" i="44"/>
  <c r="K47" i="44"/>
  <c r="K71" i="44" s="1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N36" i="44" s="1"/>
  <c r="O36" i="44" s="1"/>
  <c r="E36" i="44"/>
  <c r="D36" i="44"/>
  <c r="N35" i="44"/>
  <c r="O35" i="44" s="1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N5" i="44" s="1"/>
  <c r="O5" i="44" s="1"/>
  <c r="F5" i="44"/>
  <c r="E5" i="44"/>
  <c r="D5" i="44"/>
  <c r="N70" i="43"/>
  <c r="O70" i="43"/>
  <c r="N69" i="43"/>
  <c r="O69" i="43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M42" i="43"/>
  <c r="L42" i="43"/>
  <c r="K42" i="43"/>
  <c r="J42" i="43"/>
  <c r="N42" i="43" s="1"/>
  <c r="O42" i="43" s="1"/>
  <c r="I42" i="43"/>
  <c r="H42" i="43"/>
  <c r="G42" i="43"/>
  <c r="F42" i="43"/>
  <c r="E42" i="43"/>
  <c r="D42" i="43"/>
  <c r="N41" i="43"/>
  <c r="O41" i="43"/>
  <c r="N40" i="43"/>
  <c r="O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N32" i="43"/>
  <c r="O32" i="43"/>
  <c r="M31" i="43"/>
  <c r="L31" i="43"/>
  <c r="K31" i="43"/>
  <c r="J31" i="43"/>
  <c r="I31" i="43"/>
  <c r="I71" i="43" s="1"/>
  <c r="H31" i="43"/>
  <c r="G31" i="43"/>
  <c r="F31" i="43"/>
  <c r="E31" i="43"/>
  <c r="D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H71" i="43" s="1"/>
  <c r="G27" i="43"/>
  <c r="F27" i="43"/>
  <c r="E27" i="43"/>
  <c r="D27" i="43"/>
  <c r="N26" i="43"/>
  <c r="O26" i="43" s="1"/>
  <c r="N25" i="43"/>
  <c r="O25" i="43" s="1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 s="1"/>
  <c r="N20" i="43"/>
  <c r="O20" i="43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N13" i="43" s="1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 s="1"/>
  <c r="N7" i="43"/>
  <c r="O7" i="43"/>
  <c r="N6" i="43"/>
  <c r="O6" i="43" s="1"/>
  <c r="M5" i="43"/>
  <c r="L5" i="43"/>
  <c r="L71" i="43"/>
  <c r="K5" i="43"/>
  <c r="J5" i="43"/>
  <c r="I5" i="43"/>
  <c r="H5" i="43"/>
  <c r="G5" i="43"/>
  <c r="F5" i="43"/>
  <c r="E5" i="43"/>
  <c r="D5" i="43"/>
  <c r="N72" i="42"/>
  <c r="O72" i="42" s="1"/>
  <c r="N71" i="42"/>
  <c r="O71" i="42" s="1"/>
  <c r="N70" i="42"/>
  <c r="O70" i="42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/>
  <c r="M50" i="42"/>
  <c r="L50" i="42"/>
  <c r="K50" i="42"/>
  <c r="J50" i="42"/>
  <c r="I50" i="42"/>
  <c r="H50" i="42"/>
  <c r="G50" i="42"/>
  <c r="F50" i="42"/>
  <c r="E50" i="42"/>
  <c r="D50" i="42"/>
  <c r="N50" i="42" s="1"/>
  <c r="O50" i="42" s="1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7" i="42" s="1"/>
  <c r="O47" i="42" s="1"/>
  <c r="N46" i="42"/>
  <c r="O46" i="42" s="1"/>
  <c r="N45" i="42"/>
  <c r="O45" i="42" s="1"/>
  <c r="N44" i="42"/>
  <c r="O44" i="42" s="1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N27" i="42" s="1"/>
  <c r="O27" i="42" s="1"/>
  <c r="D27" i="42"/>
  <c r="N26" i="42"/>
  <c r="O26" i="42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/>
  <c r="N7" i="42"/>
  <c r="O7" i="42" s="1"/>
  <c r="N6" i="42"/>
  <c r="O6" i="42" s="1"/>
  <c r="M5" i="42"/>
  <c r="L5" i="42"/>
  <c r="L73" i="42" s="1"/>
  <c r="K5" i="42"/>
  <c r="J5" i="42"/>
  <c r="I5" i="42"/>
  <c r="H5" i="42"/>
  <c r="H73" i="42" s="1"/>
  <c r="G5" i="42"/>
  <c r="F5" i="42"/>
  <c r="F73" i="42" s="1"/>
  <c r="E5" i="42"/>
  <c r="D5" i="42"/>
  <c r="N89" i="41"/>
  <c r="O89" i="41" s="1"/>
  <c r="N88" i="41"/>
  <c r="O88" i="41" s="1"/>
  <c r="N87" i="41"/>
  <c r="O87" i="41"/>
  <c r="N86" i="41"/>
  <c r="O86" i="41" s="1"/>
  <c r="N85" i="41"/>
  <c r="O85" i="41"/>
  <c r="N84" i="41"/>
  <c r="O84" i="41" s="1"/>
  <c r="N83" i="41"/>
  <c r="O83" i="41" s="1"/>
  <c r="N82" i="41"/>
  <c r="O82" i="41" s="1"/>
  <c r="N81" i="41"/>
  <c r="O81" i="41"/>
  <c r="N80" i="41"/>
  <c r="O80" i="41" s="1"/>
  <c r="N79" i="41"/>
  <c r="O79" i="41"/>
  <c r="N78" i="41"/>
  <c r="O78" i="41" s="1"/>
  <c r="N77" i="41"/>
  <c r="O77" i="41" s="1"/>
  <c r="N76" i="41"/>
  <c r="O76" i="41" s="1"/>
  <c r="N75" i="41"/>
  <c r="O75" i="41"/>
  <c r="N74" i="41"/>
  <c r="O74" i="41" s="1"/>
  <c r="N73" i="41"/>
  <c r="O73" i="4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D90" i="41" s="1"/>
  <c r="N47" i="41"/>
  <c r="O47" i="41" s="1"/>
  <c r="N46" i="41"/>
  <c r="O46" i="41"/>
  <c r="N45" i="41"/>
  <c r="O45" i="41" s="1"/>
  <c r="N44" i="41"/>
  <c r="O44" i="41" s="1"/>
  <c r="M43" i="41"/>
  <c r="L43" i="41"/>
  <c r="K43" i="41"/>
  <c r="J43" i="41"/>
  <c r="N43" i="41" s="1"/>
  <c r="O43" i="41" s="1"/>
  <c r="I43" i="41"/>
  <c r="H43" i="41"/>
  <c r="G43" i="41"/>
  <c r="F43" i="41"/>
  <c r="E43" i="41"/>
  <c r="D43" i="41"/>
  <c r="N42" i="41"/>
  <c r="O42" i="41" s="1"/>
  <c r="N41" i="41"/>
  <c r="O41" i="41"/>
  <c r="N40" i="41"/>
  <c r="O40" i="41" s="1"/>
  <c r="N39" i="41"/>
  <c r="O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N29" i="41"/>
  <c r="O29" i="41"/>
  <c r="N28" i="41"/>
  <c r="O28" i="41" s="1"/>
  <c r="M27" i="41"/>
  <c r="L27" i="41"/>
  <c r="K27" i="41"/>
  <c r="J27" i="41"/>
  <c r="I27" i="41"/>
  <c r="I90" i="41" s="1"/>
  <c r="H27" i="41"/>
  <c r="G27" i="41"/>
  <c r="F27" i="41"/>
  <c r="E27" i="41"/>
  <c r="D27" i="41"/>
  <c r="N26" i="41"/>
  <c r="O26" i="41"/>
  <c r="N25" i="41"/>
  <c r="O25" i="4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/>
  <c r="N18" i="41"/>
  <c r="O18" i="41"/>
  <c r="N17" i="41"/>
  <c r="O17" i="41"/>
  <c r="N16" i="41"/>
  <c r="O16" i="41" s="1"/>
  <c r="N15" i="41"/>
  <c r="O15" i="41" s="1"/>
  <c r="N14" i="41"/>
  <c r="O14" i="41"/>
  <c r="M13" i="41"/>
  <c r="L13" i="41"/>
  <c r="N13" i="41" s="1"/>
  <c r="O13" i="41" s="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/>
  <c r="N9" i="41"/>
  <c r="O9" i="41"/>
  <c r="N8" i="41"/>
  <c r="O8" i="41" s="1"/>
  <c r="N7" i="41"/>
  <c r="O7" i="41" s="1"/>
  <c r="N6" i="41"/>
  <c r="O6" i="41"/>
  <c r="M5" i="41"/>
  <c r="M90" i="41"/>
  <c r="L5" i="41"/>
  <c r="K5" i="41"/>
  <c r="J5" i="41"/>
  <c r="J90" i="41" s="1"/>
  <c r="I5" i="41"/>
  <c r="H5" i="41"/>
  <c r="G5" i="41"/>
  <c r="F5" i="41"/>
  <c r="E5" i="41"/>
  <c r="E90" i="41"/>
  <c r="D5" i="41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M50" i="40"/>
  <c r="N50" i="40" s="1"/>
  <c r="O50" i="40" s="1"/>
  <c r="L50" i="40"/>
  <c r="K50" i="40"/>
  <c r="J50" i="40"/>
  <c r="I50" i="40"/>
  <c r="H50" i="40"/>
  <c r="G50" i="40"/>
  <c r="F50" i="40"/>
  <c r="E50" i="40"/>
  <c r="D50" i="40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 s="1"/>
  <c r="N44" i="40"/>
  <c r="O44" i="40" s="1"/>
  <c r="M43" i="40"/>
  <c r="L43" i="40"/>
  <c r="K43" i="40"/>
  <c r="J43" i="40"/>
  <c r="I43" i="40"/>
  <c r="H43" i="40"/>
  <c r="H72" i="40" s="1"/>
  <c r="G43" i="40"/>
  <c r="G72" i="40" s="1"/>
  <c r="F43" i="40"/>
  <c r="E43" i="40"/>
  <c r="D43" i="40"/>
  <c r="N42" i="40"/>
  <c r="O42" i="40" s="1"/>
  <c r="N41" i="40"/>
  <c r="O41" i="40" s="1"/>
  <c r="N40" i="40"/>
  <c r="O40" i="40" s="1"/>
  <c r="N39" i="40"/>
  <c r="O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7" i="40" s="1"/>
  <c r="O37" i="40" s="1"/>
  <c r="N36" i="40"/>
  <c r="O36" i="40" s="1"/>
  <c r="N35" i="40"/>
  <c r="O35" i="40"/>
  <c r="N34" i="40"/>
  <c r="O34" i="40" s="1"/>
  <c r="N33" i="40"/>
  <c r="O33" i="40" s="1"/>
  <c r="M32" i="40"/>
  <c r="L32" i="40"/>
  <c r="K32" i="40"/>
  <c r="J32" i="40"/>
  <c r="I32" i="40"/>
  <c r="I72" i="40" s="1"/>
  <c r="H32" i="40"/>
  <c r="G32" i="40"/>
  <c r="F32" i="40"/>
  <c r="E32" i="40"/>
  <c r="D32" i="40"/>
  <c r="N31" i="40"/>
  <c r="O31" i="40" s="1"/>
  <c r="N30" i="40"/>
  <c r="O30" i="40" s="1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E72" i="40" s="1"/>
  <c r="D27" i="40"/>
  <c r="N27" i="40" s="1"/>
  <c r="O27" i="40" s="1"/>
  <c r="N26" i="40"/>
  <c r="O26" i="40" s="1"/>
  <c r="N25" i="40"/>
  <c r="O25" i="40" s="1"/>
  <c r="N24" i="40"/>
  <c r="O24" i="40"/>
  <c r="N23" i="40"/>
  <c r="O23" i="40"/>
  <c r="M22" i="40"/>
  <c r="L22" i="40"/>
  <c r="K22" i="40"/>
  <c r="J22" i="40"/>
  <c r="N22" i="40" s="1"/>
  <c r="O22" i="40" s="1"/>
  <c r="I22" i="40"/>
  <c r="H22" i="40"/>
  <c r="G22" i="40"/>
  <c r="F22" i="40"/>
  <c r="E22" i="40"/>
  <c r="D22" i="40"/>
  <c r="N21" i="40"/>
  <c r="O21" i="40"/>
  <c r="N20" i="40"/>
  <c r="O20" i="40" s="1"/>
  <c r="N19" i="40"/>
  <c r="O19" i="40"/>
  <c r="N18" i="40"/>
  <c r="O18" i="40" s="1"/>
  <c r="N17" i="40"/>
  <c r="O17" i="40" s="1"/>
  <c r="N16" i="40"/>
  <c r="O16" i="40"/>
  <c r="N15" i="40"/>
  <c r="O15" i="40"/>
  <c r="N14" i="40"/>
  <c r="O14" i="40" s="1"/>
  <c r="M13" i="40"/>
  <c r="L13" i="40"/>
  <c r="N13" i="40" s="1"/>
  <c r="O13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/>
  <c r="N6" i="40"/>
  <c r="O6" i="40" s="1"/>
  <c r="M5" i="40"/>
  <c r="M72" i="40" s="1"/>
  <c r="L5" i="40"/>
  <c r="L72" i="40" s="1"/>
  <c r="K5" i="40"/>
  <c r="K72" i="40" s="1"/>
  <c r="J5" i="40"/>
  <c r="I5" i="40"/>
  <c r="H5" i="40"/>
  <c r="G5" i="40"/>
  <c r="F5" i="40"/>
  <c r="E5" i="40"/>
  <c r="D5" i="40"/>
  <c r="N70" i="39"/>
  <c r="O70" i="39" s="1"/>
  <c r="N69" i="39"/>
  <c r="O69" i="39"/>
  <c r="N68" i="39"/>
  <c r="O68" i="39" s="1"/>
  <c r="N67" i="39"/>
  <c r="O67" i="39" s="1"/>
  <c r="N66" i="39"/>
  <c r="O66" i="39"/>
  <c r="N65" i="39"/>
  <c r="O65" i="39"/>
  <c r="N64" i="39"/>
  <c r="O64" i="39" s="1"/>
  <c r="N63" i="39"/>
  <c r="O63" i="39"/>
  <c r="N62" i="39"/>
  <c r="O62" i="39" s="1"/>
  <c r="N61" i="39"/>
  <c r="O61" i="39" s="1"/>
  <c r="N60" i="39"/>
  <c r="O60" i="39"/>
  <c r="N59" i="39"/>
  <c r="O59" i="39"/>
  <c r="N58" i="39"/>
  <c r="O58" i="39" s="1"/>
  <c r="N57" i="39"/>
  <c r="O57" i="39"/>
  <c r="N56" i="39"/>
  <c r="O56" i="39" s="1"/>
  <c r="N55" i="39"/>
  <c r="O55" i="39" s="1"/>
  <c r="N54" i="39"/>
  <c r="O54" i="39"/>
  <c r="N53" i="39"/>
  <c r="O53" i="39"/>
  <c r="N52" i="39"/>
  <c r="O52" i="39" s="1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 s="1"/>
  <c r="O47" i="39" s="1"/>
  <c r="N46" i="39"/>
  <c r="O46" i="39" s="1"/>
  <c r="N45" i="39"/>
  <c r="O45" i="39" s="1"/>
  <c r="N44" i="39"/>
  <c r="O44" i="39"/>
  <c r="N43" i="39"/>
  <c r="O43" i="39"/>
  <c r="M42" i="39"/>
  <c r="L42" i="39"/>
  <c r="K42" i="39"/>
  <c r="K71" i="39" s="1"/>
  <c r="J42" i="39"/>
  <c r="I42" i="39"/>
  <c r="H42" i="39"/>
  <c r="G42" i="39"/>
  <c r="F42" i="39"/>
  <c r="E42" i="39"/>
  <c r="D42" i="39"/>
  <c r="N42" i="39" s="1"/>
  <c r="O42" i="39" s="1"/>
  <c r="N41" i="39"/>
  <c r="O41" i="39" s="1"/>
  <c r="N40" i="39"/>
  <c r="O40" i="39"/>
  <c r="N39" i="39"/>
  <c r="O39" i="39" s="1"/>
  <c r="N38" i="39"/>
  <c r="O38" i="39" s="1"/>
  <c r="N37" i="39"/>
  <c r="O37" i="39"/>
  <c r="M36" i="39"/>
  <c r="L36" i="39"/>
  <c r="K36" i="39"/>
  <c r="J36" i="39"/>
  <c r="I36" i="39"/>
  <c r="I71" i="39" s="1"/>
  <c r="H36" i="39"/>
  <c r="N36" i="39" s="1"/>
  <c r="O36" i="39" s="1"/>
  <c r="G36" i="39"/>
  <c r="F36" i="39"/>
  <c r="E36" i="39"/>
  <c r="D36" i="39"/>
  <c r="N35" i="39"/>
  <c r="O35" i="39"/>
  <c r="N34" i="39"/>
  <c r="O34" i="39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H71" i="39" s="1"/>
  <c r="G27" i="39"/>
  <c r="N27" i="39" s="1"/>
  <c r="O27" i="39" s="1"/>
  <c r="F27" i="39"/>
  <c r="E27" i="39"/>
  <c r="D27" i="39"/>
  <c r="N26" i="39"/>
  <c r="O26" i="39" s="1"/>
  <c r="N25" i="39"/>
  <c r="O25" i="39" s="1"/>
  <c r="N24" i="39"/>
  <c r="O24" i="39" s="1"/>
  <c r="N23" i="39"/>
  <c r="O23" i="39"/>
  <c r="M22" i="39"/>
  <c r="N22" i="39" s="1"/>
  <c r="O22" i="39" s="1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/>
  <c r="N17" i="39"/>
  <c r="O17" i="39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J71" i="39" s="1"/>
  <c r="I5" i="39"/>
  <c r="H5" i="39"/>
  <c r="G5" i="39"/>
  <c r="F5" i="39"/>
  <c r="E5" i="39"/>
  <c r="E71" i="39" s="1"/>
  <c r="D5" i="39"/>
  <c r="N5" i="39" s="1"/>
  <c r="O5" i="39" s="1"/>
  <c r="N73" i="38"/>
  <c r="O73" i="38" s="1"/>
  <c r="N72" i="38"/>
  <c r="O72" i="38" s="1"/>
  <c r="N71" i="38"/>
  <c r="O71" i="38" s="1"/>
  <c r="N70" i="38"/>
  <c r="O70" i="38"/>
  <c r="N69" i="38"/>
  <c r="O69" i="38" s="1"/>
  <c r="N68" i="38"/>
  <c r="O68" i="38"/>
  <c r="N67" i="38"/>
  <c r="O67" i="38" s="1"/>
  <c r="N66" i="38"/>
  <c r="O66" i="38" s="1"/>
  <c r="N65" i="38"/>
  <c r="O65" i="38" s="1"/>
  <c r="N64" i="38"/>
  <c r="O64" i="38"/>
  <c r="N63" i="38"/>
  <c r="O63" i="38" s="1"/>
  <c r="N62" i="38"/>
  <c r="O62" i="38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/>
  <c r="M47" i="38"/>
  <c r="L47" i="38"/>
  <c r="K47" i="38"/>
  <c r="J47" i="38"/>
  <c r="I47" i="38"/>
  <c r="H47" i="38"/>
  <c r="G47" i="38"/>
  <c r="F47" i="38"/>
  <c r="E47" i="38"/>
  <c r="D47" i="38"/>
  <c r="N47" i="38"/>
  <c r="O47" i="38"/>
  <c r="N46" i="38"/>
  <c r="O46" i="38" s="1"/>
  <c r="N45" i="38"/>
  <c r="O45" i="38" s="1"/>
  <c r="N44" i="38"/>
  <c r="O44" i="38" s="1"/>
  <c r="N43" i="38"/>
  <c r="O43" i="38"/>
  <c r="M42" i="38"/>
  <c r="L42" i="38"/>
  <c r="K42" i="38"/>
  <c r="J42" i="38"/>
  <c r="J74" i="38" s="1"/>
  <c r="I42" i="38"/>
  <c r="H42" i="38"/>
  <c r="G42" i="38"/>
  <c r="F42" i="38"/>
  <c r="E42" i="38"/>
  <c r="D42" i="38"/>
  <c r="N42" i="38" s="1"/>
  <c r="O42" i="38" s="1"/>
  <c r="N41" i="38"/>
  <c r="O41" i="38" s="1"/>
  <c r="N40" i="38"/>
  <c r="O40" i="38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N36" i="38" s="1"/>
  <c r="O36" i="38" s="1"/>
  <c r="G36" i="38"/>
  <c r="F36" i="38"/>
  <c r="E36" i="38"/>
  <c r="D36" i="38"/>
  <c r="N35" i="38"/>
  <c r="O35" i="38" s="1"/>
  <c r="N34" i="38"/>
  <c r="O34" i="38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F74" i="38" s="1"/>
  <c r="E22" i="38"/>
  <c r="E74" i="38" s="1"/>
  <c r="D22" i="38"/>
  <c r="N22" i="38" s="1"/>
  <c r="O22" i="38" s="1"/>
  <c r="N21" i="38"/>
  <c r="O21" i="38" s="1"/>
  <c r="N20" i="38"/>
  <c r="O20" i="38" s="1"/>
  <c r="N19" i="38"/>
  <c r="O19" i="38"/>
  <c r="N18" i="38"/>
  <c r="O18" i="38" s="1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I74" i="38" s="1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L74" i="38"/>
  <c r="K5" i="38"/>
  <c r="K74" i="38" s="1"/>
  <c r="J5" i="38"/>
  <c r="I5" i="38"/>
  <c r="H5" i="38"/>
  <c r="H74" i="38" s="1"/>
  <c r="G5" i="38"/>
  <c r="F5" i="38"/>
  <c r="E5" i="38"/>
  <c r="D5" i="38"/>
  <c r="D74" i="38" s="1"/>
  <c r="N72" i="37"/>
  <c r="O72" i="37" s="1"/>
  <c r="N71" i="37"/>
  <c r="O71" i="37"/>
  <c r="N70" i="37"/>
  <c r="O70" i="37" s="1"/>
  <c r="N69" i="37"/>
  <c r="O69" i="37" s="1"/>
  <c r="N68" i="37"/>
  <c r="O68" i="37" s="1"/>
  <c r="N67" i="37"/>
  <c r="O67" i="37"/>
  <c r="N66" i="37"/>
  <c r="O66" i="37" s="1"/>
  <c r="N65" i="37"/>
  <c r="O65" i="37"/>
  <c r="N64" i="37"/>
  <c r="O64" i="37" s="1"/>
  <c r="N63" i="37"/>
  <c r="O63" i="37" s="1"/>
  <c r="N62" i="37"/>
  <c r="O62" i="37" s="1"/>
  <c r="N61" i="37"/>
  <c r="O61" i="37"/>
  <c r="N60" i="37"/>
  <c r="O60" i="37" s="1"/>
  <c r="N59" i="37"/>
  <c r="O59" i="37"/>
  <c r="N58" i="37"/>
  <c r="O58" i="37" s="1"/>
  <c r="N57" i="37"/>
  <c r="O57" i="37" s="1"/>
  <c r="N56" i="37"/>
  <c r="O56" i="37" s="1"/>
  <c r="N55" i="37"/>
  <c r="O55" i="37"/>
  <c r="N54" i="37"/>
  <c r="O54" i="37" s="1"/>
  <c r="N53" i="37"/>
  <c r="O53" i="37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1" i="37" s="1"/>
  <c r="O51" i="37" s="1"/>
  <c r="N50" i="37"/>
  <c r="O50" i="37" s="1"/>
  <c r="N49" i="37"/>
  <c r="O49" i="37" s="1"/>
  <c r="M48" i="37"/>
  <c r="L48" i="37"/>
  <c r="K48" i="37"/>
  <c r="J48" i="37"/>
  <c r="I48" i="37"/>
  <c r="I73" i="37" s="1"/>
  <c r="H48" i="37"/>
  <c r="N48" i="37" s="1"/>
  <c r="O48" i="37" s="1"/>
  <c r="G48" i="37"/>
  <c r="F48" i="37"/>
  <c r="E48" i="37"/>
  <c r="D48" i="37"/>
  <c r="N47" i="37"/>
  <c r="O47" i="37"/>
  <c r="N46" i="37"/>
  <c r="O46" i="37" s="1"/>
  <c r="N45" i="37"/>
  <c r="O45" i="37"/>
  <c r="N44" i="37"/>
  <c r="O44" i="37" s="1"/>
  <c r="M43" i="37"/>
  <c r="L43" i="37"/>
  <c r="K43" i="37"/>
  <c r="J43" i="37"/>
  <c r="I43" i="37"/>
  <c r="H43" i="37"/>
  <c r="G43" i="37"/>
  <c r="F43" i="37"/>
  <c r="E43" i="37"/>
  <c r="N43" i="37" s="1"/>
  <c r="O43" i="37" s="1"/>
  <c r="D43" i="37"/>
  <c r="N42" i="37"/>
  <c r="O42" i="37" s="1"/>
  <c r="N41" i="37"/>
  <c r="O41" i="37" s="1"/>
  <c r="N40" i="37"/>
  <c r="O40" i="37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D37" i="37"/>
  <c r="N37" i="37"/>
  <c r="O37" i="37"/>
  <c r="N36" i="37"/>
  <c r="O36" i="37" s="1"/>
  <c r="N35" i="37"/>
  <c r="O35" i="37" s="1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/>
  <c r="N30" i="37"/>
  <c r="O30" i="37" s="1"/>
  <c r="N29" i="37"/>
  <c r="O29" i="37"/>
  <c r="N28" i="37"/>
  <c r="O28" i="37" s="1"/>
  <c r="M27" i="37"/>
  <c r="L27" i="37"/>
  <c r="K27" i="37"/>
  <c r="J27" i="37"/>
  <c r="I27" i="37"/>
  <c r="H27" i="37"/>
  <c r="H73" i="37"/>
  <c r="G27" i="37"/>
  <c r="F27" i="37"/>
  <c r="E27" i="37"/>
  <c r="D27" i="37"/>
  <c r="N27" i="37" s="1"/>
  <c r="O27" i="37" s="1"/>
  <c r="N26" i="37"/>
  <c r="O26" i="37"/>
  <c r="N25" i="37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E73" i="37" s="1"/>
  <c r="D22" i="37"/>
  <c r="N22" i="37" s="1"/>
  <c r="O22" i="37" s="1"/>
  <c r="N21" i="37"/>
  <c r="O21" i="37" s="1"/>
  <c r="N20" i="37"/>
  <c r="O20" i="37" s="1"/>
  <c r="N19" i="37"/>
  <c r="O19" i="37"/>
  <c r="N18" i="37"/>
  <c r="O18" i="37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F73" i="37" s="1"/>
  <c r="E13" i="37"/>
  <c r="N13" i="37" s="1"/>
  <c r="O13" i="37" s="1"/>
  <c r="D13" i="37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73" i="37"/>
  <c r="K5" i="37"/>
  <c r="K73" i="37"/>
  <c r="J5" i="37"/>
  <c r="J73" i="37" s="1"/>
  <c r="I5" i="37"/>
  <c r="H5" i="37"/>
  <c r="G5" i="37"/>
  <c r="F5" i="37"/>
  <c r="E5" i="37"/>
  <c r="D5" i="37"/>
  <c r="N6" i="36"/>
  <c r="O6" i="36"/>
  <c r="N7" i="36"/>
  <c r="O7" i="36" s="1"/>
  <c r="N8" i="36"/>
  <c r="O8" i="36"/>
  <c r="N9" i="36"/>
  <c r="O9" i="36" s="1"/>
  <c r="N10" i="36"/>
  <c r="O10" i="36" s="1"/>
  <c r="N11" i="36"/>
  <c r="O11" i="36" s="1"/>
  <c r="N12" i="36"/>
  <c r="O12" i="36"/>
  <c r="N14" i="36"/>
  <c r="O14" i="36" s="1"/>
  <c r="N15" i="36"/>
  <c r="O15" i="36"/>
  <c r="N16" i="36"/>
  <c r="O16" i="36" s="1"/>
  <c r="N17" i="36"/>
  <c r="O17" i="36" s="1"/>
  <c r="N18" i="36"/>
  <c r="O18" i="36" s="1"/>
  <c r="N19" i="36"/>
  <c r="O19" i="36"/>
  <c r="N20" i="36"/>
  <c r="O20" i="36" s="1"/>
  <c r="N21" i="36"/>
  <c r="O21" i="36"/>
  <c r="N23" i="36"/>
  <c r="O23" i="36" s="1"/>
  <c r="N24" i="36"/>
  <c r="O24" i="36" s="1"/>
  <c r="N25" i="36"/>
  <c r="O25" i="36" s="1"/>
  <c r="N26" i="36"/>
  <c r="O26" i="36"/>
  <c r="N28" i="36"/>
  <c r="O28" i="36" s="1"/>
  <c r="N29" i="36"/>
  <c r="O29" i="36"/>
  <c r="N30" i="36"/>
  <c r="O30" i="36" s="1"/>
  <c r="N31" i="36"/>
  <c r="O31" i="36" s="1"/>
  <c r="N33" i="36"/>
  <c r="O33" i="36" s="1"/>
  <c r="N34" i="36"/>
  <c r="O34" i="36"/>
  <c r="N35" i="36"/>
  <c r="O35" i="36" s="1"/>
  <c r="N36" i="36"/>
  <c r="O36" i="36"/>
  <c r="N38" i="36"/>
  <c r="O38" i="36" s="1"/>
  <c r="N39" i="36"/>
  <c r="O39" i="36" s="1"/>
  <c r="N40" i="36"/>
  <c r="O40" i="36" s="1"/>
  <c r="N41" i="36"/>
  <c r="O41" i="36"/>
  <c r="N42" i="36"/>
  <c r="O42" i="36" s="1"/>
  <c r="N44" i="36"/>
  <c r="O44" i="36"/>
  <c r="N45" i="36"/>
  <c r="O45" i="36" s="1"/>
  <c r="N46" i="36"/>
  <c r="O46" i="36" s="1"/>
  <c r="N47" i="36"/>
  <c r="O47" i="36" s="1"/>
  <c r="N49" i="36"/>
  <c r="O49" i="36"/>
  <c r="N51" i="36"/>
  <c r="O51" i="36" s="1"/>
  <c r="N52" i="36"/>
  <c r="O52" i="36"/>
  <c r="N53" i="36"/>
  <c r="O53" i="36" s="1"/>
  <c r="N54" i="36"/>
  <c r="O54" i="36" s="1"/>
  <c r="N55" i="36"/>
  <c r="O55" i="36" s="1"/>
  <c r="N56" i="36"/>
  <c r="O56" i="36"/>
  <c r="N57" i="36"/>
  <c r="O57" i="36" s="1"/>
  <c r="N58" i="36"/>
  <c r="O58" i="36"/>
  <c r="N59" i="36"/>
  <c r="O59" i="36" s="1"/>
  <c r="N60" i="36"/>
  <c r="O60" i="36" s="1"/>
  <c r="N61" i="36"/>
  <c r="O61" i="36" s="1"/>
  <c r="N62" i="36"/>
  <c r="O62" i="36"/>
  <c r="N63" i="36"/>
  <c r="O63" i="36" s="1"/>
  <c r="N64" i="36"/>
  <c r="O64" i="36"/>
  <c r="N65" i="36"/>
  <c r="O65" i="36" s="1"/>
  <c r="N66" i="36"/>
  <c r="O66" i="36" s="1"/>
  <c r="N67" i="36"/>
  <c r="O67" i="36" s="1"/>
  <c r="N68" i="36"/>
  <c r="O68" i="36"/>
  <c r="N69" i="36"/>
  <c r="O69" i="36" s="1"/>
  <c r="N70" i="36"/>
  <c r="O70" i="36"/>
  <c r="N71" i="36"/>
  <c r="O71" i="36" s="1"/>
  <c r="M50" i="36"/>
  <c r="L50" i="36"/>
  <c r="K50" i="36"/>
  <c r="J50" i="36"/>
  <c r="I50" i="36"/>
  <c r="H50" i="36"/>
  <c r="G50" i="36"/>
  <c r="F50" i="36"/>
  <c r="E50" i="36"/>
  <c r="N50" i="36"/>
  <c r="O50" i="36" s="1"/>
  <c r="D50" i="36"/>
  <c r="M48" i="36"/>
  <c r="L48" i="36"/>
  <c r="K48" i="36"/>
  <c r="J48" i="36"/>
  <c r="I48" i="36"/>
  <c r="H48" i="36"/>
  <c r="G48" i="36"/>
  <c r="F48" i="36"/>
  <c r="N48" i="36"/>
  <c r="O48" i="36"/>
  <c r="E48" i="36"/>
  <c r="D48" i="36"/>
  <c r="M43" i="36"/>
  <c r="L43" i="36"/>
  <c r="K43" i="36"/>
  <c r="J43" i="36"/>
  <c r="I43" i="36"/>
  <c r="H43" i="36"/>
  <c r="G43" i="36"/>
  <c r="F43" i="36"/>
  <c r="E43" i="36"/>
  <c r="N43" i="36"/>
  <c r="O43" i="36" s="1"/>
  <c r="D43" i="36"/>
  <c r="M37" i="36"/>
  <c r="L37" i="36"/>
  <c r="K37" i="36"/>
  <c r="J37" i="36"/>
  <c r="I37" i="36"/>
  <c r="H37" i="36"/>
  <c r="G37" i="36"/>
  <c r="F37" i="36"/>
  <c r="N37" i="36"/>
  <c r="O37" i="36"/>
  <c r="E37" i="36"/>
  <c r="D37" i="36"/>
  <c r="M32" i="36"/>
  <c r="L32" i="36"/>
  <c r="K32" i="36"/>
  <c r="J32" i="36"/>
  <c r="I32" i="36"/>
  <c r="H32" i="36"/>
  <c r="G32" i="36"/>
  <c r="F32" i="36"/>
  <c r="E32" i="36"/>
  <c r="N32" i="36"/>
  <c r="O32" i="36" s="1"/>
  <c r="D32" i="36"/>
  <c r="M27" i="36"/>
  <c r="L27" i="36"/>
  <c r="K27" i="36"/>
  <c r="J27" i="36"/>
  <c r="I27" i="36"/>
  <c r="H27" i="36"/>
  <c r="G27" i="36"/>
  <c r="F27" i="36"/>
  <c r="F72" i="36" s="1"/>
  <c r="E27" i="36"/>
  <c r="N27" i="36" s="1"/>
  <c r="O27" i="36" s="1"/>
  <c r="D27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M5" i="36"/>
  <c r="L5" i="36"/>
  <c r="L72" i="36"/>
  <c r="K5" i="36"/>
  <c r="J5" i="36"/>
  <c r="J72" i="36" s="1"/>
  <c r="I5" i="36"/>
  <c r="H5" i="36"/>
  <c r="H72" i="36"/>
  <c r="G5" i="36"/>
  <c r="F5" i="36"/>
  <c r="E5" i="36"/>
  <c r="E72" i="36" s="1"/>
  <c r="D5" i="36"/>
  <c r="D72" i="36" s="1"/>
  <c r="N73" i="35"/>
  <c r="O73" i="35"/>
  <c r="N72" i="35"/>
  <c r="O72" i="35" s="1"/>
  <c r="N71" i="35"/>
  <c r="O71" i="35" s="1"/>
  <c r="N70" i="35"/>
  <c r="O70" i="35" s="1"/>
  <c r="N69" i="35"/>
  <c r="O69" i="35"/>
  <c r="N68" i="35"/>
  <c r="O68" i="35" s="1"/>
  <c r="N67" i="35"/>
  <c r="O67" i="35"/>
  <c r="N66" i="35"/>
  <c r="O66" i="35" s="1"/>
  <c r="N65" i="35"/>
  <c r="O65" i="35" s="1"/>
  <c r="N64" i="35"/>
  <c r="O64" i="35" s="1"/>
  <c r="N63" i="35"/>
  <c r="O63" i="35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/>
  <c r="N54" i="35"/>
  <c r="O54" i="35" s="1"/>
  <c r="N53" i="35"/>
  <c r="O53" i="35" s="1"/>
  <c r="N52" i="35"/>
  <c r="O52" i="35" s="1"/>
  <c r="N51" i="35"/>
  <c r="O51" i="35"/>
  <c r="N50" i="35"/>
  <c r="O50" i="35" s="1"/>
  <c r="M49" i="35"/>
  <c r="L49" i="35"/>
  <c r="K49" i="35"/>
  <c r="J49" i="35"/>
  <c r="I49" i="35"/>
  <c r="H49" i="35"/>
  <c r="G49" i="35"/>
  <c r="F49" i="35"/>
  <c r="E49" i="35"/>
  <c r="N49" i="35"/>
  <c r="O49" i="35"/>
  <c r="D49" i="35"/>
  <c r="N48" i="35"/>
  <c r="O48" i="35"/>
  <c r="M47" i="35"/>
  <c r="L47" i="35"/>
  <c r="K47" i="35"/>
  <c r="J47" i="35"/>
  <c r="I47" i="35"/>
  <c r="H47" i="35"/>
  <c r="G47" i="35"/>
  <c r="F47" i="35"/>
  <c r="E47" i="35"/>
  <c r="D47" i="35"/>
  <c r="N47" i="35" s="1"/>
  <c r="O47" i="35" s="1"/>
  <c r="N46" i="35"/>
  <c r="O46" i="35"/>
  <c r="N45" i="35"/>
  <c r="O45" i="35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2" i="35"/>
  <c r="O42" i="35" s="1"/>
  <c r="N41" i="35"/>
  <c r="O41" i="35"/>
  <c r="N40" i="35"/>
  <c r="O40" i="35" s="1"/>
  <c r="N39" i="35"/>
  <c r="O39" i="35" s="1"/>
  <c r="N38" i="35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D74" i="35" s="1"/>
  <c r="N35" i="35"/>
  <c r="O35" i="35" s="1"/>
  <c r="N34" i="35"/>
  <c r="O34" i="35" s="1"/>
  <c r="N33" i="35"/>
  <c r="O33" i="35"/>
  <c r="N32" i="35"/>
  <c r="O32" i="35"/>
  <c r="M31" i="35"/>
  <c r="L31" i="35"/>
  <c r="K31" i="35"/>
  <c r="J31" i="35"/>
  <c r="I31" i="35"/>
  <c r="H31" i="35"/>
  <c r="N31" i="35" s="1"/>
  <c r="O31" i="35" s="1"/>
  <c r="G31" i="35"/>
  <c r="F31" i="35"/>
  <c r="E31" i="35"/>
  <c r="D31" i="35"/>
  <c r="N30" i="35"/>
  <c r="O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N27" i="35" s="1"/>
  <c r="O27" i="35" s="1"/>
  <c r="D27" i="35"/>
  <c r="N26" i="35"/>
  <c r="O26" i="35"/>
  <c r="N25" i="35"/>
  <c r="O25" i="35" s="1"/>
  <c r="N24" i="35"/>
  <c r="O24" i="35" s="1"/>
  <c r="N23" i="35"/>
  <c r="O23" i="35" s="1"/>
  <c r="M22" i="35"/>
  <c r="L22" i="35"/>
  <c r="K22" i="35"/>
  <c r="K74" i="35" s="1"/>
  <c r="J22" i="35"/>
  <c r="I22" i="35"/>
  <c r="H22" i="35"/>
  <c r="N22" i="35" s="1"/>
  <c r="O22" i="35" s="1"/>
  <c r="G22" i="35"/>
  <c r="F22" i="35"/>
  <c r="E22" i="35"/>
  <c r="D22" i="35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F74" i="35" s="1"/>
  <c r="E13" i="35"/>
  <c r="E74" i="35" s="1"/>
  <c r="D13" i="35"/>
  <c r="N13" i="35" s="1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/>
  <c r="N6" i="35"/>
  <c r="O6" i="35" s="1"/>
  <c r="M5" i="35"/>
  <c r="M74" i="35" s="1"/>
  <c r="L5" i="35"/>
  <c r="L74" i="35" s="1"/>
  <c r="K5" i="35"/>
  <c r="J5" i="35"/>
  <c r="J74" i="35" s="1"/>
  <c r="I5" i="35"/>
  <c r="I74" i="35" s="1"/>
  <c r="H5" i="35"/>
  <c r="N5" i="35" s="1"/>
  <c r="O5" i="35" s="1"/>
  <c r="G5" i="35"/>
  <c r="G74" i="35" s="1"/>
  <c r="F5" i="35"/>
  <c r="E5" i="35"/>
  <c r="D5" i="35"/>
  <c r="N75" i="34"/>
  <c r="O75" i="34" s="1"/>
  <c r="N74" i="34"/>
  <c r="O74" i="34" s="1"/>
  <c r="N73" i="34"/>
  <c r="O73" i="34"/>
  <c r="N72" i="34"/>
  <c r="O72" i="34" s="1"/>
  <c r="N71" i="34"/>
  <c r="O71" i="34"/>
  <c r="N70" i="34"/>
  <c r="O70" i="34" s="1"/>
  <c r="N69" i="34"/>
  <c r="O69" i="34" s="1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/>
  <c r="N60" i="34"/>
  <c r="O60" i="34" s="1"/>
  <c r="N59" i="34"/>
  <c r="O59" i="34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M48" i="34"/>
  <c r="L48" i="34"/>
  <c r="K48" i="34"/>
  <c r="J48" i="34"/>
  <c r="I48" i="34"/>
  <c r="H48" i="34"/>
  <c r="G48" i="34"/>
  <c r="F48" i="34"/>
  <c r="N48" i="34" s="1"/>
  <c r="O48" i="34" s="1"/>
  <c r="E48" i="34"/>
  <c r="D48" i="34"/>
  <c r="N47" i="34"/>
  <c r="O47" i="34"/>
  <c r="N46" i="34"/>
  <c r="O46" i="34" s="1"/>
  <c r="N45" i="34"/>
  <c r="O45" i="34" s="1"/>
  <c r="N44" i="34"/>
  <c r="O44" i="34"/>
  <c r="M43" i="34"/>
  <c r="L43" i="34"/>
  <c r="K43" i="34"/>
  <c r="J43" i="34"/>
  <c r="I43" i="34"/>
  <c r="I76" i="34"/>
  <c r="H43" i="34"/>
  <c r="G43" i="34"/>
  <c r="F43" i="34"/>
  <c r="E43" i="34"/>
  <c r="D43" i="34"/>
  <c r="N43" i="34" s="1"/>
  <c r="O43" i="34" s="1"/>
  <c r="N42" i="34"/>
  <c r="O42" i="34" s="1"/>
  <c r="N41" i="34"/>
  <c r="O41" i="34"/>
  <c r="N40" i="34"/>
  <c r="O40" i="34" s="1"/>
  <c r="N39" i="34"/>
  <c r="O39" i="34"/>
  <c r="N38" i="34"/>
  <c r="O38" i="34" s="1"/>
  <c r="M37" i="34"/>
  <c r="L37" i="34"/>
  <c r="K37" i="34"/>
  <c r="J37" i="34"/>
  <c r="I37" i="34"/>
  <c r="H37" i="34"/>
  <c r="G37" i="34"/>
  <c r="G76" i="34" s="1"/>
  <c r="F37" i="34"/>
  <c r="E37" i="34"/>
  <c r="D37" i="34"/>
  <c r="N37" i="34" s="1"/>
  <c r="O37" i="34" s="1"/>
  <c r="N36" i="34"/>
  <c r="O36" i="34" s="1"/>
  <c r="N35" i="34"/>
  <c r="O35" i="34" s="1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N32" i="34"/>
  <c r="O32" i="34"/>
  <c r="E32" i="34"/>
  <c r="D32" i="34"/>
  <c r="N31" i="34"/>
  <c r="O31" i="34"/>
  <c r="N30" i="34"/>
  <c r="O30" i="34"/>
  <c r="N29" i="34"/>
  <c r="O29" i="34"/>
  <c r="N28" i="34"/>
  <c r="O28" i="34"/>
  <c r="M27" i="34"/>
  <c r="L27" i="34"/>
  <c r="L76" i="34" s="1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 s="1"/>
  <c r="N24" i="34"/>
  <c r="O24" i="34"/>
  <c r="N23" i="34"/>
  <c r="O23" i="34"/>
  <c r="M22" i="34"/>
  <c r="L22" i="34"/>
  <c r="K22" i="34"/>
  <c r="J22" i="34"/>
  <c r="I22" i="34"/>
  <c r="H22" i="34"/>
  <c r="N22" i="34" s="1"/>
  <c r="O22" i="34" s="1"/>
  <c r="G22" i="34"/>
  <c r="F22" i="34"/>
  <c r="E22" i="34"/>
  <c r="D22" i="34"/>
  <c r="N21" i="34"/>
  <c r="O21" i="34"/>
  <c r="N20" i="34"/>
  <c r="O20" i="34"/>
  <c r="N19" i="34"/>
  <c r="O19" i="34" s="1"/>
  <c r="N18" i="34"/>
  <c r="O18" i="34"/>
  <c r="N17" i="34"/>
  <c r="O17" i="34" s="1"/>
  <c r="N16" i="34"/>
  <c r="O16" i="34"/>
  <c r="N15" i="34"/>
  <c r="O15" i="34"/>
  <c r="N14" i="34"/>
  <c r="O14" i="34"/>
  <c r="M13" i="34"/>
  <c r="L13" i="34"/>
  <c r="K13" i="34"/>
  <c r="K76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M76" i="34" s="1"/>
  <c r="L5" i="34"/>
  <c r="K5" i="34"/>
  <c r="J5" i="34"/>
  <c r="J76" i="34" s="1"/>
  <c r="I5" i="34"/>
  <c r="H5" i="34"/>
  <c r="G5" i="34"/>
  <c r="F5" i="34"/>
  <c r="E5" i="34"/>
  <c r="D5" i="34"/>
  <c r="D76" i="34" s="1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N70" i="33"/>
  <c r="O70" i="33"/>
  <c r="E48" i="33"/>
  <c r="F48" i="33"/>
  <c r="G48" i="33"/>
  <c r="H48" i="33"/>
  <c r="I48" i="33"/>
  <c r="J48" i="33"/>
  <c r="K48" i="33"/>
  <c r="L48" i="33"/>
  <c r="M48" i="33"/>
  <c r="D48" i="33"/>
  <c r="N62" i="33"/>
  <c r="O62" i="33"/>
  <c r="N63" i="33"/>
  <c r="O63" i="33" s="1"/>
  <c r="N64" i="33"/>
  <c r="O64" i="33"/>
  <c r="N65" i="33"/>
  <c r="O65" i="33"/>
  <c r="N66" i="33"/>
  <c r="O66" i="33" s="1"/>
  <c r="N67" i="33"/>
  <c r="O67" i="33" s="1"/>
  <c r="N68" i="33"/>
  <c r="O68" i="33"/>
  <c r="N69" i="33"/>
  <c r="O69" i="33" s="1"/>
  <c r="N55" i="33"/>
  <c r="O55" i="33"/>
  <c r="N56" i="33"/>
  <c r="O56" i="33"/>
  <c r="N57" i="33"/>
  <c r="O57" i="33" s="1"/>
  <c r="N58" i="33"/>
  <c r="O58" i="33" s="1"/>
  <c r="N59" i="33"/>
  <c r="O59" i="33"/>
  <c r="N60" i="33"/>
  <c r="O60" i="33" s="1"/>
  <c r="N61" i="33"/>
  <c r="O61" i="33"/>
  <c r="E43" i="33"/>
  <c r="F43" i="33"/>
  <c r="G43" i="33"/>
  <c r="H43" i="33"/>
  <c r="I43" i="33"/>
  <c r="J43" i="33"/>
  <c r="K43" i="33"/>
  <c r="N43" i="33" s="1"/>
  <c r="O43" i="33" s="1"/>
  <c r="L43" i="33"/>
  <c r="M43" i="33"/>
  <c r="E37" i="33"/>
  <c r="F37" i="33"/>
  <c r="G37" i="33"/>
  <c r="H37" i="33"/>
  <c r="I37" i="33"/>
  <c r="J37" i="33"/>
  <c r="K37" i="33"/>
  <c r="L37" i="33"/>
  <c r="M37" i="33"/>
  <c r="E32" i="33"/>
  <c r="N32" i="33" s="1"/>
  <c r="O32" i="33" s="1"/>
  <c r="F32" i="33"/>
  <c r="G32" i="33"/>
  <c r="H32" i="33"/>
  <c r="I32" i="33"/>
  <c r="J32" i="33"/>
  <c r="K32" i="33"/>
  <c r="L32" i="33"/>
  <c r="M32" i="33"/>
  <c r="E27" i="33"/>
  <c r="F27" i="33"/>
  <c r="G27" i="33"/>
  <c r="G71" i="33"/>
  <c r="H27" i="33"/>
  <c r="I27" i="33"/>
  <c r="J27" i="33"/>
  <c r="K27" i="33"/>
  <c r="L27" i="33"/>
  <c r="M27" i="33"/>
  <c r="E22" i="33"/>
  <c r="F22" i="33"/>
  <c r="G22" i="33"/>
  <c r="H22" i="33"/>
  <c r="N22" i="33" s="1"/>
  <c r="O22" i="33" s="1"/>
  <c r="I22" i="33"/>
  <c r="J22" i="33"/>
  <c r="K22" i="33"/>
  <c r="L22" i="33"/>
  <c r="M22" i="33"/>
  <c r="E13" i="33"/>
  <c r="F13" i="33"/>
  <c r="G13" i="33"/>
  <c r="H13" i="33"/>
  <c r="I13" i="33"/>
  <c r="I71" i="33" s="1"/>
  <c r="J13" i="33"/>
  <c r="K13" i="33"/>
  <c r="L13" i="33"/>
  <c r="M13" i="33"/>
  <c r="E5" i="33"/>
  <c r="E71" i="33" s="1"/>
  <c r="F5" i="33"/>
  <c r="F71" i="33" s="1"/>
  <c r="G5" i="33"/>
  <c r="H5" i="33"/>
  <c r="H71" i="33" s="1"/>
  <c r="I5" i="33"/>
  <c r="J5" i="33"/>
  <c r="J71" i="33" s="1"/>
  <c r="K5" i="33"/>
  <c r="K71" i="33" s="1"/>
  <c r="L5" i="33"/>
  <c r="L71" i="33" s="1"/>
  <c r="M5" i="33"/>
  <c r="M71" i="33"/>
  <c r="D43" i="33"/>
  <c r="D37" i="33"/>
  <c r="N37" i="33" s="1"/>
  <c r="O37" i="33" s="1"/>
  <c r="D27" i="33"/>
  <c r="N27" i="33" s="1"/>
  <c r="O27" i="33" s="1"/>
  <c r="D22" i="33"/>
  <c r="D13" i="33"/>
  <c r="N13" i="33" s="1"/>
  <c r="O13" i="33" s="1"/>
  <c r="D5" i="33"/>
  <c r="D71" i="33" s="1"/>
  <c r="N71" i="33" s="1"/>
  <c r="O71" i="33" s="1"/>
  <c r="N53" i="33"/>
  <c r="O53" i="33"/>
  <c r="N54" i="33"/>
  <c r="O54" i="33"/>
  <c r="N51" i="33"/>
  <c r="O51" i="33"/>
  <c r="N52" i="33"/>
  <c r="O52" i="33" s="1"/>
  <c r="N49" i="33"/>
  <c r="O49" i="33" s="1"/>
  <c r="N38" i="33"/>
  <c r="O38" i="33" s="1"/>
  <c r="N39" i="33"/>
  <c r="O39" i="33" s="1"/>
  <c r="N40" i="33"/>
  <c r="N41" i="33"/>
  <c r="O41" i="33" s="1"/>
  <c r="N42" i="33"/>
  <c r="O42" i="33" s="1"/>
  <c r="N44" i="33"/>
  <c r="O44" i="33" s="1"/>
  <c r="N45" i="33"/>
  <c r="N46" i="33"/>
  <c r="O46" i="33" s="1"/>
  <c r="N47" i="33"/>
  <c r="O47" i="33"/>
  <c r="D32" i="33"/>
  <c r="N33" i="33"/>
  <c r="O33" i="33" s="1"/>
  <c r="N34" i="33"/>
  <c r="O34" i="33" s="1"/>
  <c r="N35" i="33"/>
  <c r="O35" i="33" s="1"/>
  <c r="N36" i="33"/>
  <c r="O36" i="33" s="1"/>
  <c r="N29" i="33"/>
  <c r="O29" i="33"/>
  <c r="N30" i="33"/>
  <c r="O30" i="33" s="1"/>
  <c r="N31" i="33"/>
  <c r="O31" i="33" s="1"/>
  <c r="N28" i="33"/>
  <c r="O28" i="33" s="1"/>
  <c r="O40" i="33"/>
  <c r="O45" i="33"/>
  <c r="N15" i="33"/>
  <c r="O15" i="33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23" i="33"/>
  <c r="O23" i="33" s="1"/>
  <c r="N24" i="33"/>
  <c r="O24" i="33" s="1"/>
  <c r="N25" i="33"/>
  <c r="O25" i="33" s="1"/>
  <c r="N26" i="33"/>
  <c r="O26" i="33" s="1"/>
  <c r="N14" i="33"/>
  <c r="O14" i="33"/>
  <c r="G72" i="36"/>
  <c r="K72" i="36"/>
  <c r="I72" i="36"/>
  <c r="M73" i="37"/>
  <c r="M74" i="38"/>
  <c r="N49" i="38"/>
  <c r="O49" i="38"/>
  <c r="G74" i="38"/>
  <c r="N5" i="40"/>
  <c r="O5" i="40" s="1"/>
  <c r="F72" i="40"/>
  <c r="N48" i="40"/>
  <c r="O48" i="40" s="1"/>
  <c r="H90" i="41"/>
  <c r="N5" i="41"/>
  <c r="O5" i="41" s="1"/>
  <c r="K90" i="41"/>
  <c r="N32" i="41"/>
  <c r="O32" i="41" s="1"/>
  <c r="F90" i="41"/>
  <c r="N22" i="41"/>
  <c r="O22" i="41"/>
  <c r="K73" i="42"/>
  <c r="M73" i="42"/>
  <c r="I73" i="42"/>
  <c r="N22" i="42"/>
  <c r="O22" i="42"/>
  <c r="N42" i="42"/>
  <c r="O42" i="42"/>
  <c r="N31" i="42"/>
  <c r="O31" i="42"/>
  <c r="G73" i="42"/>
  <c r="E73" i="42"/>
  <c r="N13" i="42"/>
  <c r="O13" i="42"/>
  <c r="N5" i="42"/>
  <c r="O5" i="42"/>
  <c r="G71" i="43"/>
  <c r="F71" i="43"/>
  <c r="K71" i="43"/>
  <c r="M71" i="43"/>
  <c r="N48" i="43"/>
  <c r="O48" i="43"/>
  <c r="N46" i="43"/>
  <c r="O46" i="43"/>
  <c r="N36" i="43"/>
  <c r="O36" i="43"/>
  <c r="N27" i="43"/>
  <c r="O27" i="43"/>
  <c r="O13" i="43"/>
  <c r="D71" i="43"/>
  <c r="N5" i="43"/>
  <c r="O5" i="43"/>
  <c r="E76" i="34"/>
  <c r="N5" i="38"/>
  <c r="O5" i="38"/>
  <c r="N48" i="33"/>
  <c r="O48" i="33"/>
  <c r="F76" i="34"/>
  <c r="F71" i="39"/>
  <c r="N43" i="40"/>
  <c r="O43" i="40" s="1"/>
  <c r="G90" i="41"/>
  <c r="N37" i="41"/>
  <c r="O37" i="41"/>
  <c r="D73" i="42"/>
  <c r="N36" i="42"/>
  <c r="O36" i="42"/>
  <c r="M72" i="36"/>
  <c r="G73" i="37"/>
  <c r="L71" i="39"/>
  <c r="J71" i="44"/>
  <c r="N49" i="44"/>
  <c r="O49" i="44" s="1"/>
  <c r="N42" i="44"/>
  <c r="O42" i="44"/>
  <c r="M71" i="44"/>
  <c r="N31" i="44"/>
  <c r="O31" i="44" s="1"/>
  <c r="N27" i="44"/>
  <c r="O27" i="44"/>
  <c r="N22" i="44"/>
  <c r="O22" i="44" s="1"/>
  <c r="E71" i="44"/>
  <c r="I71" i="44"/>
  <c r="D71" i="44"/>
  <c r="H71" i="44"/>
  <c r="N50" i="45"/>
  <c r="O50" i="45" s="1"/>
  <c r="N42" i="45"/>
  <c r="O42" i="45"/>
  <c r="N31" i="45"/>
  <c r="O31" i="45"/>
  <c r="N27" i="45"/>
  <c r="O27" i="45"/>
  <c r="N22" i="45"/>
  <c r="O22" i="45" s="1"/>
  <c r="I75" i="45"/>
  <c r="L75" i="45"/>
  <c r="F75" i="45"/>
  <c r="M75" i="45"/>
  <c r="N13" i="45"/>
  <c r="O13" i="45" s="1"/>
  <c r="K75" i="45"/>
  <c r="E75" i="45"/>
  <c r="J75" i="45"/>
  <c r="H75" i="45"/>
  <c r="N46" i="46"/>
  <c r="O46" i="46"/>
  <c r="N49" i="46"/>
  <c r="O49" i="46"/>
  <c r="N36" i="46"/>
  <c r="O36" i="46" s="1"/>
  <c r="N31" i="46"/>
  <c r="O31" i="46"/>
  <c r="N22" i="46"/>
  <c r="O22" i="46" s="1"/>
  <c r="L73" i="46"/>
  <c r="D73" i="46"/>
  <c r="J73" i="46"/>
  <c r="M73" i="46"/>
  <c r="E73" i="46"/>
  <c r="F73" i="46"/>
  <c r="G73" i="46"/>
  <c r="H73" i="46"/>
  <c r="N5" i="46"/>
  <c r="O5" i="46"/>
  <c r="N5" i="47"/>
  <c r="O5" i="47" s="1"/>
  <c r="N22" i="47"/>
  <c r="O22" i="47"/>
  <c r="D72" i="47"/>
  <c r="N46" i="47"/>
  <c r="O46" i="47" s="1"/>
  <c r="N48" i="47"/>
  <c r="O48" i="47" s="1"/>
  <c r="G72" i="47"/>
  <c r="H72" i="47"/>
  <c r="F72" i="47"/>
  <c r="N36" i="47"/>
  <c r="O36" i="47" s="1"/>
  <c r="I72" i="47"/>
  <c r="M72" i="47"/>
  <c r="N31" i="47"/>
  <c r="O31" i="47"/>
  <c r="E72" i="47"/>
  <c r="N46" i="48"/>
  <c r="O46" i="48" s="1"/>
  <c r="N48" i="48"/>
  <c r="O48" i="48"/>
  <c r="N42" i="48"/>
  <c r="O42" i="48"/>
  <c r="N36" i="48"/>
  <c r="O36" i="48" s="1"/>
  <c r="N31" i="48"/>
  <c r="O31" i="48"/>
  <c r="N27" i="48"/>
  <c r="O27" i="48"/>
  <c r="F72" i="48"/>
  <c r="N22" i="48"/>
  <c r="O22" i="48" s="1"/>
  <c r="H72" i="48"/>
  <c r="K72" i="48"/>
  <c r="D72" i="48"/>
  <c r="N72" i="48" s="1"/>
  <c r="O72" i="48" s="1"/>
  <c r="E72" i="48"/>
  <c r="G72" i="48"/>
  <c r="N13" i="48"/>
  <c r="O13" i="48"/>
  <c r="I72" i="48"/>
  <c r="J72" i="48"/>
  <c r="L72" i="48"/>
  <c r="M72" i="48"/>
  <c r="N5" i="48"/>
  <c r="O5" i="48"/>
  <c r="O46" i="50"/>
  <c r="P46" i="50" s="1"/>
  <c r="O48" i="50"/>
  <c r="P48" i="50"/>
  <c r="O42" i="50"/>
  <c r="P42" i="50"/>
  <c r="N72" i="50"/>
  <c r="O31" i="50"/>
  <c r="P31" i="50" s="1"/>
  <c r="F72" i="50"/>
  <c r="O27" i="50"/>
  <c r="P27" i="50" s="1"/>
  <c r="L72" i="50"/>
  <c r="O22" i="50"/>
  <c r="P22" i="50"/>
  <c r="O13" i="50"/>
  <c r="P13" i="50" s="1"/>
  <c r="H72" i="50"/>
  <c r="E72" i="50"/>
  <c r="G72" i="50"/>
  <c r="J72" i="50"/>
  <c r="M72" i="50"/>
  <c r="K72" i="50"/>
  <c r="D72" i="50"/>
  <c r="O5" i="50"/>
  <c r="P5" i="50"/>
  <c r="O73" i="51" l="1"/>
  <c r="P73" i="51" s="1"/>
  <c r="N71" i="44"/>
  <c r="O71" i="44" s="1"/>
  <c r="N74" i="38"/>
  <c r="O74" i="38" s="1"/>
  <c r="N73" i="42"/>
  <c r="O73" i="42" s="1"/>
  <c r="N76" i="34"/>
  <c r="O76" i="34" s="1"/>
  <c r="N72" i="36"/>
  <c r="O72" i="36" s="1"/>
  <c r="L72" i="47"/>
  <c r="D71" i="39"/>
  <c r="N5" i="36"/>
  <c r="O5" i="36" s="1"/>
  <c r="D72" i="40"/>
  <c r="N72" i="40" s="1"/>
  <c r="O72" i="40" s="1"/>
  <c r="N5" i="34"/>
  <c r="O5" i="34" s="1"/>
  <c r="N36" i="35"/>
  <c r="O36" i="35" s="1"/>
  <c r="I72" i="50"/>
  <c r="O72" i="50" s="1"/>
  <c r="P72" i="50" s="1"/>
  <c r="N27" i="47"/>
  <c r="O27" i="47" s="1"/>
  <c r="N47" i="45"/>
  <c r="O47" i="45" s="1"/>
  <c r="N47" i="44"/>
  <c r="O47" i="44" s="1"/>
  <c r="J72" i="40"/>
  <c r="H74" i="35"/>
  <c r="N74" i="35" s="1"/>
  <c r="O74" i="35" s="1"/>
  <c r="N5" i="45"/>
  <c r="O5" i="45" s="1"/>
  <c r="N48" i="41"/>
  <c r="O48" i="41" s="1"/>
  <c r="M71" i="39"/>
  <c r="J72" i="47"/>
  <c r="N72" i="47" s="1"/>
  <c r="O72" i="47" s="1"/>
  <c r="N5" i="33"/>
  <c r="O5" i="33" s="1"/>
  <c r="G71" i="39"/>
  <c r="E71" i="43"/>
  <c r="N32" i="40"/>
  <c r="O32" i="40" s="1"/>
  <c r="I73" i="46"/>
  <c r="N73" i="46" s="1"/>
  <c r="O73" i="46" s="1"/>
  <c r="L71" i="44"/>
  <c r="H76" i="34"/>
  <c r="J71" i="43"/>
  <c r="N71" i="43" s="1"/>
  <c r="O71" i="43" s="1"/>
  <c r="F71" i="44"/>
  <c r="D73" i="37"/>
  <c r="N73" i="37" s="1"/>
  <c r="O73" i="37" s="1"/>
  <c r="N13" i="38"/>
  <c r="O13" i="38" s="1"/>
  <c r="N27" i="41"/>
  <c r="O27" i="41" s="1"/>
  <c r="J73" i="42"/>
  <c r="G71" i="44"/>
  <c r="L90" i="41"/>
  <c r="N90" i="41" s="1"/>
  <c r="O90" i="41" s="1"/>
  <c r="N31" i="43"/>
  <c r="O31" i="43" s="1"/>
  <c r="K73" i="46"/>
  <c r="N5" i="37"/>
  <c r="O5" i="37" s="1"/>
  <c r="N71" i="39" l="1"/>
  <c r="O71" i="39" s="1"/>
  <c r="F27" i="52" l="1"/>
  <c r="F74" i="52" s="1"/>
  <c r="N27" i="52"/>
  <c r="N74" i="52" s="1"/>
  <c r="H27" i="52"/>
  <c r="H74" i="52" s="1"/>
  <c r="G27" i="52"/>
  <c r="G74" i="52" s="1"/>
  <c r="M27" i="52"/>
  <c r="M74" i="52" s="1"/>
  <c r="I27" i="52"/>
  <c r="I74" i="52" s="1"/>
  <c r="O28" i="52"/>
  <c r="P28" i="52" s="1"/>
  <c r="J27" i="52"/>
  <c r="J74" i="52" s="1"/>
  <c r="K27" i="52"/>
  <c r="K74" i="52" s="1"/>
  <c r="D27" i="52"/>
  <c r="D74" i="52" s="1"/>
  <c r="L27" i="52"/>
  <c r="L74" i="52" s="1"/>
  <c r="E27" i="52"/>
  <c r="E74" i="52" s="1"/>
  <c r="O74" i="52" l="1"/>
  <c r="P74" i="52" s="1"/>
  <c r="O27" i="52"/>
  <c r="P27" i="52" s="1"/>
</calcChain>
</file>

<file path=xl/sharedStrings.xml><?xml version="1.0" encoding="utf-8"?>
<sst xmlns="http://schemas.openxmlformats.org/spreadsheetml/2006/main" count="1706" uniqueCount="198">
  <si>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</si>
  <si>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</si>
  <si>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</si>
  <si>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</si>
  <si>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</si>
  <si>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</si>
  <si>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</si>
  <si>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</si>
  <si>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</si>
  <si>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</si>
  <si>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</si>
  <si>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</si>
  <si>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</si>
  <si>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</si>
  <si>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</si>
  <si>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</si>
  <si>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</si>
  <si>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</si>
  <si>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</si>
  <si>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</si>
  <si>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</si>
  <si>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</si>
  <si>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</si>
  <si>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</si>
  <si>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</si>
  <si>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</si>
  <si>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</si>
  <si>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</si>
  <si>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</si>
  <si>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</si>
  <si>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</si>
  <si>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</si>
  <si>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</si>
  <si>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</si>
  <si>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</si>
  <si>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</si>
  <si>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</si>
  <si>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</si>
  <si>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</si>
  <si>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</si>
  <si>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</si>
  <si>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</si>
  <si>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</si>
  <si>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</si>
  <si>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Mass Transit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</si>
  <si>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</si>
  <si>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</si>
  <si>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</si>
  <si>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</si>
  <si>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</si>
  <si>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</si>
  <si>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</si>
  <si>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</si>
  <si>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</si>
  <si>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</si>
  <si>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</si>
  <si>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</si>
  <si>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</si>
  <si>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</si>
  <si>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</si>
  <si>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</si>
  <si>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</si>
  <si>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</si>
  <si>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</si>
  <si>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</si>
  <si>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</si>
  <si>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</si>
  <si>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</si>
  <si>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</si>
  <si>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Criminal - Pre-Trial Release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</si>
  <si>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</si>
  <si>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</si>
  <si>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</si>
  <si>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</si>
  <si>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</si>
  <si>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</si>
  <si>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</si>
  <si>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</si>
  <si>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Other Costs</t>
  </si>
  <si>
    <t>County Court - Criminal - Clerk of Court Administration</t>
  </si>
  <si>
    <t>County Court - Criminal - Community Service Programs</t>
  </si>
  <si>
    <t>County Court - Criminal - Misdemeanor Probation</t>
  </si>
  <si>
    <t>Other Uses and Non-Operating</t>
  </si>
  <si>
    <t>County Court - Civil - Clerk of Court Administration</t>
  </si>
  <si>
    <t>County Court - Traffic - Clerk of Court Administration</t>
  </si>
  <si>
    <t>Brevard County Government Expenditures Reported by Account Code and Fund Type</t>
  </si>
  <si>
    <t>Local Fiscal Year Ended September 30, 2010</t>
  </si>
  <si>
    <t>General Administration - Regional Counsel Administration</t>
  </si>
  <si>
    <t>Circuit Court - Family (Excluding Juvenile) - Masters / Hearing Officers</t>
  </si>
  <si>
    <t>Circuit Court - Juvenile - Court Administration</t>
  </si>
  <si>
    <t>General Court-Related Operations - Public Law Library</t>
  </si>
  <si>
    <t>General Court-Related Operations - Legal Aid</t>
  </si>
  <si>
    <t>General Court-Related Operations - Clerk of Court-Related Technology</t>
  </si>
  <si>
    <t>County Court - Criminal - Other Costs</t>
  </si>
  <si>
    <t>2010 Countywide Census Population:</t>
  </si>
  <si>
    <t>Local Fiscal Year Ended September 30, 2011</t>
  </si>
  <si>
    <t>Circuit Court - Juvenile - Alternative Dispute Resolution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</si>
  <si>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</si>
  <si>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</si>
  <si>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</si>
  <si>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</si>
  <si>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</si>
  <si>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Proprietary - Other Non-Operating Disbursements</t>
  </si>
  <si>
    <t>2007 Countywide Population:</t>
  </si>
  <si>
    <t>Local Fiscal Year Ended September 30, 2012</t>
  </si>
  <si>
    <t>Circuit Court - Criminal - Drug Court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</si>
  <si>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</si>
  <si>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</si>
  <si>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</si>
  <si>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</si>
  <si>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Masters / Hearing Officers</t>
  </si>
  <si>
    <t>General Court Operations - Courthouse Security</t>
  </si>
  <si>
    <t>General Court Operations - Courthouse Facilities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</si>
  <si>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</si>
  <si>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</si>
  <si>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</si>
  <si>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</si>
  <si>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Circuit Court - Juvenile - Other Costs</t>
  </si>
  <si>
    <t>2006 Countywide Population:</t>
  </si>
  <si>
    <t>Local Fiscal Year Ended September 30, 2005</t>
  </si>
  <si>
    <t>General Administration - Judicial Support</t>
  </si>
  <si>
    <t>General Administration - Trial Court Law Clerks / Legal Support</t>
  </si>
  <si>
    <t>Circuit Court - Criminal - Court Administration</t>
  </si>
  <si>
    <t>Circuit Court - Criminal - Court Reporter Services</t>
  </si>
  <si>
    <t>Circuit Court - Criminal - Clinical Evaluations</t>
  </si>
  <si>
    <t>Circuit Court - Criminal - Expert Witness Fees</t>
  </si>
  <si>
    <t>Circuit Court - Criminal - Public Defender Conflicts</t>
  </si>
  <si>
    <t>Circuit Court - Criminal - Other Costs</t>
  </si>
  <si>
    <t>Circuit Court - Civil - Court Administration</t>
  </si>
  <si>
    <t>Circuit Court - Civil - Clinical Evaluations</t>
  </si>
  <si>
    <t>Circuit Court - Family (Excluding Juvenile) - Court Administration</t>
  </si>
  <si>
    <t>Circuit Court - Juvenile - State Attorney Administration</t>
  </si>
  <si>
    <t>Circuit Court - Probate - Clinical Evaluations</t>
  </si>
  <si>
    <t>Circuit Court - Probate - Attorney Fees</t>
  </si>
  <si>
    <t>County Court - Criminal - Court Administration</t>
  </si>
  <si>
    <t>County Court - Criminal - Court Reporter Services</t>
  </si>
  <si>
    <t>County Court - Criminal - Court Interpreters</t>
  </si>
  <si>
    <t>County Court - Civil - Alternative Dispute Resolution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</si>
  <si>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</si>
  <si>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</si>
  <si>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</si>
  <si>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</si>
  <si>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</si>
  <si>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</si>
  <si>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</si>
  <si>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</si>
  <si>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</si>
  <si>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</si>
  <si>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</si>
  <si>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</si>
  <si>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</si>
  <si>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</si>
  <si>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</si>
  <si>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</si>
  <si>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Special Facilities</t>
  </si>
  <si>
    <t>Other Uses</t>
  </si>
  <si>
    <t>Interfund Transfers Out</t>
  </si>
  <si>
    <t>Payment to Refunded Bond Escrow Agent</t>
  </si>
  <si>
    <t>General Court Administration - Court Administration</t>
  </si>
  <si>
    <t>General Court Administration - State Attorney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</si>
  <si>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</si>
  <si>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</si>
  <si>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</si>
  <si>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</si>
  <si>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</si>
  <si>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</si>
  <si>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</si>
  <si>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</si>
  <si>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Criminal - Drug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</si>
  <si>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</si>
  <si>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</si>
  <si>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</si>
  <si>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</si>
  <si>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</si>
  <si>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</si>
  <si>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</si>
  <si>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</si>
  <si>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General Court Operations - Information Systems</t>
  </si>
  <si>
    <t>General Court Operations - Public Law Library</t>
  </si>
  <si>
    <t>General Court Operations - Legal Aid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</si>
  <si>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</si>
  <si>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</si>
  <si>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</si>
  <si>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</si>
  <si>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</si>
  <si>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</si>
  <si>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</si>
  <si>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</si>
  <si>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</si>
  <si>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</si>
  <si>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</si>
  <si>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</si>
  <si>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</si>
  <si>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</si>
  <si>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Hospital Services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</si>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</sst>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2" fontId="2" fillId="0" borderId="0" xfId="0" applyNumberFormat="1" applyFont="1" applyProtection="1"/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196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69"/>
      <c r="M3" s="70"/>
      <c r="N3" s="35"/>
      <c r="O3" s="36"/>
      <c r="P3" s="71" t="s">
        <v>189</v>
      </c>
      <c r="Q3" s="11"/>
      <c r="R3"/>
    </row>
    <row r="4" spans="1:134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190</v>
      </c>
      <c r="N4" s="34" t="s">
        <v>5</v>
      </c>
      <c r="O4" s="34" t="s">
        <v>191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76425574</v>
      </c>
      <c r="E5" s="26">
        <f t="shared" si="0"/>
        <v>6534909</v>
      </c>
      <c r="F5" s="26">
        <f t="shared" si="0"/>
        <v>14163521</v>
      </c>
      <c r="G5" s="26">
        <f t="shared" si="0"/>
        <v>0</v>
      </c>
      <c r="H5" s="26">
        <f t="shared" si="0"/>
        <v>0</v>
      </c>
      <c r="I5" s="26">
        <f t="shared" si="0"/>
        <v>2832038</v>
      </c>
      <c r="J5" s="26">
        <f t="shared" si="0"/>
        <v>85869201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21814</v>
      </c>
      <c r="O5" s="27">
        <f>SUM(D5:N5)</f>
        <v>185847057</v>
      </c>
      <c r="P5" s="32">
        <f t="shared" ref="P5:P36" si="1">(O5/P$76)</f>
        <v>290.03571779709819</v>
      </c>
      <c r="Q5" s="6"/>
    </row>
    <row r="6" spans="1:134">
      <c r="A6" s="12"/>
      <c r="B6" s="44">
        <v>511</v>
      </c>
      <c r="C6" s="20" t="s">
        <v>20</v>
      </c>
      <c r="D6" s="46">
        <v>1730608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1730608</v>
      </c>
      <c r="P6" s="47">
        <f t="shared" si="1"/>
        <v>2.7008129243897603</v>
      </c>
      <c r="Q6" s="9"/>
    </row>
    <row r="7" spans="1:134">
      <c r="A7" s="12"/>
      <c r="B7" s="44">
        <v>512</v>
      </c>
      <c r="C7" s="20" t="s">
        <v>21</v>
      </c>
      <c r="D7" s="46">
        <v>1330474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1330474</v>
      </c>
      <c r="P7" s="47">
        <f t="shared" si="1"/>
        <v>2.0763577741259387</v>
      </c>
      <c r="Q7" s="9"/>
    </row>
    <row r="8" spans="1:134">
      <c r="A8" s="12"/>
      <c r="B8" s="44">
        <v>513</v>
      </c>
      <c r="C8" s="20" t="s">
        <v>22</v>
      </c>
      <c r="D8" s="46">
        <v>44243129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85845067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130088196</v>
      </c>
      <c r="P8" s="47">
        <f t="shared" si="1"/>
        <v>203.01759905614</v>
      </c>
      <c r="Q8" s="9"/>
    </row>
    <row r="9" spans="1:134">
      <c r="A9" s="12"/>
      <c r="B9" s="44">
        <v>514</v>
      </c>
      <c r="C9" s="20" t="s">
        <v>23</v>
      </c>
      <c r="D9" s="46">
        <v>1851417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1851417</v>
      </c>
      <c r="P9" s="47">
        <f t="shared" si="1"/>
        <v>2.8893492703344243</v>
      </c>
      <c r="Q9" s="9"/>
    </row>
    <row r="10" spans="1:134">
      <c r="A10" s="12"/>
      <c r="B10" s="44">
        <v>515</v>
      </c>
      <c r="C10" s="20" t="s">
        <v>24</v>
      </c>
      <c r="D10" s="46">
        <v>3729442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3729442</v>
      </c>
      <c r="P10" s="47">
        <f t="shared" si="1"/>
        <v>5.8202233864410644</v>
      </c>
      <c r="Q10" s="9"/>
    </row>
    <row r="11" spans="1:134">
      <c r="A11" s="12"/>
      <c r="B11" s="44">
        <v>517</v>
      </c>
      <c r="C11" s="20" t="s">
        <v>25</v>
      </c>
      <c r="D11" s="46">
        <v>3282998</v>
      </c>
      <c r="E11" s="46">
        <v>6226449</v>
      </c>
      <c r="F11" s="46">
        <v>14163521</v>
      </c>
      <c r="G11" s="46">
        <v>0</v>
      </c>
      <c r="H11" s="46">
        <v>0</v>
      </c>
      <c r="I11" s="46">
        <v>2832038</v>
      </c>
      <c r="J11" s="46">
        <v>24134</v>
      </c>
      <c r="K11" s="46">
        <v>0</v>
      </c>
      <c r="L11" s="46">
        <v>0</v>
      </c>
      <c r="M11" s="46">
        <v>0</v>
      </c>
      <c r="N11" s="46">
        <v>21814</v>
      </c>
      <c r="O11" s="46">
        <f t="shared" si="2"/>
        <v>26550954</v>
      </c>
      <c r="P11" s="47">
        <f t="shared" si="1"/>
        <v>41.435818924954702</v>
      </c>
      <c r="Q11" s="9"/>
    </row>
    <row r="12" spans="1:134">
      <c r="A12" s="12"/>
      <c r="B12" s="44">
        <v>519</v>
      </c>
      <c r="C12" s="20" t="s">
        <v>26</v>
      </c>
      <c r="D12" s="46">
        <v>20257506</v>
      </c>
      <c r="E12" s="46">
        <v>308460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20565966</v>
      </c>
      <c r="P12" s="47">
        <f t="shared" si="1"/>
        <v>32.095556460712295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124385183</v>
      </c>
      <c r="E13" s="31">
        <f t="shared" si="3"/>
        <v>125259225</v>
      </c>
      <c r="F13" s="31">
        <f t="shared" si="3"/>
        <v>0</v>
      </c>
      <c r="G13" s="31">
        <f t="shared" si="3"/>
        <v>14574270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264218678</v>
      </c>
      <c r="P13" s="43">
        <f t="shared" si="1"/>
        <v>412.34365055955851</v>
      </c>
      <c r="Q13" s="10"/>
    </row>
    <row r="14" spans="1:134">
      <c r="A14" s="12"/>
      <c r="B14" s="44">
        <v>521</v>
      </c>
      <c r="C14" s="20" t="s">
        <v>28</v>
      </c>
      <c r="D14" s="46">
        <v>70994515</v>
      </c>
      <c r="E14" s="46">
        <v>24717176</v>
      </c>
      <c r="F14" s="46">
        <v>0</v>
      </c>
      <c r="G14" s="46">
        <v>14574299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110285990</v>
      </c>
      <c r="P14" s="47">
        <f t="shared" si="1"/>
        <v>172.11397796099399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45635159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45635159</v>
      </c>
      <c r="P15" s="47">
        <f t="shared" si="1"/>
        <v>71.218916839504786</v>
      </c>
      <c r="Q15" s="9"/>
    </row>
    <row r="16" spans="1:134">
      <c r="A16" s="12"/>
      <c r="B16" s="44">
        <v>523</v>
      </c>
      <c r="C16" s="20" t="s">
        <v>30</v>
      </c>
      <c r="D16" s="46">
        <v>46897963</v>
      </c>
      <c r="E16" s="46">
        <v>1875826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48773789</v>
      </c>
      <c r="P16" s="47">
        <f t="shared" si="1"/>
        <v>76.117110115438692</v>
      </c>
      <c r="Q16" s="9"/>
    </row>
    <row r="17" spans="1:17">
      <c r="A17" s="12"/>
      <c r="B17" s="44">
        <v>524</v>
      </c>
      <c r="C17" s="20" t="s">
        <v>31</v>
      </c>
      <c r="D17" s="46">
        <v>1368114</v>
      </c>
      <c r="E17" s="46">
        <v>5457159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6825273</v>
      </c>
      <c r="P17" s="47">
        <f t="shared" si="1"/>
        <v>10.651623898010683</v>
      </c>
      <c r="Q17" s="9"/>
    </row>
    <row r="18" spans="1:17">
      <c r="A18" s="12"/>
      <c r="B18" s="44">
        <v>525</v>
      </c>
      <c r="C18" s="20" t="s">
        <v>32</v>
      </c>
      <c r="D18" s="46">
        <v>2052111</v>
      </c>
      <c r="E18" s="46">
        <v>7485765</v>
      </c>
      <c r="F18" s="46">
        <v>0</v>
      </c>
      <c r="G18" s="46">
        <v>-29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9537847</v>
      </c>
      <c r="P18" s="47">
        <f t="shared" si="1"/>
        <v>14.88490775984631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35835756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35835756</v>
      </c>
      <c r="P19" s="47">
        <f t="shared" si="1"/>
        <v>55.925820844511236</v>
      </c>
      <c r="Q19" s="9"/>
    </row>
    <row r="20" spans="1:17">
      <c r="A20" s="12"/>
      <c r="B20" s="44">
        <v>527</v>
      </c>
      <c r="C20" s="20" t="s">
        <v>34</v>
      </c>
      <c r="D20" s="46">
        <v>3072480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3072480</v>
      </c>
      <c r="P20" s="47">
        <f t="shared" si="1"/>
        <v>4.794958589079128</v>
      </c>
      <c r="Q20" s="9"/>
    </row>
    <row r="21" spans="1:17">
      <c r="A21" s="12"/>
      <c r="B21" s="44">
        <v>529</v>
      </c>
      <c r="C21" s="20" t="s">
        <v>35</v>
      </c>
      <c r="D21" s="46">
        <v>0</v>
      </c>
      <c r="E21" s="46">
        <v>4252384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4252384</v>
      </c>
      <c r="P21" s="47">
        <f t="shared" si="1"/>
        <v>6.6363345521737029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10685338</v>
      </c>
      <c r="E22" s="31">
        <f t="shared" si="5"/>
        <v>57534644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109574634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177794616</v>
      </c>
      <c r="P22" s="43">
        <f t="shared" si="1"/>
        <v>277.46895702534283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60512953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6" si="6">SUM(D23:N23)</f>
        <v>60512953</v>
      </c>
      <c r="P23" s="47">
        <f t="shared" si="1"/>
        <v>94.437426358476401</v>
      </c>
      <c r="Q23" s="9"/>
    </row>
    <row r="24" spans="1:17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49061681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49061681</v>
      </c>
      <c r="P24" s="47">
        <f t="shared" si="1"/>
        <v>76.566398709059214</v>
      </c>
      <c r="Q24" s="9"/>
    </row>
    <row r="25" spans="1:17">
      <c r="A25" s="12"/>
      <c r="B25" s="44">
        <v>537</v>
      </c>
      <c r="C25" s="20" t="s">
        <v>39</v>
      </c>
      <c r="D25" s="46">
        <v>10685338</v>
      </c>
      <c r="E25" s="46">
        <v>42441005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53126343</v>
      </c>
      <c r="P25" s="47">
        <f t="shared" si="1"/>
        <v>82.909771479135358</v>
      </c>
      <c r="Q25" s="9"/>
    </row>
    <row r="26" spans="1:17">
      <c r="A26" s="12"/>
      <c r="B26" s="44">
        <v>538</v>
      </c>
      <c r="C26" s="20" t="s">
        <v>40</v>
      </c>
      <c r="D26" s="46">
        <v>0</v>
      </c>
      <c r="E26" s="46">
        <v>15093639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15093639</v>
      </c>
      <c r="P26" s="47">
        <f t="shared" si="1"/>
        <v>23.555360478671854</v>
      </c>
      <c r="Q26" s="9"/>
    </row>
    <row r="27" spans="1:17" ht="15.75">
      <c r="A27" s="28" t="s">
        <v>41</v>
      </c>
      <c r="B27" s="29"/>
      <c r="C27" s="30"/>
      <c r="D27" s="31">
        <f t="shared" ref="D27:N27" si="7">SUM(D28:D30)</f>
        <v>10651297</v>
      </c>
      <c r="E27" s="31">
        <f t="shared" si="7"/>
        <v>46925250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19973201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5196184</v>
      </c>
      <c r="O27" s="31">
        <f t="shared" si="6"/>
        <v>82745932</v>
      </c>
      <c r="P27" s="43">
        <f t="shared" si="1"/>
        <v>129.13454842822654</v>
      </c>
      <c r="Q27" s="10"/>
    </row>
    <row r="28" spans="1:17">
      <c r="A28" s="12"/>
      <c r="B28" s="44">
        <v>541</v>
      </c>
      <c r="C28" s="20" t="s">
        <v>42</v>
      </c>
      <c r="D28" s="46">
        <v>9970042</v>
      </c>
      <c r="E28" s="46">
        <v>44406497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54376539</v>
      </c>
      <c r="P28" s="47">
        <f t="shared" si="1"/>
        <v>84.860846196703051</v>
      </c>
      <c r="Q28" s="9"/>
    </row>
    <row r="29" spans="1:17">
      <c r="A29" s="12"/>
      <c r="B29" s="44">
        <v>542</v>
      </c>
      <c r="C29" s="20" t="s">
        <v>43</v>
      </c>
      <c r="D29" s="46">
        <v>681255</v>
      </c>
      <c r="E29" s="46">
        <v>2518753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5196184</v>
      </c>
      <c r="O29" s="46">
        <f t="shared" si="6"/>
        <v>8396192</v>
      </c>
      <c r="P29" s="47">
        <f t="shared" si="1"/>
        <v>13.103223762549296</v>
      </c>
      <c r="Q29" s="9"/>
    </row>
    <row r="30" spans="1:17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19973201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19973201</v>
      </c>
      <c r="P30" s="47">
        <f t="shared" si="1"/>
        <v>31.170478468974192</v>
      </c>
      <c r="Q30" s="9"/>
    </row>
    <row r="31" spans="1:17" ht="15.75">
      <c r="A31" s="28" t="s">
        <v>46</v>
      </c>
      <c r="B31" s="29"/>
      <c r="C31" s="30"/>
      <c r="D31" s="31">
        <f t="shared" ref="D31:N31" si="8">SUM(D32:D35)</f>
        <v>13022116</v>
      </c>
      <c r="E31" s="31">
        <f t="shared" si="8"/>
        <v>19283602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4450258</v>
      </c>
      <c r="O31" s="31">
        <f t="shared" si="6"/>
        <v>36755976</v>
      </c>
      <c r="P31" s="43">
        <f t="shared" si="1"/>
        <v>57.361930043868888</v>
      </c>
      <c r="Q31" s="10"/>
    </row>
    <row r="32" spans="1:17">
      <c r="A32" s="13"/>
      <c r="B32" s="45">
        <v>552</v>
      </c>
      <c r="C32" s="21" t="s">
        <v>47</v>
      </c>
      <c r="D32" s="46">
        <v>12659043</v>
      </c>
      <c r="E32" s="46">
        <v>14559503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27218546</v>
      </c>
      <c r="P32" s="47">
        <f t="shared" si="1"/>
        <v>42.477673060506604</v>
      </c>
      <c r="Q32" s="9"/>
    </row>
    <row r="33" spans="1:17">
      <c r="A33" s="13"/>
      <c r="B33" s="45">
        <v>553</v>
      </c>
      <c r="C33" s="21" t="s">
        <v>48</v>
      </c>
      <c r="D33" s="46">
        <v>363073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363073</v>
      </c>
      <c r="P33" s="47">
        <f t="shared" si="1"/>
        <v>0.56661719516896003</v>
      </c>
      <c r="Q33" s="9"/>
    </row>
    <row r="34" spans="1:17">
      <c r="A34" s="13"/>
      <c r="B34" s="45">
        <v>554</v>
      </c>
      <c r="C34" s="21" t="s">
        <v>49</v>
      </c>
      <c r="D34" s="46">
        <v>0</v>
      </c>
      <c r="E34" s="46">
        <v>4724099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168036</v>
      </c>
      <c r="O34" s="46">
        <f t="shared" si="6"/>
        <v>4892135</v>
      </c>
      <c r="P34" s="47">
        <f t="shared" si="1"/>
        <v>7.6347396035725597</v>
      </c>
      <c r="Q34" s="9"/>
    </row>
    <row r="35" spans="1:17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4282222</v>
      </c>
      <c r="O35" s="46">
        <f t="shared" si="6"/>
        <v>4282222</v>
      </c>
      <c r="P35" s="47">
        <f t="shared" si="1"/>
        <v>6.6829001846207623</v>
      </c>
      <c r="Q35" s="9"/>
    </row>
    <row r="36" spans="1:17" ht="15.75">
      <c r="A36" s="28" t="s">
        <v>51</v>
      </c>
      <c r="B36" s="29"/>
      <c r="C36" s="30"/>
      <c r="D36" s="31">
        <f>SUM(D37:D42)</f>
        <v>15949249</v>
      </c>
      <c r="E36" s="31">
        <f t="shared" ref="E36:N36" si="9">SUM(E37:E42)</f>
        <v>53915682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>SUM(L37:L42)</f>
        <v>0</v>
      </c>
      <c r="M36" s="31">
        <f t="shared" si="9"/>
        <v>0</v>
      </c>
      <c r="N36" s="31">
        <f t="shared" si="9"/>
        <v>0</v>
      </c>
      <c r="O36" s="31">
        <f t="shared" si="6"/>
        <v>69864931</v>
      </c>
      <c r="P36" s="43">
        <f t="shared" si="1"/>
        <v>109.03226415594914</v>
      </c>
      <c r="Q36" s="10"/>
    </row>
    <row r="37" spans="1:17">
      <c r="A37" s="12"/>
      <c r="B37" s="44">
        <v>561</v>
      </c>
      <c r="C37" s="20" t="s">
        <v>194</v>
      </c>
      <c r="D37" s="46">
        <v>0</v>
      </c>
      <c r="E37" s="46">
        <v>9927080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9927080</v>
      </c>
      <c r="P37" s="47">
        <f t="shared" ref="P37:P68" si="10">(O37/P$76)</f>
        <v>15.4923506452363</v>
      </c>
      <c r="Q37" s="9"/>
    </row>
    <row r="38" spans="1:17">
      <c r="A38" s="12"/>
      <c r="B38" s="44">
        <v>562</v>
      </c>
      <c r="C38" s="20" t="s">
        <v>52</v>
      </c>
      <c r="D38" s="46">
        <v>12321020</v>
      </c>
      <c r="E38" s="46">
        <v>7282799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19603819</v>
      </c>
      <c r="P38" s="47">
        <f t="shared" si="10"/>
        <v>30.594015353331056</v>
      </c>
      <c r="Q38" s="9"/>
    </row>
    <row r="39" spans="1:17">
      <c r="A39" s="12"/>
      <c r="B39" s="44">
        <v>563</v>
      </c>
      <c r="C39" s="20" t="s">
        <v>53</v>
      </c>
      <c r="D39" s="46">
        <v>2565277</v>
      </c>
      <c r="E39" s="46">
        <v>1101258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3666535</v>
      </c>
      <c r="P39" s="47">
        <f t="shared" si="10"/>
        <v>5.7220497742570302</v>
      </c>
      <c r="Q39" s="9"/>
    </row>
    <row r="40" spans="1:17">
      <c r="A40" s="12"/>
      <c r="B40" s="44">
        <v>564</v>
      </c>
      <c r="C40" s="20" t="s">
        <v>54</v>
      </c>
      <c r="D40" s="46">
        <v>973993</v>
      </c>
      <c r="E40" s="46">
        <v>9214690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10188683</v>
      </c>
      <c r="P40" s="47">
        <f t="shared" si="10"/>
        <v>15.900612229291809</v>
      </c>
      <c r="Q40" s="9"/>
    </row>
    <row r="41" spans="1:17">
      <c r="A41" s="12"/>
      <c r="B41" s="44">
        <v>565</v>
      </c>
      <c r="C41" s="20" t="s">
        <v>55</v>
      </c>
      <c r="D41" s="46">
        <v>88959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88959</v>
      </c>
      <c r="P41" s="47">
        <f t="shared" si="10"/>
        <v>0.13883075597754588</v>
      </c>
      <c r="Q41" s="9"/>
    </row>
    <row r="42" spans="1:17">
      <c r="A42" s="12"/>
      <c r="B42" s="44">
        <v>569</v>
      </c>
      <c r="C42" s="20" t="s">
        <v>56</v>
      </c>
      <c r="D42" s="46">
        <v>0</v>
      </c>
      <c r="E42" s="46">
        <v>26389855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26389855</v>
      </c>
      <c r="P42" s="47">
        <f t="shared" si="10"/>
        <v>41.1844053978554</v>
      </c>
      <c r="Q42" s="9"/>
    </row>
    <row r="43" spans="1:17" ht="15.75">
      <c r="A43" s="28" t="s">
        <v>57</v>
      </c>
      <c r="B43" s="29"/>
      <c r="C43" s="30"/>
      <c r="D43" s="31">
        <f t="shared" ref="D43:N43" si="11">SUM(D44:D46)</f>
        <v>10403297</v>
      </c>
      <c r="E43" s="31">
        <f t="shared" si="11"/>
        <v>47567068</v>
      </c>
      <c r="F43" s="31">
        <f t="shared" si="11"/>
        <v>0</v>
      </c>
      <c r="G43" s="31">
        <f t="shared" si="11"/>
        <v>160373</v>
      </c>
      <c r="H43" s="31">
        <f t="shared" si="11"/>
        <v>0</v>
      </c>
      <c r="I43" s="31">
        <f t="shared" si="11"/>
        <v>266461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230</v>
      </c>
      <c r="O43" s="31">
        <f>SUM(D43:N43)</f>
        <v>58397429</v>
      </c>
      <c r="P43" s="43">
        <f t="shared" si="10"/>
        <v>91.135907723952158</v>
      </c>
      <c r="Q43" s="9"/>
    </row>
    <row r="44" spans="1:17">
      <c r="A44" s="12"/>
      <c r="B44" s="44">
        <v>571</v>
      </c>
      <c r="C44" s="20" t="s">
        <v>58</v>
      </c>
      <c r="D44" s="46">
        <v>0</v>
      </c>
      <c r="E44" s="46">
        <v>19986509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230</v>
      </c>
      <c r="O44" s="46">
        <f t="shared" si="6"/>
        <v>19986739</v>
      </c>
      <c r="P44" s="47">
        <f t="shared" si="10"/>
        <v>31.191606075786588</v>
      </c>
      <c r="Q44" s="9"/>
    </row>
    <row r="45" spans="1:17">
      <c r="A45" s="12"/>
      <c r="B45" s="44">
        <v>572</v>
      </c>
      <c r="C45" s="20" t="s">
        <v>59</v>
      </c>
      <c r="D45" s="46">
        <v>10403297</v>
      </c>
      <c r="E45" s="46">
        <v>24499380</v>
      </c>
      <c r="F45" s="46">
        <v>0</v>
      </c>
      <c r="G45" s="46">
        <v>160373</v>
      </c>
      <c r="H45" s="46">
        <v>0</v>
      </c>
      <c r="I45" s="46">
        <v>266461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35329511</v>
      </c>
      <c r="P45" s="47">
        <f t="shared" si="10"/>
        <v>55.135767268595899</v>
      </c>
      <c r="Q45" s="9"/>
    </row>
    <row r="46" spans="1:17">
      <c r="A46" s="12"/>
      <c r="B46" s="44">
        <v>575</v>
      </c>
      <c r="C46" s="20" t="s">
        <v>61</v>
      </c>
      <c r="D46" s="46">
        <v>0</v>
      </c>
      <c r="E46" s="46">
        <v>3081179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3081179</v>
      </c>
      <c r="P46" s="47">
        <f t="shared" si="10"/>
        <v>4.808534379569676</v>
      </c>
      <c r="Q46" s="9"/>
    </row>
    <row r="47" spans="1:17" ht="15.75">
      <c r="A47" s="28" t="s">
        <v>82</v>
      </c>
      <c r="B47" s="29"/>
      <c r="C47" s="30"/>
      <c r="D47" s="31">
        <f t="shared" ref="D47:N47" si="12">SUM(D48:D49)</f>
        <v>48565705</v>
      </c>
      <c r="E47" s="31">
        <f t="shared" si="12"/>
        <v>37763371</v>
      </c>
      <c r="F47" s="31">
        <f t="shared" si="12"/>
        <v>161730</v>
      </c>
      <c r="G47" s="31">
        <f t="shared" si="12"/>
        <v>27233</v>
      </c>
      <c r="H47" s="31">
        <f t="shared" si="12"/>
        <v>0</v>
      </c>
      <c r="I47" s="31">
        <f t="shared" si="12"/>
        <v>3563784</v>
      </c>
      <c r="J47" s="31">
        <f t="shared" si="12"/>
        <v>0</v>
      </c>
      <c r="K47" s="31">
        <f t="shared" si="12"/>
        <v>0</v>
      </c>
      <c r="L47" s="31">
        <f t="shared" si="12"/>
        <v>0</v>
      </c>
      <c r="M47" s="31">
        <f t="shared" si="12"/>
        <v>1103387308</v>
      </c>
      <c r="N47" s="31">
        <f t="shared" si="12"/>
        <v>0</v>
      </c>
      <c r="O47" s="31">
        <f>SUM(D47:N47)</f>
        <v>1193469131</v>
      </c>
      <c r="P47" s="43">
        <f t="shared" si="10"/>
        <v>1862.5459109544254</v>
      </c>
      <c r="Q47" s="9"/>
    </row>
    <row r="48" spans="1:17">
      <c r="A48" s="12"/>
      <c r="B48" s="44">
        <v>581</v>
      </c>
      <c r="C48" s="20" t="s">
        <v>192</v>
      </c>
      <c r="D48" s="46">
        <v>48565705</v>
      </c>
      <c r="E48" s="46">
        <v>37763371</v>
      </c>
      <c r="F48" s="46">
        <v>161730</v>
      </c>
      <c r="G48" s="46">
        <v>27233</v>
      </c>
      <c r="H48" s="46">
        <v>0</v>
      </c>
      <c r="I48" s="46">
        <v>3563784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90081823</v>
      </c>
      <c r="P48" s="47">
        <f t="shared" si="10"/>
        <v>140.58305047185198</v>
      </c>
      <c r="Q48" s="9"/>
    </row>
    <row r="49" spans="1:17">
      <c r="A49" s="12"/>
      <c r="B49" s="44">
        <v>590</v>
      </c>
      <c r="C49" s="20" t="s">
        <v>102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1103387308</v>
      </c>
      <c r="N49" s="46">
        <v>0</v>
      </c>
      <c r="O49" s="46">
        <f t="shared" ref="O49:O54" si="13">SUM(D49:N49)</f>
        <v>1103387308</v>
      </c>
      <c r="P49" s="47">
        <f t="shared" si="10"/>
        <v>1721.9628604825734</v>
      </c>
      <c r="Q49" s="9"/>
    </row>
    <row r="50" spans="1:17" ht="15.75">
      <c r="A50" s="28" t="s">
        <v>63</v>
      </c>
      <c r="B50" s="29"/>
      <c r="C50" s="30"/>
      <c r="D50" s="31">
        <f t="shared" ref="D50:N50" si="14">SUM(D51:D73)</f>
        <v>20626860</v>
      </c>
      <c r="E50" s="31">
        <f t="shared" si="14"/>
        <v>7010929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 t="shared" si="14"/>
        <v>0</v>
      </c>
      <c r="O50" s="31">
        <f>SUM(D50:N50)</f>
        <v>27637789</v>
      </c>
      <c r="P50" s="43">
        <f t="shared" si="10"/>
        <v>43.131950004135632</v>
      </c>
      <c r="Q50" s="9"/>
    </row>
    <row r="51" spans="1:17">
      <c r="A51" s="12"/>
      <c r="B51" s="44">
        <v>601</v>
      </c>
      <c r="C51" s="20" t="s">
        <v>64</v>
      </c>
      <c r="D51" s="46">
        <v>366688</v>
      </c>
      <c r="E51" s="46">
        <v>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366733</v>
      </c>
      <c r="P51" s="47">
        <f t="shared" si="10"/>
        <v>0.57232904632373716</v>
      </c>
      <c r="Q51" s="9"/>
    </row>
    <row r="52" spans="1:17">
      <c r="A52" s="12"/>
      <c r="B52" s="44">
        <v>602</v>
      </c>
      <c r="C52" s="20" t="s">
        <v>65</v>
      </c>
      <c r="D52" s="46">
        <v>166103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166103</v>
      </c>
      <c r="P52" s="47">
        <f t="shared" si="10"/>
        <v>0.25922284490763497</v>
      </c>
      <c r="Q52" s="9"/>
    </row>
    <row r="53" spans="1:17">
      <c r="A53" s="12"/>
      <c r="B53" s="44">
        <v>604</v>
      </c>
      <c r="C53" s="20" t="s">
        <v>66</v>
      </c>
      <c r="D53" s="46">
        <v>5097994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5097994</v>
      </c>
      <c r="P53" s="47">
        <f t="shared" si="10"/>
        <v>7.9560062611876594</v>
      </c>
      <c r="Q53" s="9"/>
    </row>
    <row r="54" spans="1:17">
      <c r="A54" s="12"/>
      <c r="B54" s="44">
        <v>608</v>
      </c>
      <c r="C54" s="20" t="s">
        <v>67</v>
      </c>
      <c r="D54" s="46">
        <v>538097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538097</v>
      </c>
      <c r="P54" s="47">
        <f t="shared" si="10"/>
        <v>0.83976228711259682</v>
      </c>
      <c r="Q54" s="9"/>
    </row>
    <row r="55" spans="1:17">
      <c r="A55" s="12"/>
      <c r="B55" s="44">
        <v>614</v>
      </c>
      <c r="C55" s="20" t="s">
        <v>68</v>
      </c>
      <c r="D55" s="46">
        <v>1208066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6" si="15">SUM(D55:N55)</f>
        <v>1208066</v>
      </c>
      <c r="P55" s="47">
        <f t="shared" si="10"/>
        <v>1.8853260046849665</v>
      </c>
      <c r="Q55" s="9"/>
    </row>
    <row r="56" spans="1:17">
      <c r="A56" s="12"/>
      <c r="B56" s="44">
        <v>634</v>
      </c>
      <c r="C56" s="20" t="s">
        <v>70</v>
      </c>
      <c r="D56" s="46">
        <v>816574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816574</v>
      </c>
      <c r="P56" s="47">
        <f t="shared" si="10"/>
        <v>1.2743576898527247</v>
      </c>
      <c r="Q56" s="9"/>
    </row>
    <row r="57" spans="1:17">
      <c r="A57" s="12"/>
      <c r="B57" s="44">
        <v>654</v>
      </c>
      <c r="C57" s="20" t="s">
        <v>109</v>
      </c>
      <c r="D57" s="46">
        <v>747107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747107</v>
      </c>
      <c r="P57" s="47">
        <f t="shared" si="10"/>
        <v>1.1659464428120412</v>
      </c>
      <c r="Q57" s="9"/>
    </row>
    <row r="58" spans="1:17">
      <c r="A58" s="12"/>
      <c r="B58" s="44">
        <v>661</v>
      </c>
      <c r="C58" s="20" t="s">
        <v>110</v>
      </c>
      <c r="D58" s="46">
        <v>0</v>
      </c>
      <c r="E58" s="46">
        <v>214922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214922</v>
      </c>
      <c r="P58" s="47">
        <f t="shared" si="10"/>
        <v>0.33541051199098587</v>
      </c>
      <c r="Q58" s="9"/>
    </row>
    <row r="59" spans="1:17">
      <c r="A59" s="12"/>
      <c r="B59" s="44">
        <v>671</v>
      </c>
      <c r="C59" s="20" t="s">
        <v>89</v>
      </c>
      <c r="D59" s="46">
        <v>0</v>
      </c>
      <c r="E59" s="46">
        <v>419993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419993</v>
      </c>
      <c r="P59" s="47">
        <f t="shared" si="10"/>
        <v>0.65544740493123155</v>
      </c>
      <c r="Q59" s="9"/>
    </row>
    <row r="60" spans="1:17">
      <c r="A60" s="12"/>
      <c r="B60" s="44">
        <v>674</v>
      </c>
      <c r="C60" s="20" t="s">
        <v>72</v>
      </c>
      <c r="D60" s="46">
        <v>277915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277915</v>
      </c>
      <c r="P60" s="47">
        <f t="shared" si="10"/>
        <v>0.43371833707100643</v>
      </c>
      <c r="Q60" s="9"/>
    </row>
    <row r="61" spans="1:17">
      <c r="A61" s="12"/>
      <c r="B61" s="44">
        <v>685</v>
      </c>
      <c r="C61" s="20" t="s">
        <v>73</v>
      </c>
      <c r="D61" s="46">
        <v>8130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8130</v>
      </c>
      <c r="P61" s="47">
        <f t="shared" si="10"/>
        <v>1.2687800515939342E-2</v>
      </c>
      <c r="Q61" s="9"/>
    </row>
    <row r="62" spans="1:17">
      <c r="A62" s="12"/>
      <c r="B62" s="44">
        <v>694</v>
      </c>
      <c r="C62" s="20" t="s">
        <v>74</v>
      </c>
      <c r="D62" s="46">
        <v>423625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423625</v>
      </c>
      <c r="P62" s="47">
        <f t="shared" si="10"/>
        <v>0.66111555886405948</v>
      </c>
      <c r="Q62" s="9"/>
    </row>
    <row r="63" spans="1:17">
      <c r="A63" s="12"/>
      <c r="B63" s="44">
        <v>711</v>
      </c>
      <c r="C63" s="20" t="s">
        <v>75</v>
      </c>
      <c r="D63" s="46">
        <v>7191216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7191216</v>
      </c>
      <c r="P63" s="47">
        <f t="shared" si="10"/>
        <v>11.222720058429427</v>
      </c>
      <c r="Q63" s="9"/>
    </row>
    <row r="64" spans="1:17">
      <c r="A64" s="12"/>
      <c r="B64" s="44">
        <v>712</v>
      </c>
      <c r="C64" s="20" t="s">
        <v>76</v>
      </c>
      <c r="D64" s="46">
        <v>12353</v>
      </c>
      <c r="E64" s="46">
        <v>2218506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2230859</v>
      </c>
      <c r="P64" s="47">
        <f t="shared" si="10"/>
        <v>3.4815121735778507</v>
      </c>
      <c r="Q64" s="9"/>
    </row>
    <row r="65" spans="1:120">
      <c r="A65" s="12"/>
      <c r="B65" s="44">
        <v>713</v>
      </c>
      <c r="C65" s="20" t="s">
        <v>77</v>
      </c>
      <c r="D65" s="46">
        <v>0</v>
      </c>
      <c r="E65" s="46">
        <v>1716740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1716740</v>
      </c>
      <c r="P65" s="47">
        <f t="shared" si="10"/>
        <v>2.6791703146043919</v>
      </c>
      <c r="Q65" s="9"/>
    </row>
    <row r="66" spans="1:120">
      <c r="A66" s="12"/>
      <c r="B66" s="44">
        <v>714</v>
      </c>
      <c r="C66" s="20" t="s">
        <v>90</v>
      </c>
      <c r="D66" s="46">
        <v>0</v>
      </c>
      <c r="E66" s="46">
        <v>399338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399338</v>
      </c>
      <c r="P66" s="47">
        <f t="shared" si="10"/>
        <v>0.6232129006684114</v>
      </c>
      <c r="Q66" s="9"/>
    </row>
    <row r="67" spans="1:120">
      <c r="A67" s="12"/>
      <c r="B67" s="44">
        <v>715</v>
      </c>
      <c r="C67" s="20" t="s">
        <v>91</v>
      </c>
      <c r="D67" s="46">
        <v>0</v>
      </c>
      <c r="E67" s="46">
        <v>255996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3" si="16">SUM(D67:N67)</f>
        <v>255996</v>
      </c>
      <c r="P67" s="47">
        <f t="shared" si="10"/>
        <v>0.39951121536019774</v>
      </c>
      <c r="Q67" s="9"/>
    </row>
    <row r="68" spans="1:120">
      <c r="A68" s="12"/>
      <c r="B68" s="44">
        <v>716</v>
      </c>
      <c r="C68" s="20" t="s">
        <v>92</v>
      </c>
      <c r="D68" s="46">
        <v>0</v>
      </c>
      <c r="E68" s="46">
        <v>1718946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1718946</v>
      </c>
      <c r="P68" s="47">
        <f t="shared" si="10"/>
        <v>2.6826130314479544</v>
      </c>
      <c r="Q68" s="9"/>
    </row>
    <row r="69" spans="1:120">
      <c r="A69" s="12"/>
      <c r="B69" s="44">
        <v>724</v>
      </c>
      <c r="C69" s="20" t="s">
        <v>79</v>
      </c>
      <c r="D69" s="46">
        <v>1744528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1744528</v>
      </c>
      <c r="P69" s="47">
        <f t="shared" ref="P69:P100" si="17">(O69/P$76)</f>
        <v>2.7225366861587488</v>
      </c>
      <c r="Q69" s="9"/>
    </row>
    <row r="70" spans="1:120">
      <c r="A70" s="12"/>
      <c r="B70" s="44">
        <v>733</v>
      </c>
      <c r="C70" s="20" t="s">
        <v>81</v>
      </c>
      <c r="D70" s="46">
        <v>452307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452307</v>
      </c>
      <c r="P70" s="47">
        <f t="shared" si="17"/>
        <v>0.70587712029064897</v>
      </c>
      <c r="Q70" s="9"/>
    </row>
    <row r="71" spans="1:120">
      <c r="A71" s="12"/>
      <c r="B71" s="44">
        <v>739</v>
      </c>
      <c r="C71" s="20" t="s">
        <v>93</v>
      </c>
      <c r="D71" s="46">
        <v>0</v>
      </c>
      <c r="E71" s="46">
        <v>66443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66443</v>
      </c>
      <c r="P71" s="47">
        <f t="shared" si="17"/>
        <v>0.1036919470701793</v>
      </c>
      <c r="Q71" s="9"/>
    </row>
    <row r="72" spans="1:120">
      <c r="A72" s="12"/>
      <c r="B72" s="44">
        <v>744</v>
      </c>
      <c r="C72" s="20" t="s">
        <v>83</v>
      </c>
      <c r="D72" s="46">
        <v>684302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684302</v>
      </c>
      <c r="P72" s="47">
        <f t="shared" si="17"/>
        <v>1.0679320133651073</v>
      </c>
      <c r="Q72" s="9"/>
    </row>
    <row r="73" spans="1:120" ht="15.75" thickBot="1">
      <c r="A73" s="12"/>
      <c r="B73" s="44">
        <v>764</v>
      </c>
      <c r="C73" s="20" t="s">
        <v>84</v>
      </c>
      <c r="D73" s="46">
        <v>891855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891855</v>
      </c>
      <c r="P73" s="47">
        <f t="shared" si="17"/>
        <v>1.3918423529081281</v>
      </c>
      <c r="Q73" s="9"/>
    </row>
    <row r="74" spans="1:120" ht="16.5" thickBot="1">
      <c r="A74" s="14" t="s">
        <v>10</v>
      </c>
      <c r="B74" s="23"/>
      <c r="C74" s="22"/>
      <c r="D74" s="15">
        <f t="shared" ref="D74:N74" si="18">SUM(D5,D13,D22,D27,D31,D36,D43,D47,D50)</f>
        <v>330714619</v>
      </c>
      <c r="E74" s="15">
        <f t="shared" si="18"/>
        <v>401794680</v>
      </c>
      <c r="F74" s="15">
        <f t="shared" si="18"/>
        <v>14325251</v>
      </c>
      <c r="G74" s="15">
        <f t="shared" si="18"/>
        <v>14761876</v>
      </c>
      <c r="H74" s="15">
        <f t="shared" si="18"/>
        <v>0</v>
      </c>
      <c r="I74" s="15">
        <f t="shared" si="18"/>
        <v>136210118</v>
      </c>
      <c r="J74" s="15">
        <f t="shared" si="18"/>
        <v>85869201</v>
      </c>
      <c r="K74" s="15">
        <f t="shared" si="18"/>
        <v>0</v>
      </c>
      <c r="L74" s="15">
        <f t="shared" si="18"/>
        <v>0</v>
      </c>
      <c r="M74" s="15">
        <f t="shared" si="18"/>
        <v>1103387308</v>
      </c>
      <c r="N74" s="15">
        <f t="shared" si="18"/>
        <v>9668486</v>
      </c>
      <c r="O74" s="15">
        <f>SUM(D74:N74)</f>
        <v>2096731539</v>
      </c>
      <c r="P74" s="37">
        <f t="shared" si="17"/>
        <v>3272.1908366925572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9" t="s">
        <v>197</v>
      </c>
      <c r="N76" s="49"/>
      <c r="O76" s="49"/>
      <c r="P76" s="41">
        <v>640773</v>
      </c>
    </row>
    <row r="77" spans="1:120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2"/>
    </row>
    <row r="78" spans="1:120" ht="15.75" customHeight="1" thickBot="1">
      <c r="A78" s="53" t="s">
        <v>98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56750638</v>
      </c>
      <c r="E5" s="26">
        <f t="shared" si="0"/>
        <v>9514960</v>
      </c>
      <c r="F5" s="26">
        <f t="shared" si="0"/>
        <v>21045677</v>
      </c>
      <c r="G5" s="26">
        <f t="shared" si="0"/>
        <v>4987468</v>
      </c>
      <c r="H5" s="26">
        <f t="shared" si="0"/>
        <v>0</v>
      </c>
      <c r="I5" s="26">
        <f t="shared" si="0"/>
        <v>785928</v>
      </c>
      <c r="J5" s="26">
        <f t="shared" si="0"/>
        <v>69878852</v>
      </c>
      <c r="K5" s="26">
        <f t="shared" si="0"/>
        <v>0</v>
      </c>
      <c r="L5" s="26">
        <f t="shared" si="0"/>
        <v>0</v>
      </c>
      <c r="M5" s="26">
        <f t="shared" si="0"/>
        <v>40665</v>
      </c>
      <c r="N5" s="27">
        <f>SUM(D5:M5)</f>
        <v>163004188</v>
      </c>
      <c r="O5" s="32">
        <f t="shared" ref="O5:O36" si="1">(N5/O$75)</f>
        <v>295.06919104243639</v>
      </c>
      <c r="P5" s="6"/>
    </row>
    <row r="6" spans="1:133">
      <c r="A6" s="12"/>
      <c r="B6" s="44">
        <v>511</v>
      </c>
      <c r="C6" s="20" t="s">
        <v>20</v>
      </c>
      <c r="D6" s="46">
        <v>1364175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1364175</v>
      </c>
      <c r="O6" s="47">
        <f t="shared" si="1"/>
        <v>2.4694212991037729</v>
      </c>
      <c r="P6" s="9"/>
    </row>
    <row r="7" spans="1:133">
      <c r="A7" s="12"/>
      <c r="B7" s="44">
        <v>512</v>
      </c>
      <c r="C7" s="20" t="s">
        <v>21</v>
      </c>
      <c r="D7" s="46">
        <v>1058143</v>
      </c>
      <c r="E7" s="46">
        <v>24500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1082643</v>
      </c>
      <c r="O7" s="47">
        <f t="shared" si="1"/>
        <v>1.9597937827079415</v>
      </c>
      <c r="P7" s="9"/>
    </row>
    <row r="8" spans="1:133">
      <c r="A8" s="12"/>
      <c r="B8" s="44">
        <v>513</v>
      </c>
      <c r="C8" s="20" t="s">
        <v>22</v>
      </c>
      <c r="D8" s="46">
        <v>30625366</v>
      </c>
      <c r="E8" s="46">
        <v>139720</v>
      </c>
      <c r="F8" s="46">
        <v>0</v>
      </c>
      <c r="G8" s="46">
        <v>0</v>
      </c>
      <c r="H8" s="46">
        <v>0</v>
      </c>
      <c r="I8" s="46">
        <v>0</v>
      </c>
      <c r="J8" s="46">
        <v>69859870</v>
      </c>
      <c r="K8" s="46">
        <v>0</v>
      </c>
      <c r="L8" s="46">
        <v>0</v>
      </c>
      <c r="M8" s="46">
        <v>0</v>
      </c>
      <c r="N8" s="46">
        <f t="shared" si="2"/>
        <v>100624956</v>
      </c>
      <c r="O8" s="47">
        <f t="shared" si="1"/>
        <v>182.15068416279436</v>
      </c>
      <c r="P8" s="9"/>
    </row>
    <row r="9" spans="1:133">
      <c r="A9" s="12"/>
      <c r="B9" s="44">
        <v>514</v>
      </c>
      <c r="C9" s="20" t="s">
        <v>23</v>
      </c>
      <c r="D9" s="46">
        <v>1398745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1398745</v>
      </c>
      <c r="O9" s="47">
        <f t="shared" si="1"/>
        <v>2.531999703128196</v>
      </c>
      <c r="P9" s="9"/>
    </row>
    <row r="10" spans="1:133">
      <c r="A10" s="12"/>
      <c r="B10" s="44">
        <v>515</v>
      </c>
      <c r="C10" s="20" t="s">
        <v>24</v>
      </c>
      <c r="D10" s="46">
        <v>2249809</v>
      </c>
      <c r="E10" s="46">
        <v>103946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2353755</v>
      </c>
      <c r="O10" s="47">
        <f t="shared" si="1"/>
        <v>4.2607530044693691</v>
      </c>
      <c r="P10" s="9"/>
    </row>
    <row r="11" spans="1:133">
      <c r="A11" s="12"/>
      <c r="B11" s="44">
        <v>517</v>
      </c>
      <c r="C11" s="20" t="s">
        <v>25</v>
      </c>
      <c r="D11" s="46">
        <v>140553</v>
      </c>
      <c r="E11" s="46">
        <v>9246794</v>
      </c>
      <c r="F11" s="46">
        <v>21045677</v>
      </c>
      <c r="G11" s="46">
        <v>0</v>
      </c>
      <c r="H11" s="46">
        <v>0</v>
      </c>
      <c r="I11" s="46">
        <v>785928</v>
      </c>
      <c r="J11" s="46">
        <v>18982</v>
      </c>
      <c r="K11" s="46">
        <v>0</v>
      </c>
      <c r="L11" s="46">
        <v>0</v>
      </c>
      <c r="M11" s="46">
        <v>40665</v>
      </c>
      <c r="N11" s="46">
        <f t="shared" si="2"/>
        <v>31278599</v>
      </c>
      <c r="O11" s="47">
        <f t="shared" si="1"/>
        <v>56.620329925944965</v>
      </c>
      <c r="P11" s="9"/>
    </row>
    <row r="12" spans="1:133">
      <c r="A12" s="12"/>
      <c r="B12" s="44">
        <v>519</v>
      </c>
      <c r="C12" s="20" t="s">
        <v>140</v>
      </c>
      <c r="D12" s="46">
        <v>19913847</v>
      </c>
      <c r="E12" s="46">
        <v>0</v>
      </c>
      <c r="F12" s="46">
        <v>0</v>
      </c>
      <c r="G12" s="46">
        <v>4987468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24901315</v>
      </c>
      <c r="O12" s="47">
        <f t="shared" si="1"/>
        <v>45.076209164287768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88723969</v>
      </c>
      <c r="E13" s="31">
        <f t="shared" si="3"/>
        <v>81687744</v>
      </c>
      <c r="F13" s="31">
        <f t="shared" si="3"/>
        <v>0</v>
      </c>
      <c r="G13" s="31">
        <f t="shared" si="3"/>
        <v>5586868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175998581</v>
      </c>
      <c r="O13" s="43">
        <f t="shared" si="1"/>
        <v>318.59156232407179</v>
      </c>
      <c r="P13" s="10"/>
    </row>
    <row r="14" spans="1:133">
      <c r="A14" s="12"/>
      <c r="B14" s="44">
        <v>521</v>
      </c>
      <c r="C14" s="20" t="s">
        <v>28</v>
      </c>
      <c r="D14" s="46">
        <v>44193817</v>
      </c>
      <c r="E14" s="46">
        <v>17423925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61617742</v>
      </c>
      <c r="O14" s="47">
        <f t="shared" si="1"/>
        <v>111.54006230687493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32252108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32252108</v>
      </c>
      <c r="O15" s="47">
        <f t="shared" si="1"/>
        <v>58.382570004724606</v>
      </c>
      <c r="P15" s="9"/>
    </row>
    <row r="16" spans="1:133">
      <c r="A16" s="12"/>
      <c r="B16" s="44">
        <v>523</v>
      </c>
      <c r="C16" s="20" t="s">
        <v>141</v>
      </c>
      <c r="D16" s="46">
        <v>40350805</v>
      </c>
      <c r="E16" s="46">
        <v>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40350877</v>
      </c>
      <c r="O16" s="47">
        <f t="shared" si="1"/>
        <v>73.042912457211543</v>
      </c>
      <c r="P16" s="9"/>
    </row>
    <row r="17" spans="1:16">
      <c r="A17" s="12"/>
      <c r="B17" s="44">
        <v>524</v>
      </c>
      <c r="C17" s="20" t="s">
        <v>31</v>
      </c>
      <c r="D17" s="46">
        <v>1347207</v>
      </c>
      <c r="E17" s="46">
        <v>1865653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3212860</v>
      </c>
      <c r="O17" s="47">
        <f t="shared" si="1"/>
        <v>5.8158996573302897</v>
      </c>
      <c r="P17" s="9"/>
    </row>
    <row r="18" spans="1:16">
      <c r="A18" s="12"/>
      <c r="B18" s="44">
        <v>525</v>
      </c>
      <c r="C18" s="20" t="s">
        <v>32</v>
      </c>
      <c r="D18" s="46">
        <v>1395115</v>
      </c>
      <c r="E18" s="46">
        <v>5654251</v>
      </c>
      <c r="F18" s="46">
        <v>0</v>
      </c>
      <c r="G18" s="46">
        <v>5586868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12636234</v>
      </c>
      <c r="O18" s="47">
        <f t="shared" si="1"/>
        <v>22.874034035266199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21221197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21221197</v>
      </c>
      <c r="O19" s="47">
        <f t="shared" si="1"/>
        <v>38.414481913447389</v>
      </c>
      <c r="P19" s="9"/>
    </row>
    <row r="20" spans="1:16">
      <c r="A20" s="12"/>
      <c r="B20" s="44">
        <v>527</v>
      </c>
      <c r="C20" s="20" t="s">
        <v>34</v>
      </c>
      <c r="D20" s="46">
        <v>1437025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1437025</v>
      </c>
      <c r="O20" s="47">
        <f t="shared" si="1"/>
        <v>2.6012939266183586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3270538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3270538</v>
      </c>
      <c r="O21" s="47">
        <f t="shared" si="1"/>
        <v>5.9203080225984612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3057470</v>
      </c>
      <c r="E22" s="31">
        <f t="shared" si="5"/>
        <v>17052544</v>
      </c>
      <c r="F22" s="31">
        <f t="shared" si="5"/>
        <v>0</v>
      </c>
      <c r="G22" s="31">
        <f t="shared" si="5"/>
        <v>37526</v>
      </c>
      <c r="H22" s="31">
        <f t="shared" si="5"/>
        <v>0</v>
      </c>
      <c r="I22" s="31">
        <f t="shared" si="5"/>
        <v>60233826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80381366</v>
      </c>
      <c r="O22" s="43">
        <f t="shared" si="1"/>
        <v>145.50586050283567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34223835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34223835</v>
      </c>
      <c r="O23" s="47">
        <f t="shared" si="1"/>
        <v>61.951778244003279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26009991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26009991</v>
      </c>
      <c r="O24" s="47">
        <f t="shared" si="1"/>
        <v>47.083127725473233</v>
      </c>
      <c r="P24" s="9"/>
    </row>
    <row r="25" spans="1:16">
      <c r="A25" s="12"/>
      <c r="B25" s="44">
        <v>537</v>
      </c>
      <c r="C25" s="20" t="s">
        <v>144</v>
      </c>
      <c r="D25" s="46">
        <v>3057470</v>
      </c>
      <c r="E25" s="46">
        <v>9622095</v>
      </c>
      <c r="F25" s="46">
        <v>0</v>
      </c>
      <c r="G25" s="46">
        <v>37526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12717091</v>
      </c>
      <c r="O25" s="47">
        <f t="shared" si="1"/>
        <v>23.02040088554687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7430449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7430449</v>
      </c>
      <c r="O26" s="47">
        <f t="shared" si="1"/>
        <v>13.45055364781229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6542593</v>
      </c>
      <c r="E27" s="31">
        <f t="shared" si="6"/>
        <v>31361414</v>
      </c>
      <c r="F27" s="31">
        <f t="shared" si="6"/>
        <v>0</v>
      </c>
      <c r="G27" s="31">
        <f t="shared" si="6"/>
        <v>92877</v>
      </c>
      <c r="H27" s="31">
        <f t="shared" si="6"/>
        <v>0</v>
      </c>
      <c r="I27" s="31">
        <f t="shared" si="6"/>
        <v>13722772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3303519</v>
      </c>
      <c r="N27" s="31">
        <f t="shared" ref="N27:N36" si="7">SUM(D27:M27)</f>
        <v>55023175</v>
      </c>
      <c r="O27" s="43">
        <f t="shared" si="1"/>
        <v>99.602617178378324</v>
      </c>
      <c r="P27" s="10"/>
    </row>
    <row r="28" spans="1:16">
      <c r="A28" s="12"/>
      <c r="B28" s="44">
        <v>541</v>
      </c>
      <c r="C28" s="20" t="s">
        <v>146</v>
      </c>
      <c r="D28" s="46">
        <v>5902156</v>
      </c>
      <c r="E28" s="46">
        <v>29196882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35099038</v>
      </c>
      <c r="O28" s="47">
        <f t="shared" si="1"/>
        <v>63.536065398686162</v>
      </c>
      <c r="P28" s="9"/>
    </row>
    <row r="29" spans="1:16">
      <c r="A29" s="12"/>
      <c r="B29" s="44">
        <v>542</v>
      </c>
      <c r="C29" s="20" t="s">
        <v>43</v>
      </c>
      <c r="D29" s="46">
        <v>640437</v>
      </c>
      <c r="E29" s="46">
        <v>2164532</v>
      </c>
      <c r="F29" s="46">
        <v>0</v>
      </c>
      <c r="G29" s="46">
        <v>92877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3303519</v>
      </c>
      <c r="N29" s="46">
        <f t="shared" si="7"/>
        <v>6201365</v>
      </c>
      <c r="O29" s="47">
        <f t="shared" si="1"/>
        <v>11.225673256375956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13722772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13722772</v>
      </c>
      <c r="O30" s="47">
        <f t="shared" si="1"/>
        <v>24.840878523316203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4933920</v>
      </c>
      <c r="E31" s="31">
        <f t="shared" si="8"/>
        <v>10475337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2158929</v>
      </c>
      <c r="N31" s="31">
        <f t="shared" si="7"/>
        <v>17568186</v>
      </c>
      <c r="O31" s="43">
        <f t="shared" si="1"/>
        <v>31.801823589361128</v>
      </c>
      <c r="P31" s="10"/>
    </row>
    <row r="32" spans="1:16">
      <c r="A32" s="13"/>
      <c r="B32" s="45">
        <v>552</v>
      </c>
      <c r="C32" s="21" t="s">
        <v>47</v>
      </c>
      <c r="D32" s="46">
        <v>4699256</v>
      </c>
      <c r="E32" s="46">
        <v>4937447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9636703</v>
      </c>
      <c r="O32" s="47">
        <f t="shared" si="1"/>
        <v>17.444301237991628</v>
      </c>
      <c r="P32" s="9"/>
    </row>
    <row r="33" spans="1:16">
      <c r="A33" s="13"/>
      <c r="B33" s="45">
        <v>553</v>
      </c>
      <c r="C33" s="21" t="s">
        <v>148</v>
      </c>
      <c r="D33" s="46">
        <v>234664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234664</v>
      </c>
      <c r="O33" s="47">
        <f t="shared" si="1"/>
        <v>0.4247873474685343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5537890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126142</v>
      </c>
      <c r="N34" s="46">
        <f t="shared" si="7"/>
        <v>5664032</v>
      </c>
      <c r="O34" s="47">
        <f t="shared" si="1"/>
        <v>10.252996323496136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2032787</v>
      </c>
      <c r="N35" s="46">
        <f t="shared" si="7"/>
        <v>2032787</v>
      </c>
      <c r="O35" s="47">
        <f t="shared" si="1"/>
        <v>3.679738680404832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14984588</v>
      </c>
      <c r="E36" s="31">
        <f t="shared" si="9"/>
        <v>16588758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31573346</v>
      </c>
      <c r="O36" s="43">
        <f t="shared" si="1"/>
        <v>57.153879155073881</v>
      </c>
      <c r="P36" s="10"/>
    </row>
    <row r="37" spans="1:16">
      <c r="A37" s="12"/>
      <c r="B37" s="44">
        <v>562</v>
      </c>
      <c r="C37" s="20" t="s">
        <v>149</v>
      </c>
      <c r="D37" s="46">
        <v>10446860</v>
      </c>
      <c r="E37" s="46">
        <v>4652857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15099717</v>
      </c>
      <c r="O37" s="47">
        <f t="shared" ref="O37:O68" si="11">(N37/O$75)</f>
        <v>27.333415998855958</v>
      </c>
      <c r="P37" s="9"/>
    </row>
    <row r="38" spans="1:16">
      <c r="A38" s="12"/>
      <c r="B38" s="44">
        <v>563</v>
      </c>
      <c r="C38" s="20" t="s">
        <v>150</v>
      </c>
      <c r="D38" s="46">
        <v>2312971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2312971</v>
      </c>
      <c r="O38" s="47">
        <f t="shared" si="11"/>
        <v>4.1869260553883141</v>
      </c>
      <c r="P38" s="9"/>
    </row>
    <row r="39" spans="1:16">
      <c r="A39" s="12"/>
      <c r="B39" s="44">
        <v>564</v>
      </c>
      <c r="C39" s="20" t="s">
        <v>151</v>
      </c>
      <c r="D39" s="46">
        <v>2153878</v>
      </c>
      <c r="E39" s="46">
        <v>3256151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5410029</v>
      </c>
      <c r="O39" s="47">
        <f t="shared" si="11"/>
        <v>9.793201635691231</v>
      </c>
      <c r="P39" s="9"/>
    </row>
    <row r="40" spans="1:16">
      <c r="A40" s="12"/>
      <c r="B40" s="44">
        <v>565</v>
      </c>
      <c r="C40" s="20" t="s">
        <v>152</v>
      </c>
      <c r="D40" s="46">
        <v>70879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70879</v>
      </c>
      <c r="O40" s="47">
        <f t="shared" si="11"/>
        <v>0.12830473528629122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8679750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8679750</v>
      </c>
      <c r="O41" s="47">
        <f t="shared" si="11"/>
        <v>15.712030729852088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SUM(D43:D46)</f>
        <v>15243337</v>
      </c>
      <c r="E42" s="31">
        <f t="shared" si="12"/>
        <v>22586172</v>
      </c>
      <c r="F42" s="31">
        <f t="shared" si="12"/>
        <v>0</v>
      </c>
      <c r="G42" s="31">
        <f t="shared" si="12"/>
        <v>4701187</v>
      </c>
      <c r="H42" s="31">
        <f t="shared" si="12"/>
        <v>0</v>
      </c>
      <c r="I42" s="31">
        <f t="shared" si="12"/>
        <v>3025566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2017</v>
      </c>
      <c r="N42" s="31">
        <f>SUM(D42:M42)</f>
        <v>45558279</v>
      </c>
      <c r="O42" s="43">
        <f t="shared" si="11"/>
        <v>82.46931992824392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13839800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2017</v>
      </c>
      <c r="N43" s="46">
        <f t="shared" si="10"/>
        <v>13841817</v>
      </c>
      <c r="O43" s="47">
        <f t="shared" si="11"/>
        <v>25.056373059245836</v>
      </c>
      <c r="P43" s="9"/>
    </row>
    <row r="44" spans="1:16">
      <c r="A44" s="12"/>
      <c r="B44" s="44">
        <v>572</v>
      </c>
      <c r="C44" s="20" t="s">
        <v>153</v>
      </c>
      <c r="D44" s="46">
        <v>15071474</v>
      </c>
      <c r="E44" s="46">
        <v>8030865</v>
      </c>
      <c r="F44" s="46">
        <v>0</v>
      </c>
      <c r="G44" s="46">
        <v>4701187</v>
      </c>
      <c r="H44" s="46">
        <v>0</v>
      </c>
      <c r="I44" s="46">
        <v>3025566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30829092</v>
      </c>
      <c r="O44" s="47">
        <f t="shared" si="11"/>
        <v>55.806635084816634</v>
      </c>
      <c r="P44" s="9"/>
    </row>
    <row r="45" spans="1:16">
      <c r="A45" s="12"/>
      <c r="B45" s="44">
        <v>573</v>
      </c>
      <c r="C45" s="20" t="s">
        <v>60</v>
      </c>
      <c r="D45" s="46">
        <v>171863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171863</v>
      </c>
      <c r="O45" s="47">
        <f t="shared" si="11"/>
        <v>0.31110535871707934</v>
      </c>
      <c r="P45" s="9"/>
    </row>
    <row r="46" spans="1:16">
      <c r="A46" s="12"/>
      <c r="B46" s="44">
        <v>575</v>
      </c>
      <c r="C46" s="20" t="s">
        <v>154</v>
      </c>
      <c r="D46" s="46">
        <v>0</v>
      </c>
      <c r="E46" s="46">
        <v>715507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715507</v>
      </c>
      <c r="O46" s="47">
        <f t="shared" si="11"/>
        <v>1.29520642546436</v>
      </c>
      <c r="P46" s="9"/>
    </row>
    <row r="47" spans="1:16" ht="15.75">
      <c r="A47" s="28" t="s">
        <v>155</v>
      </c>
      <c r="B47" s="29"/>
      <c r="C47" s="30"/>
      <c r="D47" s="31">
        <f t="shared" ref="D47:M47" si="13">SUM(D48:D49)</f>
        <v>28745407</v>
      </c>
      <c r="E47" s="31">
        <f t="shared" si="13"/>
        <v>41202618</v>
      </c>
      <c r="F47" s="31">
        <f t="shared" si="13"/>
        <v>631323</v>
      </c>
      <c r="G47" s="31">
        <f t="shared" si="13"/>
        <v>3976155</v>
      </c>
      <c r="H47" s="31">
        <f t="shared" si="13"/>
        <v>0</v>
      </c>
      <c r="I47" s="31">
        <f t="shared" si="13"/>
        <v>3528530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78084033</v>
      </c>
      <c r="O47" s="43">
        <f t="shared" si="11"/>
        <v>141.34724226006333</v>
      </c>
      <c r="P47" s="9"/>
    </row>
    <row r="48" spans="1:16">
      <c r="A48" s="12"/>
      <c r="B48" s="44">
        <v>581</v>
      </c>
      <c r="C48" s="20" t="s">
        <v>156</v>
      </c>
      <c r="D48" s="46">
        <v>28745407</v>
      </c>
      <c r="E48" s="46">
        <v>9264614</v>
      </c>
      <c r="F48" s="46">
        <v>631323</v>
      </c>
      <c r="G48" s="46">
        <v>3976155</v>
      </c>
      <c r="H48" s="46">
        <v>0</v>
      </c>
      <c r="I48" s="46">
        <v>3528530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46146029</v>
      </c>
      <c r="O48" s="47">
        <f t="shared" si="11"/>
        <v>83.533261408294678</v>
      </c>
      <c r="P48" s="9"/>
    </row>
    <row r="49" spans="1:16">
      <c r="A49" s="12"/>
      <c r="B49" s="44">
        <v>585</v>
      </c>
      <c r="C49" s="20" t="s">
        <v>157</v>
      </c>
      <c r="D49" s="46">
        <v>0</v>
      </c>
      <c r="E49" s="46">
        <v>31938004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4">SUM(D49:M49)</f>
        <v>31938004</v>
      </c>
      <c r="O49" s="47">
        <f t="shared" si="11"/>
        <v>57.813980851768648</v>
      </c>
      <c r="P49" s="9"/>
    </row>
    <row r="50" spans="1:16" ht="15.75">
      <c r="A50" s="28" t="s">
        <v>63</v>
      </c>
      <c r="B50" s="29"/>
      <c r="C50" s="30"/>
      <c r="D50" s="31">
        <f t="shared" ref="D50:M50" si="15">SUM(D51:D72)</f>
        <v>22364307</v>
      </c>
      <c r="E50" s="31">
        <f t="shared" si="15"/>
        <v>7631865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29996172</v>
      </c>
      <c r="O50" s="43">
        <f t="shared" si="11"/>
        <v>54.298888359909995</v>
      </c>
      <c r="P50" s="9"/>
    </row>
    <row r="51" spans="1:16">
      <c r="A51" s="12"/>
      <c r="B51" s="44">
        <v>601</v>
      </c>
      <c r="C51" s="20" t="s">
        <v>158</v>
      </c>
      <c r="D51" s="46">
        <v>147045</v>
      </c>
      <c r="E51" s="46">
        <v>6232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153277</v>
      </c>
      <c r="O51" s="47">
        <f t="shared" si="11"/>
        <v>0.27746109440704381</v>
      </c>
      <c r="P51" s="9"/>
    </row>
    <row r="52" spans="1:16">
      <c r="A52" s="12"/>
      <c r="B52" s="44">
        <v>602</v>
      </c>
      <c r="C52" s="20" t="s">
        <v>159</v>
      </c>
      <c r="D52" s="46">
        <v>394856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394856</v>
      </c>
      <c r="O52" s="47">
        <f t="shared" si="11"/>
        <v>0.71476593287438883</v>
      </c>
      <c r="P52" s="9"/>
    </row>
    <row r="53" spans="1:16">
      <c r="A53" s="12"/>
      <c r="B53" s="44">
        <v>604</v>
      </c>
      <c r="C53" s="20" t="s">
        <v>160</v>
      </c>
      <c r="D53" s="46">
        <v>1626725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1626725</v>
      </c>
      <c r="O53" s="47">
        <f t="shared" si="11"/>
        <v>2.9446877143948433</v>
      </c>
      <c r="P53" s="9"/>
    </row>
    <row r="54" spans="1:16">
      <c r="A54" s="12"/>
      <c r="B54" s="44">
        <v>608</v>
      </c>
      <c r="C54" s="20" t="s">
        <v>161</v>
      </c>
      <c r="D54" s="46">
        <v>415183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415183</v>
      </c>
      <c r="O54" s="47">
        <f t="shared" si="11"/>
        <v>0.75156174480972149</v>
      </c>
      <c r="P54" s="9"/>
    </row>
    <row r="55" spans="1:16">
      <c r="A55" s="12"/>
      <c r="B55" s="44">
        <v>614</v>
      </c>
      <c r="C55" s="20" t="s">
        <v>162</v>
      </c>
      <c r="D55" s="46">
        <v>1719828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6">SUM(D55:M55)</f>
        <v>1719828</v>
      </c>
      <c r="O55" s="47">
        <f t="shared" si="11"/>
        <v>3.1132221994942317</v>
      </c>
      <c r="P55" s="9"/>
    </row>
    <row r="56" spans="1:16">
      <c r="A56" s="12"/>
      <c r="B56" s="44">
        <v>622</v>
      </c>
      <c r="C56" s="20" t="s">
        <v>105</v>
      </c>
      <c r="D56" s="46">
        <v>0</v>
      </c>
      <c r="E56" s="46">
        <v>609043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609043</v>
      </c>
      <c r="O56" s="47">
        <f t="shared" si="11"/>
        <v>1.1024859393186792</v>
      </c>
      <c r="P56" s="9"/>
    </row>
    <row r="57" spans="1:16">
      <c r="A57" s="12"/>
      <c r="B57" s="44">
        <v>634</v>
      </c>
      <c r="C57" s="20" t="s">
        <v>163</v>
      </c>
      <c r="D57" s="46">
        <v>1618195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1618195</v>
      </c>
      <c r="O57" s="47">
        <f t="shared" si="11"/>
        <v>2.9292467602054209</v>
      </c>
      <c r="P57" s="9"/>
    </row>
    <row r="58" spans="1:16">
      <c r="A58" s="12"/>
      <c r="B58" s="44">
        <v>654</v>
      </c>
      <c r="C58" s="20" t="s">
        <v>164</v>
      </c>
      <c r="D58" s="46">
        <v>1218244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1218244</v>
      </c>
      <c r="O58" s="47">
        <f t="shared" si="11"/>
        <v>2.2052578892776782</v>
      </c>
      <c r="P58" s="9"/>
    </row>
    <row r="59" spans="1:16">
      <c r="A59" s="12"/>
      <c r="B59" s="44">
        <v>661</v>
      </c>
      <c r="C59" s="20" t="s">
        <v>110</v>
      </c>
      <c r="D59" s="46">
        <v>0</v>
      </c>
      <c r="E59" s="46">
        <v>167369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167369</v>
      </c>
      <c r="O59" s="47">
        <f t="shared" si="11"/>
        <v>0.30297034721329696</v>
      </c>
      <c r="P59" s="9"/>
    </row>
    <row r="60" spans="1:16">
      <c r="A60" s="12"/>
      <c r="B60" s="44">
        <v>671</v>
      </c>
      <c r="C60" s="20" t="s">
        <v>89</v>
      </c>
      <c r="D60" s="46">
        <v>14210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14210</v>
      </c>
      <c r="O60" s="47">
        <f t="shared" si="11"/>
        <v>2.5722855689530019E-2</v>
      </c>
      <c r="P60" s="9"/>
    </row>
    <row r="61" spans="1:16">
      <c r="A61" s="12"/>
      <c r="B61" s="44">
        <v>674</v>
      </c>
      <c r="C61" s="20" t="s">
        <v>165</v>
      </c>
      <c r="D61" s="46">
        <v>1280827</v>
      </c>
      <c r="E61" s="46">
        <v>169245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1450072</v>
      </c>
      <c r="O61" s="47">
        <f t="shared" si="11"/>
        <v>2.624911526771863</v>
      </c>
      <c r="P61" s="9"/>
    </row>
    <row r="62" spans="1:16">
      <c r="A62" s="12"/>
      <c r="B62" s="44">
        <v>685</v>
      </c>
      <c r="C62" s="20" t="s">
        <v>73</v>
      </c>
      <c r="D62" s="46">
        <v>7807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7807</v>
      </c>
      <c r="O62" s="47">
        <f t="shared" si="11"/>
        <v>1.4132183980869871E-2</v>
      </c>
      <c r="P62" s="9"/>
    </row>
    <row r="63" spans="1:16">
      <c r="A63" s="12"/>
      <c r="B63" s="44">
        <v>694</v>
      </c>
      <c r="C63" s="20" t="s">
        <v>166</v>
      </c>
      <c r="D63" s="46">
        <v>383986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383986</v>
      </c>
      <c r="O63" s="47">
        <f t="shared" si="11"/>
        <v>0.69508912489795027</v>
      </c>
      <c r="P63" s="9"/>
    </row>
    <row r="64" spans="1:16">
      <c r="A64" s="12"/>
      <c r="B64" s="44">
        <v>711</v>
      </c>
      <c r="C64" s="20" t="s">
        <v>111</v>
      </c>
      <c r="D64" s="46">
        <v>5810829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5810829</v>
      </c>
      <c r="O64" s="47">
        <f t="shared" si="11"/>
        <v>10.518727361262211</v>
      </c>
      <c r="P64" s="9"/>
    </row>
    <row r="65" spans="1:119">
      <c r="A65" s="12"/>
      <c r="B65" s="44">
        <v>712</v>
      </c>
      <c r="C65" s="20" t="s">
        <v>112</v>
      </c>
      <c r="D65" s="46">
        <v>17109</v>
      </c>
      <c r="E65" s="46">
        <v>4321179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4338288</v>
      </c>
      <c r="O65" s="47">
        <f t="shared" si="11"/>
        <v>7.8531425871653626</v>
      </c>
      <c r="P65" s="9"/>
    </row>
    <row r="66" spans="1:119">
      <c r="A66" s="12"/>
      <c r="B66" s="44">
        <v>716</v>
      </c>
      <c r="C66" s="20" t="s">
        <v>113</v>
      </c>
      <c r="D66" s="46">
        <v>0</v>
      </c>
      <c r="E66" s="46">
        <v>2299274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2" si="17">SUM(D66:M66)</f>
        <v>2299274</v>
      </c>
      <c r="O66" s="47">
        <f t="shared" si="11"/>
        <v>4.1621318291828606</v>
      </c>
      <c r="P66" s="9"/>
    </row>
    <row r="67" spans="1:119">
      <c r="A67" s="12"/>
      <c r="B67" s="44">
        <v>719</v>
      </c>
      <c r="C67" s="20" t="s">
        <v>114</v>
      </c>
      <c r="D67" s="46">
        <v>3880914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3880914</v>
      </c>
      <c r="O67" s="47">
        <f t="shared" si="11"/>
        <v>7.025206950420599</v>
      </c>
      <c r="P67" s="9"/>
    </row>
    <row r="68" spans="1:119">
      <c r="A68" s="12"/>
      <c r="B68" s="44">
        <v>724</v>
      </c>
      <c r="C68" s="20" t="s">
        <v>167</v>
      </c>
      <c r="D68" s="46">
        <v>1951534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1951534</v>
      </c>
      <c r="O68" s="47">
        <f t="shared" si="11"/>
        <v>3.5326549933294356</v>
      </c>
      <c r="P68" s="9"/>
    </row>
    <row r="69" spans="1:119">
      <c r="A69" s="12"/>
      <c r="B69" s="44">
        <v>733</v>
      </c>
      <c r="C69" s="20" t="s">
        <v>81</v>
      </c>
      <c r="D69" s="46">
        <v>356677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356677</v>
      </c>
      <c r="O69" s="47">
        <f>(N69/O$75)</f>
        <v>0.64565453897075997</v>
      </c>
      <c r="P69" s="9"/>
    </row>
    <row r="70" spans="1:119">
      <c r="A70" s="12"/>
      <c r="B70" s="44">
        <v>734</v>
      </c>
      <c r="C70" s="20" t="s">
        <v>168</v>
      </c>
      <c r="D70" s="46">
        <v>0</v>
      </c>
      <c r="E70" s="46">
        <v>59523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59523</v>
      </c>
      <c r="O70" s="47">
        <f>(N70/O$75)</f>
        <v>0.10774817306178011</v>
      </c>
      <c r="P70" s="9"/>
    </row>
    <row r="71" spans="1:119">
      <c r="A71" s="12"/>
      <c r="B71" s="44">
        <v>744</v>
      </c>
      <c r="C71" s="20" t="s">
        <v>169</v>
      </c>
      <c r="D71" s="46">
        <v>703019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703019</v>
      </c>
      <c r="O71" s="47">
        <f>(N71/O$75)</f>
        <v>1.2726007237155317</v>
      </c>
      <c r="P71" s="9"/>
    </row>
    <row r="72" spans="1:119" ht="15.75" thickBot="1">
      <c r="A72" s="12"/>
      <c r="B72" s="44">
        <v>764</v>
      </c>
      <c r="C72" s="20" t="s">
        <v>170</v>
      </c>
      <c r="D72" s="46">
        <v>817319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817319</v>
      </c>
      <c r="O72" s="47">
        <f>(N72/O$75)</f>
        <v>1.4795058894659385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SUM(D5,D13,D22,D27,D31,D36,D42,D47,D50)</f>
        <v>241346229</v>
      </c>
      <c r="E73" s="15">
        <f t="shared" si="18"/>
        <v>238101412</v>
      </c>
      <c r="F73" s="15">
        <f t="shared" si="18"/>
        <v>21677000</v>
      </c>
      <c r="G73" s="15">
        <f t="shared" si="18"/>
        <v>19382081</v>
      </c>
      <c r="H73" s="15">
        <f t="shared" si="18"/>
        <v>0</v>
      </c>
      <c r="I73" s="15">
        <f t="shared" si="18"/>
        <v>81296622</v>
      </c>
      <c r="J73" s="15">
        <f t="shared" si="18"/>
        <v>69878852</v>
      </c>
      <c r="K73" s="15">
        <f t="shared" si="18"/>
        <v>0</v>
      </c>
      <c r="L73" s="15">
        <f t="shared" si="18"/>
        <v>0</v>
      </c>
      <c r="M73" s="15">
        <f t="shared" si="18"/>
        <v>5505130</v>
      </c>
      <c r="N73" s="15">
        <f>SUM(D73:M73)</f>
        <v>677187326</v>
      </c>
      <c r="O73" s="37">
        <f>(N73/O$75)</f>
        <v>1225.8403843403744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9" t="s">
        <v>171</v>
      </c>
      <c r="M75" s="49"/>
      <c r="N75" s="49"/>
      <c r="O75" s="41">
        <v>552427</v>
      </c>
    </row>
    <row r="76" spans="1:119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</row>
    <row r="77" spans="1:119" ht="15.75" customHeight="1" thickBot="1">
      <c r="A77" s="53" t="s">
        <v>98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51621093</v>
      </c>
      <c r="E5" s="26">
        <f t="shared" si="0"/>
        <v>9339878</v>
      </c>
      <c r="F5" s="26">
        <f t="shared" si="0"/>
        <v>61931682</v>
      </c>
      <c r="G5" s="26">
        <f t="shared" si="0"/>
        <v>1190209</v>
      </c>
      <c r="H5" s="26">
        <f t="shared" si="0"/>
        <v>0</v>
      </c>
      <c r="I5" s="26">
        <f t="shared" si="0"/>
        <v>870744</v>
      </c>
      <c r="J5" s="26">
        <f t="shared" si="0"/>
        <v>62102018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187055624</v>
      </c>
      <c r="O5" s="32">
        <f t="shared" ref="O5:O36" si="1">(N5/O$73)</f>
        <v>341.07847942467873</v>
      </c>
      <c r="P5" s="6"/>
    </row>
    <row r="6" spans="1:133">
      <c r="A6" s="12"/>
      <c r="B6" s="44">
        <v>511</v>
      </c>
      <c r="C6" s="20" t="s">
        <v>20</v>
      </c>
      <c r="D6" s="46">
        <v>1291016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1291016</v>
      </c>
      <c r="O6" s="47">
        <f t="shared" si="1"/>
        <v>2.3540472335273437</v>
      </c>
      <c r="P6" s="9"/>
    </row>
    <row r="7" spans="1:133">
      <c r="A7" s="12"/>
      <c r="B7" s="44">
        <v>512</v>
      </c>
      <c r="C7" s="20" t="s">
        <v>21</v>
      </c>
      <c r="D7" s="46">
        <v>902922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902922</v>
      </c>
      <c r="O7" s="47">
        <f t="shared" si="1"/>
        <v>1.6463940308958032</v>
      </c>
      <c r="P7" s="9"/>
    </row>
    <row r="8" spans="1:133">
      <c r="A8" s="12"/>
      <c r="B8" s="44">
        <v>513</v>
      </c>
      <c r="C8" s="20" t="s">
        <v>22</v>
      </c>
      <c r="D8" s="46">
        <v>31045905</v>
      </c>
      <c r="E8" s="46">
        <v>88820</v>
      </c>
      <c r="F8" s="46">
        <v>0</v>
      </c>
      <c r="G8" s="46">
        <v>0</v>
      </c>
      <c r="H8" s="46">
        <v>0</v>
      </c>
      <c r="I8" s="46">
        <v>0</v>
      </c>
      <c r="J8" s="46">
        <v>62087369</v>
      </c>
      <c r="K8" s="46">
        <v>0</v>
      </c>
      <c r="L8" s="46">
        <v>0</v>
      </c>
      <c r="M8" s="46">
        <v>0</v>
      </c>
      <c r="N8" s="46">
        <f t="shared" si="2"/>
        <v>93222094</v>
      </c>
      <c r="O8" s="47">
        <f t="shared" si="1"/>
        <v>169.98179146062171</v>
      </c>
      <c r="P8" s="9"/>
    </row>
    <row r="9" spans="1:133">
      <c r="A9" s="12"/>
      <c r="B9" s="44">
        <v>514</v>
      </c>
      <c r="C9" s="20" t="s">
        <v>23</v>
      </c>
      <c r="D9" s="46">
        <v>1308465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1308465</v>
      </c>
      <c r="O9" s="47">
        <f t="shared" si="1"/>
        <v>2.385863857161612</v>
      </c>
      <c r="P9" s="9"/>
    </row>
    <row r="10" spans="1:133">
      <c r="A10" s="12"/>
      <c r="B10" s="44">
        <v>515</v>
      </c>
      <c r="C10" s="20" t="s">
        <v>24</v>
      </c>
      <c r="D10" s="46">
        <v>2068416</v>
      </c>
      <c r="E10" s="46">
        <v>55299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2123715</v>
      </c>
      <c r="O10" s="47">
        <f t="shared" si="1"/>
        <v>3.8723961752220908</v>
      </c>
      <c r="P10" s="9"/>
    </row>
    <row r="11" spans="1:133">
      <c r="A11" s="12"/>
      <c r="B11" s="44">
        <v>517</v>
      </c>
      <c r="C11" s="20" t="s">
        <v>25</v>
      </c>
      <c r="D11" s="46">
        <v>10504</v>
      </c>
      <c r="E11" s="46">
        <v>9195759</v>
      </c>
      <c r="F11" s="46">
        <v>61931682</v>
      </c>
      <c r="G11" s="46">
        <v>0</v>
      </c>
      <c r="H11" s="46">
        <v>0</v>
      </c>
      <c r="I11" s="46">
        <v>870744</v>
      </c>
      <c r="J11" s="46">
        <v>14649</v>
      </c>
      <c r="K11" s="46">
        <v>0</v>
      </c>
      <c r="L11" s="46">
        <v>0</v>
      </c>
      <c r="M11" s="46">
        <v>0</v>
      </c>
      <c r="N11" s="46">
        <f t="shared" si="2"/>
        <v>72023338</v>
      </c>
      <c r="O11" s="47">
        <f t="shared" si="1"/>
        <v>131.32783758551778</v>
      </c>
      <c r="P11" s="9"/>
    </row>
    <row r="12" spans="1:133">
      <c r="A12" s="12"/>
      <c r="B12" s="44">
        <v>519</v>
      </c>
      <c r="C12" s="20" t="s">
        <v>26</v>
      </c>
      <c r="D12" s="46">
        <v>14993865</v>
      </c>
      <c r="E12" s="46">
        <v>0</v>
      </c>
      <c r="F12" s="46">
        <v>0</v>
      </c>
      <c r="G12" s="46">
        <v>1190209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16184074</v>
      </c>
      <c r="O12" s="47">
        <f t="shared" si="1"/>
        <v>29.510149081732383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83375818</v>
      </c>
      <c r="E13" s="31">
        <f t="shared" si="3"/>
        <v>79005928</v>
      </c>
      <c r="F13" s="31">
        <f t="shared" si="3"/>
        <v>0</v>
      </c>
      <c r="G13" s="31">
        <f t="shared" si="3"/>
        <v>5775112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168156858</v>
      </c>
      <c r="O13" s="43">
        <f t="shared" si="1"/>
        <v>306.61834274211196</v>
      </c>
      <c r="P13" s="10"/>
    </row>
    <row r="14" spans="1:133">
      <c r="A14" s="12"/>
      <c r="B14" s="44">
        <v>521</v>
      </c>
      <c r="C14" s="20" t="s">
        <v>28</v>
      </c>
      <c r="D14" s="46">
        <v>40118517</v>
      </c>
      <c r="E14" s="46">
        <v>18133390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58251907</v>
      </c>
      <c r="O14" s="47">
        <f t="shared" si="1"/>
        <v>106.21691793211092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30237059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30237059</v>
      </c>
      <c r="O15" s="47">
        <f t="shared" si="1"/>
        <v>55.134456187183638</v>
      </c>
      <c r="P15" s="9"/>
    </row>
    <row r="16" spans="1:133">
      <c r="A16" s="12"/>
      <c r="B16" s="44">
        <v>523</v>
      </c>
      <c r="C16" s="20" t="s">
        <v>108</v>
      </c>
      <c r="D16" s="46">
        <v>39005224</v>
      </c>
      <c r="E16" s="46">
        <v>327281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39332505</v>
      </c>
      <c r="O16" s="47">
        <f t="shared" si="1"/>
        <v>71.719153428733975</v>
      </c>
      <c r="P16" s="9"/>
    </row>
    <row r="17" spans="1:16">
      <c r="A17" s="12"/>
      <c r="B17" s="44">
        <v>524</v>
      </c>
      <c r="C17" s="20" t="s">
        <v>31</v>
      </c>
      <c r="D17" s="46">
        <v>1310091</v>
      </c>
      <c r="E17" s="46">
        <v>1705642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3015733</v>
      </c>
      <c r="O17" s="47">
        <f t="shared" si="1"/>
        <v>5.4989077793823755</v>
      </c>
      <c r="P17" s="9"/>
    </row>
    <row r="18" spans="1:16">
      <c r="A18" s="12"/>
      <c r="B18" s="44">
        <v>525</v>
      </c>
      <c r="C18" s="20" t="s">
        <v>32</v>
      </c>
      <c r="D18" s="46">
        <v>1528421</v>
      </c>
      <c r="E18" s="46">
        <v>4490038</v>
      </c>
      <c r="F18" s="46">
        <v>0</v>
      </c>
      <c r="G18" s="46">
        <v>5775112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11793571</v>
      </c>
      <c r="O18" s="47">
        <f t="shared" si="1"/>
        <v>21.504476463466222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22069040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22069040</v>
      </c>
      <c r="O19" s="47">
        <f t="shared" si="1"/>
        <v>40.240835557889518</v>
      </c>
      <c r="P19" s="9"/>
    </row>
    <row r="20" spans="1:16">
      <c r="A20" s="12"/>
      <c r="B20" s="44">
        <v>527</v>
      </c>
      <c r="C20" s="20" t="s">
        <v>34</v>
      </c>
      <c r="D20" s="46">
        <v>1413565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1413565</v>
      </c>
      <c r="O20" s="47">
        <f t="shared" si="1"/>
        <v>2.5775039020903536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2043478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2043478</v>
      </c>
      <c r="O21" s="47">
        <f t="shared" si="1"/>
        <v>3.7260914912549414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2661729</v>
      </c>
      <c r="E22" s="31">
        <f t="shared" si="5"/>
        <v>13773909</v>
      </c>
      <c r="F22" s="31">
        <f t="shared" si="5"/>
        <v>0</v>
      </c>
      <c r="G22" s="31">
        <f t="shared" si="5"/>
        <v>157575</v>
      </c>
      <c r="H22" s="31">
        <f t="shared" si="5"/>
        <v>0</v>
      </c>
      <c r="I22" s="31">
        <f t="shared" si="5"/>
        <v>61941988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78535201</v>
      </c>
      <c r="O22" s="43">
        <f t="shared" si="1"/>
        <v>143.20161225621052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35741016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35741016</v>
      </c>
      <c r="O23" s="47">
        <f t="shared" si="1"/>
        <v>65.170408297229883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26200972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26200972</v>
      </c>
      <c r="O24" s="47">
        <f t="shared" si="1"/>
        <v>47.775028080463294</v>
      </c>
      <c r="P24" s="9"/>
    </row>
    <row r="25" spans="1:16">
      <c r="A25" s="12"/>
      <c r="B25" s="44">
        <v>537</v>
      </c>
      <c r="C25" s="20" t="s">
        <v>39</v>
      </c>
      <c r="D25" s="46">
        <v>2661729</v>
      </c>
      <c r="E25" s="46">
        <v>3093929</v>
      </c>
      <c r="F25" s="46">
        <v>0</v>
      </c>
      <c r="G25" s="46">
        <v>157575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5913233</v>
      </c>
      <c r="O25" s="47">
        <f t="shared" si="1"/>
        <v>10.782228713550101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10679980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10679980</v>
      </c>
      <c r="O26" s="47">
        <f t="shared" si="1"/>
        <v>19.473947164967253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6320662</v>
      </c>
      <c r="E27" s="31">
        <f t="shared" si="6"/>
        <v>37839232</v>
      </c>
      <c r="F27" s="31">
        <f t="shared" si="6"/>
        <v>0</v>
      </c>
      <c r="G27" s="31">
        <f t="shared" si="6"/>
        <v>288250</v>
      </c>
      <c r="H27" s="31">
        <f t="shared" si="6"/>
        <v>0</v>
      </c>
      <c r="I27" s="31">
        <f t="shared" si="6"/>
        <v>12513720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3117566</v>
      </c>
      <c r="N27" s="31">
        <f t="shared" ref="N27:N36" si="7">SUM(D27:M27)</f>
        <v>60079430</v>
      </c>
      <c r="O27" s="43">
        <f t="shared" si="1"/>
        <v>109.54923562790833</v>
      </c>
      <c r="P27" s="10"/>
    </row>
    <row r="28" spans="1:16">
      <c r="A28" s="12"/>
      <c r="B28" s="44">
        <v>541</v>
      </c>
      <c r="C28" s="20" t="s">
        <v>42</v>
      </c>
      <c r="D28" s="46">
        <v>5665013</v>
      </c>
      <c r="E28" s="46">
        <v>33703614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39368627</v>
      </c>
      <c r="O28" s="47">
        <f t="shared" si="1"/>
        <v>71.785018525812148</v>
      </c>
      <c r="P28" s="9"/>
    </row>
    <row r="29" spans="1:16">
      <c r="A29" s="12"/>
      <c r="B29" s="44">
        <v>542</v>
      </c>
      <c r="C29" s="20" t="s">
        <v>43</v>
      </c>
      <c r="D29" s="46">
        <v>655649</v>
      </c>
      <c r="E29" s="46">
        <v>4135618</v>
      </c>
      <c r="F29" s="46">
        <v>0</v>
      </c>
      <c r="G29" s="46">
        <v>288250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3117566</v>
      </c>
      <c r="N29" s="46">
        <f t="shared" si="7"/>
        <v>8197083</v>
      </c>
      <c r="O29" s="47">
        <f t="shared" si="1"/>
        <v>14.946616121832742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12513720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12513720</v>
      </c>
      <c r="O30" s="47">
        <f t="shared" si="1"/>
        <v>22.817600980263446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4734272</v>
      </c>
      <c r="E31" s="31">
        <f t="shared" si="8"/>
        <v>15914812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2174951</v>
      </c>
      <c r="N31" s="31">
        <f t="shared" si="7"/>
        <v>22824035</v>
      </c>
      <c r="O31" s="43">
        <f t="shared" si="1"/>
        <v>41.617498504806498</v>
      </c>
      <c r="P31" s="10"/>
    </row>
    <row r="32" spans="1:16">
      <c r="A32" s="13"/>
      <c r="B32" s="45">
        <v>552</v>
      </c>
      <c r="C32" s="21" t="s">
        <v>47</v>
      </c>
      <c r="D32" s="46">
        <v>4525918</v>
      </c>
      <c r="E32" s="46">
        <v>4837483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9363401</v>
      </c>
      <c r="O32" s="47">
        <f t="shared" si="1"/>
        <v>17.073288185783262</v>
      </c>
      <c r="P32" s="9"/>
    </row>
    <row r="33" spans="1:16">
      <c r="A33" s="13"/>
      <c r="B33" s="45">
        <v>553</v>
      </c>
      <c r="C33" s="21" t="s">
        <v>48</v>
      </c>
      <c r="D33" s="46">
        <v>208354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208354</v>
      </c>
      <c r="O33" s="47">
        <f t="shared" si="1"/>
        <v>0.37991408107595581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11077329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163716</v>
      </c>
      <c r="N34" s="46">
        <f t="shared" si="7"/>
        <v>11241045</v>
      </c>
      <c r="O34" s="47">
        <f t="shared" si="1"/>
        <v>20.496996849153209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2011235</v>
      </c>
      <c r="N35" s="46">
        <f t="shared" si="7"/>
        <v>2011235</v>
      </c>
      <c r="O35" s="47">
        <f t="shared" si="1"/>
        <v>3.6672993887940719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14959554</v>
      </c>
      <c r="E36" s="31">
        <f t="shared" si="9"/>
        <v>8340274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23299828</v>
      </c>
      <c r="O36" s="43">
        <f t="shared" si="1"/>
        <v>42.485062652254463</v>
      </c>
      <c r="P36" s="10"/>
    </row>
    <row r="37" spans="1:16">
      <c r="A37" s="12"/>
      <c r="B37" s="44">
        <v>562</v>
      </c>
      <c r="C37" s="20" t="s">
        <v>52</v>
      </c>
      <c r="D37" s="46">
        <v>10762160</v>
      </c>
      <c r="E37" s="46">
        <v>4472283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15234443</v>
      </c>
      <c r="O37" s="47">
        <f t="shared" ref="O37:O68" si="11">(N37/O$73)</f>
        <v>27.778585546949078</v>
      </c>
      <c r="P37" s="9"/>
    </row>
    <row r="38" spans="1:16">
      <c r="A38" s="12"/>
      <c r="B38" s="44">
        <v>563</v>
      </c>
      <c r="C38" s="20" t="s">
        <v>53</v>
      </c>
      <c r="D38" s="46">
        <v>2296938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2296938</v>
      </c>
      <c r="O38" s="47">
        <f t="shared" si="11"/>
        <v>4.1882521552667278</v>
      </c>
      <c r="P38" s="9"/>
    </row>
    <row r="39" spans="1:16">
      <c r="A39" s="12"/>
      <c r="B39" s="44">
        <v>564</v>
      </c>
      <c r="C39" s="20" t="s">
        <v>54</v>
      </c>
      <c r="D39" s="46">
        <v>1832266</v>
      </c>
      <c r="E39" s="46">
        <v>3085246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4917512</v>
      </c>
      <c r="O39" s="47">
        <f t="shared" si="11"/>
        <v>8.966624363631059</v>
      </c>
      <c r="P39" s="9"/>
    </row>
    <row r="40" spans="1:16">
      <c r="A40" s="12"/>
      <c r="B40" s="44">
        <v>565</v>
      </c>
      <c r="C40" s="20" t="s">
        <v>55</v>
      </c>
      <c r="D40" s="46">
        <v>68190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68190</v>
      </c>
      <c r="O40" s="47">
        <f t="shared" si="11"/>
        <v>0.12433810336527942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782745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782745</v>
      </c>
      <c r="O41" s="47">
        <f t="shared" si="11"/>
        <v>1.4272624830423177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SUM(D43:D46)</f>
        <v>15351373</v>
      </c>
      <c r="E42" s="31">
        <f t="shared" si="12"/>
        <v>22162048</v>
      </c>
      <c r="F42" s="31">
        <f t="shared" si="12"/>
        <v>0</v>
      </c>
      <c r="G42" s="31">
        <f t="shared" si="12"/>
        <v>4703638</v>
      </c>
      <c r="H42" s="31">
        <f t="shared" si="12"/>
        <v>0</v>
      </c>
      <c r="I42" s="31">
        <f t="shared" si="12"/>
        <v>3014555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2366</v>
      </c>
      <c r="N42" s="31">
        <f>SUM(D42:M42)</f>
        <v>45233980</v>
      </c>
      <c r="O42" s="43">
        <f t="shared" si="11"/>
        <v>82.479942526220583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13478401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2366</v>
      </c>
      <c r="N43" s="46">
        <f t="shared" si="10"/>
        <v>13480767</v>
      </c>
      <c r="O43" s="47">
        <f t="shared" si="11"/>
        <v>24.580920966259683</v>
      </c>
      <c r="P43" s="9"/>
    </row>
    <row r="44" spans="1:16">
      <c r="A44" s="12"/>
      <c r="B44" s="44">
        <v>572</v>
      </c>
      <c r="C44" s="20" t="s">
        <v>59</v>
      </c>
      <c r="D44" s="46">
        <v>15161380</v>
      </c>
      <c r="E44" s="46">
        <v>7854650</v>
      </c>
      <c r="F44" s="46">
        <v>0</v>
      </c>
      <c r="G44" s="46">
        <v>4703638</v>
      </c>
      <c r="H44" s="46">
        <v>0</v>
      </c>
      <c r="I44" s="46">
        <v>3014555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30734223</v>
      </c>
      <c r="O44" s="47">
        <f t="shared" si="11"/>
        <v>56.040988359371582</v>
      </c>
      <c r="P44" s="9"/>
    </row>
    <row r="45" spans="1:16">
      <c r="A45" s="12"/>
      <c r="B45" s="44">
        <v>573</v>
      </c>
      <c r="C45" s="20" t="s">
        <v>60</v>
      </c>
      <c r="D45" s="46">
        <v>189993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189993</v>
      </c>
      <c r="O45" s="47">
        <f t="shared" si="11"/>
        <v>0.34643451052470353</v>
      </c>
      <c r="P45" s="9"/>
    </row>
    <row r="46" spans="1:16">
      <c r="A46" s="12"/>
      <c r="B46" s="44">
        <v>575</v>
      </c>
      <c r="C46" s="20" t="s">
        <v>61</v>
      </c>
      <c r="D46" s="46">
        <v>0</v>
      </c>
      <c r="E46" s="46">
        <v>828997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828997</v>
      </c>
      <c r="O46" s="47">
        <f t="shared" si="11"/>
        <v>1.5115986900646214</v>
      </c>
      <c r="P46" s="9"/>
    </row>
    <row r="47" spans="1:16" ht="15.75">
      <c r="A47" s="28" t="s">
        <v>82</v>
      </c>
      <c r="B47" s="29"/>
      <c r="C47" s="30"/>
      <c r="D47" s="31">
        <f t="shared" ref="D47:M47" si="13">SUM(D48:D48)</f>
        <v>26428218</v>
      </c>
      <c r="E47" s="31">
        <f t="shared" si="13"/>
        <v>10248192</v>
      </c>
      <c r="F47" s="31">
        <f t="shared" si="13"/>
        <v>1321344</v>
      </c>
      <c r="G47" s="31">
        <f t="shared" si="13"/>
        <v>1373296</v>
      </c>
      <c r="H47" s="31">
        <f t="shared" si="13"/>
        <v>0</v>
      </c>
      <c r="I47" s="31">
        <f t="shared" si="13"/>
        <v>3986124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ref="N47:N53" si="14">SUM(D47:M47)</f>
        <v>43357174</v>
      </c>
      <c r="O47" s="43">
        <f t="shared" si="11"/>
        <v>79.057761877671297</v>
      </c>
      <c r="P47" s="9"/>
    </row>
    <row r="48" spans="1:16">
      <c r="A48" s="12"/>
      <c r="B48" s="44">
        <v>581</v>
      </c>
      <c r="C48" s="20" t="s">
        <v>62</v>
      </c>
      <c r="D48" s="46">
        <v>26428218</v>
      </c>
      <c r="E48" s="46">
        <v>10248192</v>
      </c>
      <c r="F48" s="46">
        <v>1321344</v>
      </c>
      <c r="G48" s="46">
        <v>1373296</v>
      </c>
      <c r="H48" s="46">
        <v>0</v>
      </c>
      <c r="I48" s="46">
        <v>3986124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43357174</v>
      </c>
      <c r="O48" s="47">
        <f t="shared" si="11"/>
        <v>79.057761877671297</v>
      </c>
      <c r="P48" s="9"/>
    </row>
    <row r="49" spans="1:16" ht="15.75">
      <c r="A49" s="28" t="s">
        <v>63</v>
      </c>
      <c r="B49" s="29"/>
      <c r="C49" s="30"/>
      <c r="D49" s="31">
        <f t="shared" ref="D49:M49" si="15">SUM(D50:D70)</f>
        <v>22628345</v>
      </c>
      <c r="E49" s="31">
        <f t="shared" si="15"/>
        <v>8109032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30737377</v>
      </c>
      <c r="O49" s="43">
        <f t="shared" si="11"/>
        <v>56.046739384126148</v>
      </c>
      <c r="P49" s="9"/>
    </row>
    <row r="50" spans="1:16">
      <c r="A50" s="12"/>
      <c r="B50" s="44">
        <v>601</v>
      </c>
      <c r="C50" s="20" t="s">
        <v>64</v>
      </c>
      <c r="D50" s="46">
        <v>152755</v>
      </c>
      <c r="E50" s="46">
        <v>6775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159530</v>
      </c>
      <c r="O50" s="47">
        <f t="shared" si="11"/>
        <v>0.29088807200268407</v>
      </c>
      <c r="P50" s="9"/>
    </row>
    <row r="51" spans="1:16">
      <c r="A51" s="12"/>
      <c r="B51" s="44">
        <v>602</v>
      </c>
      <c r="C51" s="20" t="s">
        <v>65</v>
      </c>
      <c r="D51" s="46">
        <v>390564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390564</v>
      </c>
      <c r="O51" s="47">
        <f t="shared" si="11"/>
        <v>0.7121570171983721</v>
      </c>
      <c r="P51" s="9"/>
    </row>
    <row r="52" spans="1:16">
      <c r="A52" s="12"/>
      <c r="B52" s="44">
        <v>604</v>
      </c>
      <c r="C52" s="20" t="s">
        <v>66</v>
      </c>
      <c r="D52" s="46">
        <v>1762346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1762346</v>
      </c>
      <c r="O52" s="47">
        <f t="shared" si="11"/>
        <v>3.2134735168409843</v>
      </c>
      <c r="P52" s="9"/>
    </row>
    <row r="53" spans="1:16">
      <c r="A53" s="12"/>
      <c r="B53" s="44">
        <v>608</v>
      </c>
      <c r="C53" s="20" t="s">
        <v>67</v>
      </c>
      <c r="D53" s="46">
        <v>306786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306786</v>
      </c>
      <c r="O53" s="47">
        <f t="shared" si="11"/>
        <v>0.55939565008095926</v>
      </c>
      <c r="P53" s="9"/>
    </row>
    <row r="54" spans="1:16">
      <c r="A54" s="12"/>
      <c r="B54" s="44">
        <v>614</v>
      </c>
      <c r="C54" s="20" t="s">
        <v>68</v>
      </c>
      <c r="D54" s="46">
        <v>1681319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4" si="16">SUM(D54:M54)</f>
        <v>1681319</v>
      </c>
      <c r="O54" s="47">
        <f t="shared" si="11"/>
        <v>3.0657283415751317</v>
      </c>
      <c r="P54" s="9"/>
    </row>
    <row r="55" spans="1:16">
      <c r="A55" s="12"/>
      <c r="B55" s="44">
        <v>622</v>
      </c>
      <c r="C55" s="20" t="s">
        <v>105</v>
      </c>
      <c r="D55" s="46">
        <v>0</v>
      </c>
      <c r="E55" s="46">
        <v>577841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577841</v>
      </c>
      <c r="O55" s="47">
        <f t="shared" si="11"/>
        <v>1.053639155106268</v>
      </c>
      <c r="P55" s="9"/>
    </row>
    <row r="56" spans="1:16">
      <c r="A56" s="12"/>
      <c r="B56" s="44">
        <v>634</v>
      </c>
      <c r="C56" s="20" t="s">
        <v>70</v>
      </c>
      <c r="D56" s="46">
        <v>1391444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1391444</v>
      </c>
      <c r="O56" s="47">
        <f t="shared" si="11"/>
        <v>2.5371683223199568</v>
      </c>
      <c r="P56" s="9"/>
    </row>
    <row r="57" spans="1:16">
      <c r="A57" s="12"/>
      <c r="B57" s="44">
        <v>654</v>
      </c>
      <c r="C57" s="20" t="s">
        <v>109</v>
      </c>
      <c r="D57" s="46">
        <v>1188629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1188629</v>
      </c>
      <c r="O57" s="47">
        <f t="shared" si="11"/>
        <v>2.1673540909952882</v>
      </c>
      <c r="P57" s="9"/>
    </row>
    <row r="58" spans="1:16">
      <c r="A58" s="12"/>
      <c r="B58" s="44">
        <v>661</v>
      </c>
      <c r="C58" s="20" t="s">
        <v>110</v>
      </c>
      <c r="D58" s="46">
        <v>0</v>
      </c>
      <c r="E58" s="46">
        <v>162134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162134</v>
      </c>
      <c r="O58" s="47">
        <f t="shared" si="11"/>
        <v>0.29563622306828291</v>
      </c>
      <c r="P58" s="9"/>
    </row>
    <row r="59" spans="1:16">
      <c r="A59" s="12"/>
      <c r="B59" s="44">
        <v>671</v>
      </c>
      <c r="C59" s="20" t="s">
        <v>89</v>
      </c>
      <c r="D59" s="46">
        <v>1336206</v>
      </c>
      <c r="E59" s="46">
        <v>241403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1577609</v>
      </c>
      <c r="O59" s="47">
        <f t="shared" si="11"/>
        <v>2.8766228319694251</v>
      </c>
      <c r="P59" s="9"/>
    </row>
    <row r="60" spans="1:16">
      <c r="A60" s="12"/>
      <c r="B60" s="44">
        <v>674</v>
      </c>
      <c r="C60" s="20" t="s">
        <v>72</v>
      </c>
      <c r="D60" s="46">
        <v>283794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283794</v>
      </c>
      <c r="O60" s="47">
        <f t="shared" si="11"/>
        <v>0.51747188306857472</v>
      </c>
      <c r="P60" s="9"/>
    </row>
    <row r="61" spans="1:16">
      <c r="A61" s="12"/>
      <c r="B61" s="44">
        <v>685</v>
      </c>
      <c r="C61" s="20" t="s">
        <v>73</v>
      </c>
      <c r="D61" s="46">
        <v>11372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11372</v>
      </c>
      <c r="O61" s="47">
        <f t="shared" si="11"/>
        <v>2.0735781074497105E-2</v>
      </c>
      <c r="P61" s="9"/>
    </row>
    <row r="62" spans="1:16">
      <c r="A62" s="12"/>
      <c r="B62" s="44">
        <v>694</v>
      </c>
      <c r="C62" s="20" t="s">
        <v>74</v>
      </c>
      <c r="D62" s="46">
        <v>374243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374243</v>
      </c>
      <c r="O62" s="47">
        <f t="shared" si="11"/>
        <v>0.68239719632984697</v>
      </c>
      <c r="P62" s="9"/>
    </row>
    <row r="63" spans="1:16">
      <c r="A63" s="12"/>
      <c r="B63" s="44">
        <v>711</v>
      </c>
      <c r="C63" s="20" t="s">
        <v>111</v>
      </c>
      <c r="D63" s="46">
        <v>5567390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5567390</v>
      </c>
      <c r="O63" s="47">
        <f t="shared" si="11"/>
        <v>10.151616267705279</v>
      </c>
      <c r="P63" s="9"/>
    </row>
    <row r="64" spans="1:16">
      <c r="A64" s="12"/>
      <c r="B64" s="44">
        <v>712</v>
      </c>
      <c r="C64" s="20" t="s">
        <v>112</v>
      </c>
      <c r="D64" s="46">
        <v>18227</v>
      </c>
      <c r="E64" s="46">
        <v>4350178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4368405</v>
      </c>
      <c r="O64" s="47">
        <f t="shared" si="11"/>
        <v>7.9653789768500287</v>
      </c>
      <c r="P64" s="9"/>
    </row>
    <row r="65" spans="1:119">
      <c r="A65" s="12"/>
      <c r="B65" s="44">
        <v>716</v>
      </c>
      <c r="C65" s="20" t="s">
        <v>113</v>
      </c>
      <c r="D65" s="46">
        <v>0</v>
      </c>
      <c r="E65" s="46">
        <v>2712478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2712478</v>
      </c>
      <c r="O65" s="47">
        <f t="shared" si="11"/>
        <v>4.9459505783846076</v>
      </c>
      <c r="P65" s="9"/>
    </row>
    <row r="66" spans="1:119">
      <c r="A66" s="12"/>
      <c r="B66" s="44">
        <v>719</v>
      </c>
      <c r="C66" s="20" t="s">
        <v>114</v>
      </c>
      <c r="D66" s="46">
        <v>4339775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4339775</v>
      </c>
      <c r="O66" s="47">
        <f t="shared" si="11"/>
        <v>7.9131748428223414</v>
      </c>
      <c r="P66" s="9"/>
    </row>
    <row r="67" spans="1:119">
      <c r="A67" s="12"/>
      <c r="B67" s="44">
        <v>724</v>
      </c>
      <c r="C67" s="20" t="s">
        <v>79</v>
      </c>
      <c r="D67" s="46">
        <v>2008153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2008153</v>
      </c>
      <c r="O67" s="47">
        <f t="shared" si="11"/>
        <v>3.661679649322422</v>
      </c>
      <c r="P67" s="9"/>
    </row>
    <row r="68" spans="1:119">
      <c r="A68" s="12"/>
      <c r="B68" s="44">
        <v>733</v>
      </c>
      <c r="C68" s="20" t="s">
        <v>81</v>
      </c>
      <c r="D68" s="46">
        <v>328310</v>
      </c>
      <c r="E68" s="46">
        <v>58223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386533</v>
      </c>
      <c r="O68" s="47">
        <f t="shared" si="11"/>
        <v>0.70480686476157139</v>
      </c>
      <c r="P68" s="9"/>
    </row>
    <row r="69" spans="1:119">
      <c r="A69" s="12"/>
      <c r="B69" s="44">
        <v>744</v>
      </c>
      <c r="C69" s="20" t="s">
        <v>83</v>
      </c>
      <c r="D69" s="46">
        <v>655330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655330</v>
      </c>
      <c r="O69" s="47">
        <f>(N69/O$73)</f>
        <v>1.1949331174419793</v>
      </c>
      <c r="P69" s="9"/>
    </row>
    <row r="70" spans="1:119" ht="15.75" thickBot="1">
      <c r="A70" s="12"/>
      <c r="B70" s="44">
        <v>764</v>
      </c>
      <c r="C70" s="20" t="s">
        <v>84</v>
      </c>
      <c r="D70" s="46">
        <v>831702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831702</v>
      </c>
      <c r="O70" s="47">
        <f>(N70/O$73)</f>
        <v>1.5165310052076495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SUM(D5,D13,D22,D27,D31,D36,D42,D47,D49)</f>
        <v>228081064</v>
      </c>
      <c r="E71" s="15">
        <f t="shared" si="18"/>
        <v>204733305</v>
      </c>
      <c r="F71" s="15">
        <f t="shared" si="18"/>
        <v>63253026</v>
      </c>
      <c r="G71" s="15">
        <f t="shared" si="18"/>
        <v>13488080</v>
      </c>
      <c r="H71" s="15">
        <f t="shared" si="18"/>
        <v>0</v>
      </c>
      <c r="I71" s="15">
        <f t="shared" si="18"/>
        <v>82327131</v>
      </c>
      <c r="J71" s="15">
        <f t="shared" si="18"/>
        <v>62102018</v>
      </c>
      <c r="K71" s="15">
        <f t="shared" si="18"/>
        <v>0</v>
      </c>
      <c r="L71" s="15">
        <f t="shared" si="18"/>
        <v>0</v>
      </c>
      <c r="M71" s="15">
        <f t="shared" si="18"/>
        <v>5294883</v>
      </c>
      <c r="N71" s="15">
        <f>SUM(D71:M71)</f>
        <v>659279507</v>
      </c>
      <c r="O71" s="37">
        <f>(N71/O$73)</f>
        <v>1202.1346749959885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9" t="s">
        <v>115</v>
      </c>
      <c r="M73" s="49"/>
      <c r="N73" s="49"/>
      <c r="O73" s="41">
        <v>548424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customHeight="1" thickBot="1">
      <c r="A75" s="53" t="s">
        <v>98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49066491</v>
      </c>
      <c r="E5" s="26">
        <f t="shared" si="0"/>
        <v>10620899</v>
      </c>
      <c r="F5" s="26">
        <f t="shared" si="0"/>
        <v>21393050</v>
      </c>
      <c r="G5" s="26">
        <f t="shared" si="0"/>
        <v>2647305</v>
      </c>
      <c r="H5" s="26">
        <f t="shared" si="0"/>
        <v>0</v>
      </c>
      <c r="I5" s="26">
        <f t="shared" si="0"/>
        <v>1063960</v>
      </c>
      <c r="J5" s="26">
        <f t="shared" si="0"/>
        <v>55873337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140665042</v>
      </c>
      <c r="O5" s="32">
        <f t="shared" ref="O5:O36" si="1">(N5/O$76)</f>
        <v>257.80534616265749</v>
      </c>
      <c r="P5" s="6"/>
    </row>
    <row r="6" spans="1:133">
      <c r="A6" s="12"/>
      <c r="B6" s="44">
        <v>511</v>
      </c>
      <c r="C6" s="20" t="s">
        <v>20</v>
      </c>
      <c r="D6" s="46">
        <v>1302144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1302144</v>
      </c>
      <c r="O6" s="47">
        <f t="shared" si="1"/>
        <v>2.386518213058419</v>
      </c>
      <c r="P6" s="9"/>
    </row>
    <row r="7" spans="1:133">
      <c r="A7" s="12"/>
      <c r="B7" s="44">
        <v>512</v>
      </c>
      <c r="C7" s="20" t="s">
        <v>21</v>
      </c>
      <c r="D7" s="46">
        <v>1113486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1113486</v>
      </c>
      <c r="O7" s="47">
        <f t="shared" si="1"/>
        <v>2.040753264604811</v>
      </c>
      <c r="P7" s="9"/>
    </row>
    <row r="8" spans="1:133">
      <c r="A8" s="12"/>
      <c r="B8" s="44">
        <v>513</v>
      </c>
      <c r="C8" s="20" t="s">
        <v>22</v>
      </c>
      <c r="D8" s="46">
        <v>24818552</v>
      </c>
      <c r="E8" s="46">
        <v>197206</v>
      </c>
      <c r="F8" s="46">
        <v>0</v>
      </c>
      <c r="G8" s="46">
        <v>0</v>
      </c>
      <c r="H8" s="46">
        <v>0</v>
      </c>
      <c r="I8" s="46">
        <v>0</v>
      </c>
      <c r="J8" s="46">
        <v>55868840</v>
      </c>
      <c r="K8" s="46">
        <v>0</v>
      </c>
      <c r="L8" s="46">
        <v>0</v>
      </c>
      <c r="M8" s="46">
        <v>0</v>
      </c>
      <c r="N8" s="46">
        <f t="shared" si="2"/>
        <v>80884598</v>
      </c>
      <c r="O8" s="47">
        <f t="shared" si="1"/>
        <v>148.2421040091638</v>
      </c>
      <c r="P8" s="9"/>
    </row>
    <row r="9" spans="1:133">
      <c r="A9" s="12"/>
      <c r="B9" s="44">
        <v>514</v>
      </c>
      <c r="C9" s="20" t="s">
        <v>23</v>
      </c>
      <c r="D9" s="46">
        <v>1204455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1204455</v>
      </c>
      <c r="O9" s="47">
        <f t="shared" si="1"/>
        <v>2.2074776632302404</v>
      </c>
      <c r="P9" s="9"/>
    </row>
    <row r="10" spans="1:133">
      <c r="A10" s="12"/>
      <c r="B10" s="44">
        <v>515</v>
      </c>
      <c r="C10" s="20" t="s">
        <v>24</v>
      </c>
      <c r="D10" s="46">
        <v>2175530</v>
      </c>
      <c r="E10" s="46">
        <v>129348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2304878</v>
      </c>
      <c r="O10" s="47">
        <f t="shared" si="1"/>
        <v>4.2242895761741126</v>
      </c>
      <c r="P10" s="9"/>
    </row>
    <row r="11" spans="1:133">
      <c r="A11" s="12"/>
      <c r="B11" s="44">
        <v>517</v>
      </c>
      <c r="C11" s="20" t="s">
        <v>25</v>
      </c>
      <c r="D11" s="46">
        <v>18103</v>
      </c>
      <c r="E11" s="46">
        <v>9160959</v>
      </c>
      <c r="F11" s="46">
        <v>21393050</v>
      </c>
      <c r="G11" s="46">
        <v>0</v>
      </c>
      <c r="H11" s="46">
        <v>0</v>
      </c>
      <c r="I11" s="46">
        <v>1063960</v>
      </c>
      <c r="J11" s="46">
        <v>4497</v>
      </c>
      <c r="K11" s="46">
        <v>0</v>
      </c>
      <c r="L11" s="46">
        <v>0</v>
      </c>
      <c r="M11" s="46">
        <v>0</v>
      </c>
      <c r="N11" s="46">
        <f t="shared" si="2"/>
        <v>31640569</v>
      </c>
      <c r="O11" s="47">
        <f t="shared" si="1"/>
        <v>57.989588087056127</v>
      </c>
      <c r="P11" s="9"/>
    </row>
    <row r="12" spans="1:133">
      <c r="A12" s="12"/>
      <c r="B12" s="44">
        <v>519</v>
      </c>
      <c r="C12" s="20" t="s">
        <v>26</v>
      </c>
      <c r="D12" s="46">
        <v>18434221</v>
      </c>
      <c r="E12" s="46">
        <v>1133386</v>
      </c>
      <c r="F12" s="46">
        <v>0</v>
      </c>
      <c r="G12" s="46">
        <v>2647305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22214912</v>
      </c>
      <c r="O12" s="47">
        <f t="shared" si="1"/>
        <v>40.714615349369986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82452074</v>
      </c>
      <c r="E13" s="31">
        <f t="shared" si="3"/>
        <v>80259660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162711734</v>
      </c>
      <c r="O13" s="43">
        <f t="shared" si="1"/>
        <v>298.2116545246277</v>
      </c>
      <c r="P13" s="10"/>
    </row>
    <row r="14" spans="1:133">
      <c r="A14" s="12"/>
      <c r="B14" s="44">
        <v>521</v>
      </c>
      <c r="C14" s="20" t="s">
        <v>28</v>
      </c>
      <c r="D14" s="46">
        <v>39333582</v>
      </c>
      <c r="E14" s="46">
        <v>17903271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57236853</v>
      </c>
      <c r="O14" s="47">
        <f t="shared" si="1"/>
        <v>104.90144879725086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30341795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30341795</v>
      </c>
      <c r="O15" s="47">
        <f t="shared" si="1"/>
        <v>55.609246277205038</v>
      </c>
      <c r="P15" s="9"/>
    </row>
    <row r="16" spans="1:133">
      <c r="A16" s="12"/>
      <c r="B16" s="44">
        <v>523</v>
      </c>
      <c r="C16" s="20" t="s">
        <v>30</v>
      </c>
      <c r="D16" s="46">
        <v>38724744</v>
      </c>
      <c r="E16" s="46">
        <v>401912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39126656</v>
      </c>
      <c r="O16" s="47">
        <f t="shared" si="1"/>
        <v>71.709793356242841</v>
      </c>
      <c r="P16" s="9"/>
    </row>
    <row r="17" spans="1:16">
      <c r="A17" s="12"/>
      <c r="B17" s="44">
        <v>524</v>
      </c>
      <c r="C17" s="20" t="s">
        <v>31</v>
      </c>
      <c r="D17" s="46">
        <v>1365138</v>
      </c>
      <c r="E17" s="46">
        <v>1552545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2917683</v>
      </c>
      <c r="O17" s="47">
        <f t="shared" si="1"/>
        <v>5.3474144329896909</v>
      </c>
      <c r="P17" s="9"/>
    </row>
    <row r="18" spans="1:16">
      <c r="A18" s="12"/>
      <c r="B18" s="44">
        <v>525</v>
      </c>
      <c r="C18" s="20" t="s">
        <v>32</v>
      </c>
      <c r="D18" s="46">
        <v>1244629</v>
      </c>
      <c r="E18" s="46">
        <v>7915777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9160406</v>
      </c>
      <c r="O18" s="47">
        <f t="shared" si="1"/>
        <v>16.788831156930126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20522596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20522596</v>
      </c>
      <c r="O19" s="47">
        <f t="shared" si="1"/>
        <v>37.613005269186715</v>
      </c>
      <c r="P19" s="9"/>
    </row>
    <row r="20" spans="1:16">
      <c r="A20" s="12"/>
      <c r="B20" s="44">
        <v>527</v>
      </c>
      <c r="C20" s="20" t="s">
        <v>34</v>
      </c>
      <c r="D20" s="46">
        <v>1327360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1327360</v>
      </c>
      <c r="O20" s="47">
        <f t="shared" si="1"/>
        <v>2.4327331042382587</v>
      </c>
      <c r="P20" s="9"/>
    </row>
    <row r="21" spans="1:16">
      <c r="A21" s="12"/>
      <c r="B21" s="44">
        <v>529</v>
      </c>
      <c r="C21" s="20" t="s">
        <v>35</v>
      </c>
      <c r="D21" s="46">
        <v>456621</v>
      </c>
      <c r="E21" s="46">
        <v>1621764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2078385</v>
      </c>
      <c r="O21" s="47">
        <f t="shared" si="1"/>
        <v>3.8091821305841926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2636967</v>
      </c>
      <c r="E22" s="31">
        <f t="shared" si="5"/>
        <v>9078407</v>
      </c>
      <c r="F22" s="31">
        <f t="shared" si="5"/>
        <v>0</v>
      </c>
      <c r="G22" s="31">
        <f t="shared" si="5"/>
        <v>1291059</v>
      </c>
      <c r="H22" s="31">
        <f t="shared" si="5"/>
        <v>0</v>
      </c>
      <c r="I22" s="31">
        <f t="shared" si="5"/>
        <v>61614621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2323767</v>
      </c>
      <c r="N22" s="42">
        <f>SUM(D22:M22)</f>
        <v>76944821</v>
      </c>
      <c r="O22" s="43">
        <f t="shared" si="1"/>
        <v>141.02143596792669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34812974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34812974</v>
      </c>
      <c r="O23" s="47">
        <f t="shared" si="1"/>
        <v>63.803846964490262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26801647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26801647</v>
      </c>
      <c r="O24" s="47">
        <f t="shared" si="1"/>
        <v>49.12100252004582</v>
      </c>
      <c r="P24" s="9"/>
    </row>
    <row r="25" spans="1:16">
      <c r="A25" s="12"/>
      <c r="B25" s="44">
        <v>537</v>
      </c>
      <c r="C25" s="20" t="s">
        <v>39</v>
      </c>
      <c r="D25" s="46">
        <v>2636967</v>
      </c>
      <c r="E25" s="46">
        <v>3096482</v>
      </c>
      <c r="F25" s="46">
        <v>0</v>
      </c>
      <c r="G25" s="46">
        <v>1291059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7024508</v>
      </c>
      <c r="O25" s="47">
        <f t="shared" si="1"/>
        <v>12.874241466208476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5981925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2323767</v>
      </c>
      <c r="N26" s="46">
        <f>SUM(D26:M26)</f>
        <v>8305692</v>
      </c>
      <c r="O26" s="47">
        <f t="shared" si="1"/>
        <v>15.22234501718213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6166615</v>
      </c>
      <c r="E27" s="31">
        <f t="shared" si="6"/>
        <v>40420530</v>
      </c>
      <c r="F27" s="31">
        <f t="shared" si="6"/>
        <v>0</v>
      </c>
      <c r="G27" s="31">
        <f t="shared" si="6"/>
        <v>57498</v>
      </c>
      <c r="H27" s="31">
        <f t="shared" si="6"/>
        <v>0</v>
      </c>
      <c r="I27" s="31">
        <f t="shared" si="6"/>
        <v>12767789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3072177</v>
      </c>
      <c r="N27" s="31">
        <f t="shared" ref="N27:N36" si="7">SUM(D27:M27)</f>
        <v>62484609</v>
      </c>
      <c r="O27" s="43">
        <f t="shared" si="1"/>
        <v>114.51932920962199</v>
      </c>
      <c r="P27" s="10"/>
    </row>
    <row r="28" spans="1:16">
      <c r="A28" s="12"/>
      <c r="B28" s="44">
        <v>541</v>
      </c>
      <c r="C28" s="20" t="s">
        <v>42</v>
      </c>
      <c r="D28" s="46">
        <v>5602472</v>
      </c>
      <c r="E28" s="46">
        <v>37985661</v>
      </c>
      <c r="F28" s="46">
        <v>0</v>
      </c>
      <c r="G28" s="46">
        <v>57498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43645631</v>
      </c>
      <c r="O28" s="47">
        <f t="shared" si="1"/>
        <v>79.991992668957622</v>
      </c>
      <c r="P28" s="9"/>
    </row>
    <row r="29" spans="1:16">
      <c r="A29" s="12"/>
      <c r="B29" s="44">
        <v>542</v>
      </c>
      <c r="C29" s="20" t="s">
        <v>43</v>
      </c>
      <c r="D29" s="46">
        <v>564143</v>
      </c>
      <c r="E29" s="46">
        <v>2434869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3072177</v>
      </c>
      <c r="N29" s="46">
        <f t="shared" si="7"/>
        <v>6071189</v>
      </c>
      <c r="O29" s="47">
        <f t="shared" si="1"/>
        <v>11.127035967926689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12767789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12767789</v>
      </c>
      <c r="O30" s="47">
        <f t="shared" si="1"/>
        <v>23.400300572737684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4849890</v>
      </c>
      <c r="E31" s="31">
        <f t="shared" si="8"/>
        <v>13998840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1316654</v>
      </c>
      <c r="N31" s="31">
        <f t="shared" si="7"/>
        <v>20165384</v>
      </c>
      <c r="O31" s="43">
        <f t="shared" si="1"/>
        <v>36.958321191294388</v>
      </c>
      <c r="P31" s="10"/>
    </row>
    <row r="32" spans="1:16">
      <c r="A32" s="13"/>
      <c r="B32" s="45">
        <v>552</v>
      </c>
      <c r="C32" s="21" t="s">
        <v>47</v>
      </c>
      <c r="D32" s="46">
        <v>4665392</v>
      </c>
      <c r="E32" s="46">
        <v>4655975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9321367</v>
      </c>
      <c r="O32" s="47">
        <f t="shared" si="1"/>
        <v>17.083834135166093</v>
      </c>
      <c r="P32" s="9"/>
    </row>
    <row r="33" spans="1:16">
      <c r="A33" s="13"/>
      <c r="B33" s="45">
        <v>553</v>
      </c>
      <c r="C33" s="21" t="s">
        <v>48</v>
      </c>
      <c r="D33" s="46">
        <v>184498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184498</v>
      </c>
      <c r="O33" s="47">
        <f t="shared" si="1"/>
        <v>0.33814066437571594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9342865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322416</v>
      </c>
      <c r="N34" s="46">
        <f t="shared" si="7"/>
        <v>9665281</v>
      </c>
      <c r="O34" s="47">
        <f t="shared" si="1"/>
        <v>17.714146162657503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994238</v>
      </c>
      <c r="N35" s="46">
        <f t="shared" si="7"/>
        <v>994238</v>
      </c>
      <c r="O35" s="47">
        <f t="shared" si="1"/>
        <v>1.8222002290950745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13899241</v>
      </c>
      <c r="E36" s="31">
        <f t="shared" si="9"/>
        <v>11572197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25471438</v>
      </c>
      <c r="O36" s="43">
        <f t="shared" si="1"/>
        <v>46.683047880870561</v>
      </c>
      <c r="P36" s="10"/>
    </row>
    <row r="37" spans="1:16">
      <c r="A37" s="12"/>
      <c r="B37" s="44">
        <v>562</v>
      </c>
      <c r="C37" s="20" t="s">
        <v>52</v>
      </c>
      <c r="D37" s="46">
        <v>9693015</v>
      </c>
      <c r="E37" s="46">
        <v>5868499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15561514</v>
      </c>
      <c r="O37" s="47">
        <f t="shared" ref="O37:O68" si="11">(N37/O$76)</f>
        <v>28.520529667812141</v>
      </c>
      <c r="P37" s="9"/>
    </row>
    <row r="38" spans="1:16">
      <c r="A38" s="12"/>
      <c r="B38" s="44">
        <v>563</v>
      </c>
      <c r="C38" s="20" t="s">
        <v>53</v>
      </c>
      <c r="D38" s="46">
        <v>2220141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2220141</v>
      </c>
      <c r="O38" s="47">
        <f t="shared" si="11"/>
        <v>4.0689869415807562</v>
      </c>
      <c r="P38" s="9"/>
    </row>
    <row r="39" spans="1:16">
      <c r="A39" s="12"/>
      <c r="B39" s="44">
        <v>564</v>
      </c>
      <c r="C39" s="20" t="s">
        <v>54</v>
      </c>
      <c r="D39" s="46">
        <v>1918163</v>
      </c>
      <c r="E39" s="46">
        <v>4827828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6745991</v>
      </c>
      <c r="O39" s="47">
        <f t="shared" si="11"/>
        <v>12.363786483390607</v>
      </c>
      <c r="P39" s="9"/>
    </row>
    <row r="40" spans="1:16">
      <c r="A40" s="12"/>
      <c r="B40" s="44">
        <v>565</v>
      </c>
      <c r="C40" s="20" t="s">
        <v>55</v>
      </c>
      <c r="D40" s="46">
        <v>67922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67922</v>
      </c>
      <c r="O40" s="47">
        <f t="shared" si="11"/>
        <v>0.12448476517754868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875870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875870</v>
      </c>
      <c r="O41" s="47">
        <f t="shared" si="11"/>
        <v>1.6052600229095075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SUM(D43:D46)</f>
        <v>15315804</v>
      </c>
      <c r="E42" s="31">
        <f t="shared" si="12"/>
        <v>21868863</v>
      </c>
      <c r="F42" s="31">
        <f t="shared" si="12"/>
        <v>0</v>
      </c>
      <c r="G42" s="31">
        <f t="shared" si="12"/>
        <v>3980674</v>
      </c>
      <c r="H42" s="31">
        <f t="shared" si="12"/>
        <v>0</v>
      </c>
      <c r="I42" s="31">
        <f t="shared" si="12"/>
        <v>3045815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2264</v>
      </c>
      <c r="N42" s="31">
        <f>SUM(D42:M42)</f>
        <v>44213420</v>
      </c>
      <c r="O42" s="43">
        <f t="shared" si="11"/>
        <v>81.032613974799546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13231676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2264</v>
      </c>
      <c r="N43" s="46">
        <f t="shared" si="10"/>
        <v>13233940</v>
      </c>
      <c r="O43" s="47">
        <f t="shared" si="11"/>
        <v>24.254643757159222</v>
      </c>
      <c r="P43" s="9"/>
    </row>
    <row r="44" spans="1:16">
      <c r="A44" s="12"/>
      <c r="B44" s="44">
        <v>572</v>
      </c>
      <c r="C44" s="20" t="s">
        <v>59</v>
      </c>
      <c r="D44" s="46">
        <v>15142684</v>
      </c>
      <c r="E44" s="46">
        <v>7974496</v>
      </c>
      <c r="F44" s="46">
        <v>0</v>
      </c>
      <c r="G44" s="46">
        <v>3980674</v>
      </c>
      <c r="H44" s="46">
        <v>0</v>
      </c>
      <c r="I44" s="46">
        <v>3045815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30143669</v>
      </c>
      <c r="O44" s="47">
        <f t="shared" si="11"/>
        <v>55.246128751431847</v>
      </c>
      <c r="P44" s="9"/>
    </row>
    <row r="45" spans="1:16">
      <c r="A45" s="12"/>
      <c r="B45" s="44">
        <v>573</v>
      </c>
      <c r="C45" s="20" t="s">
        <v>60</v>
      </c>
      <c r="D45" s="46">
        <v>173120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173120</v>
      </c>
      <c r="O45" s="47">
        <f t="shared" si="11"/>
        <v>0.31728751431844215</v>
      </c>
      <c r="P45" s="9"/>
    </row>
    <row r="46" spans="1:16">
      <c r="A46" s="12"/>
      <c r="B46" s="44">
        <v>575</v>
      </c>
      <c r="C46" s="20" t="s">
        <v>61</v>
      </c>
      <c r="D46" s="46">
        <v>0</v>
      </c>
      <c r="E46" s="46">
        <v>662691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662691</v>
      </c>
      <c r="O46" s="47">
        <f t="shared" si="11"/>
        <v>1.2145539518900343</v>
      </c>
      <c r="P46" s="9"/>
    </row>
    <row r="47" spans="1:16" ht="15.75">
      <c r="A47" s="28" t="s">
        <v>82</v>
      </c>
      <c r="B47" s="29"/>
      <c r="C47" s="30"/>
      <c r="D47" s="31">
        <f t="shared" ref="D47:M47" si="13">SUM(D48:D48)</f>
        <v>25822242</v>
      </c>
      <c r="E47" s="31">
        <f t="shared" si="13"/>
        <v>8392950</v>
      </c>
      <c r="F47" s="31">
        <f t="shared" si="13"/>
        <v>839534</v>
      </c>
      <c r="G47" s="31">
        <f t="shared" si="13"/>
        <v>823849</v>
      </c>
      <c r="H47" s="31">
        <f t="shared" si="13"/>
        <v>0</v>
      </c>
      <c r="I47" s="31">
        <f t="shared" si="13"/>
        <v>3510246</v>
      </c>
      <c r="J47" s="31">
        <f t="shared" si="13"/>
        <v>15151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ref="N47:N53" si="14">SUM(D47:M47)</f>
        <v>39403972</v>
      </c>
      <c r="O47" s="43">
        <f t="shared" si="11"/>
        <v>72.218047193585335</v>
      </c>
      <c r="P47" s="9"/>
    </row>
    <row r="48" spans="1:16">
      <c r="A48" s="12"/>
      <c r="B48" s="44">
        <v>581</v>
      </c>
      <c r="C48" s="20" t="s">
        <v>62</v>
      </c>
      <c r="D48" s="46">
        <v>25822242</v>
      </c>
      <c r="E48" s="46">
        <v>8392950</v>
      </c>
      <c r="F48" s="46">
        <v>839534</v>
      </c>
      <c r="G48" s="46">
        <v>823849</v>
      </c>
      <c r="H48" s="46">
        <v>0</v>
      </c>
      <c r="I48" s="46">
        <v>3510246</v>
      </c>
      <c r="J48" s="46">
        <v>15151</v>
      </c>
      <c r="K48" s="46">
        <v>0</v>
      </c>
      <c r="L48" s="46">
        <v>0</v>
      </c>
      <c r="M48" s="46">
        <v>0</v>
      </c>
      <c r="N48" s="46">
        <f t="shared" si="14"/>
        <v>39403972</v>
      </c>
      <c r="O48" s="47">
        <f t="shared" si="11"/>
        <v>72.218047193585335</v>
      </c>
      <c r="P48" s="9"/>
    </row>
    <row r="49" spans="1:16" ht="15.75">
      <c r="A49" s="28" t="s">
        <v>63</v>
      </c>
      <c r="B49" s="29"/>
      <c r="C49" s="30"/>
      <c r="D49" s="31">
        <f t="shared" ref="D49:M49" si="15">SUM(D50:D73)</f>
        <v>24163123</v>
      </c>
      <c r="E49" s="31">
        <f t="shared" si="15"/>
        <v>6565587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30728710</v>
      </c>
      <c r="O49" s="43">
        <f t="shared" si="11"/>
        <v>56.318368843069877</v>
      </c>
      <c r="P49" s="9"/>
    </row>
    <row r="50" spans="1:16">
      <c r="A50" s="12"/>
      <c r="B50" s="44">
        <v>601</v>
      </c>
      <c r="C50" s="20" t="s">
        <v>64</v>
      </c>
      <c r="D50" s="46">
        <v>165182</v>
      </c>
      <c r="E50" s="46">
        <v>14205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179387</v>
      </c>
      <c r="O50" s="47">
        <f t="shared" si="11"/>
        <v>0.32877342497136314</v>
      </c>
      <c r="P50" s="9"/>
    </row>
    <row r="51" spans="1:16">
      <c r="A51" s="12"/>
      <c r="B51" s="44">
        <v>602</v>
      </c>
      <c r="C51" s="20" t="s">
        <v>65</v>
      </c>
      <c r="D51" s="46">
        <v>385655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385655</v>
      </c>
      <c r="O51" s="47">
        <f t="shared" si="11"/>
        <v>0.70681328751431849</v>
      </c>
      <c r="P51" s="9"/>
    </row>
    <row r="52" spans="1:16">
      <c r="A52" s="12"/>
      <c r="B52" s="44">
        <v>604</v>
      </c>
      <c r="C52" s="20" t="s">
        <v>66</v>
      </c>
      <c r="D52" s="46">
        <v>2526514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2526514</v>
      </c>
      <c r="O52" s="47">
        <f t="shared" si="11"/>
        <v>4.6304953035509735</v>
      </c>
      <c r="P52" s="9"/>
    </row>
    <row r="53" spans="1:16">
      <c r="A53" s="12"/>
      <c r="B53" s="44">
        <v>608</v>
      </c>
      <c r="C53" s="20" t="s">
        <v>67</v>
      </c>
      <c r="D53" s="46">
        <v>337697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337697</v>
      </c>
      <c r="O53" s="47">
        <f t="shared" si="11"/>
        <v>0.61891775486827039</v>
      </c>
      <c r="P53" s="9"/>
    </row>
    <row r="54" spans="1:16">
      <c r="A54" s="12"/>
      <c r="B54" s="44">
        <v>614</v>
      </c>
      <c r="C54" s="20" t="s">
        <v>68</v>
      </c>
      <c r="D54" s="46">
        <v>1544468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6">SUM(D54:M54)</f>
        <v>1544468</v>
      </c>
      <c r="O54" s="47">
        <f t="shared" si="11"/>
        <v>2.8306400916380299</v>
      </c>
      <c r="P54" s="9"/>
    </row>
    <row r="55" spans="1:16">
      <c r="A55" s="12"/>
      <c r="B55" s="44">
        <v>622</v>
      </c>
      <c r="C55" s="20" t="s">
        <v>105</v>
      </c>
      <c r="D55" s="46">
        <v>0</v>
      </c>
      <c r="E55" s="46">
        <v>942908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942908</v>
      </c>
      <c r="O55" s="47">
        <f t="shared" si="11"/>
        <v>1.728124627720504</v>
      </c>
      <c r="P55" s="9"/>
    </row>
    <row r="56" spans="1:16">
      <c r="A56" s="12"/>
      <c r="B56" s="44">
        <v>634</v>
      </c>
      <c r="C56" s="20" t="s">
        <v>70</v>
      </c>
      <c r="D56" s="46">
        <v>1110191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1110191</v>
      </c>
      <c r="O56" s="47">
        <f t="shared" si="11"/>
        <v>2.0347143184421537</v>
      </c>
      <c r="P56" s="9"/>
    </row>
    <row r="57" spans="1:16">
      <c r="A57" s="12"/>
      <c r="B57" s="44">
        <v>654</v>
      </c>
      <c r="C57" s="20" t="s">
        <v>71</v>
      </c>
      <c r="D57" s="46">
        <v>1075817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1075817</v>
      </c>
      <c r="O57" s="47">
        <f t="shared" si="11"/>
        <v>1.9717150057273769</v>
      </c>
      <c r="P57" s="9"/>
    </row>
    <row r="58" spans="1:16">
      <c r="A58" s="12"/>
      <c r="B58" s="44">
        <v>661</v>
      </c>
      <c r="C58" s="20" t="s">
        <v>88</v>
      </c>
      <c r="D58" s="46">
        <v>0</v>
      </c>
      <c r="E58" s="46">
        <v>157944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157944</v>
      </c>
      <c r="O58" s="47">
        <f t="shared" si="11"/>
        <v>0.28947353951890037</v>
      </c>
      <c r="P58" s="9"/>
    </row>
    <row r="59" spans="1:16">
      <c r="A59" s="12"/>
      <c r="B59" s="44">
        <v>671</v>
      </c>
      <c r="C59" s="20" t="s">
        <v>89</v>
      </c>
      <c r="D59" s="46">
        <v>2166964</v>
      </c>
      <c r="E59" s="46">
        <v>302018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2468982</v>
      </c>
      <c r="O59" s="47">
        <f t="shared" si="11"/>
        <v>4.5250529209621995</v>
      </c>
      <c r="P59" s="9"/>
    </row>
    <row r="60" spans="1:16">
      <c r="A60" s="12"/>
      <c r="B60" s="44">
        <v>674</v>
      </c>
      <c r="C60" s="20" t="s">
        <v>72</v>
      </c>
      <c r="D60" s="46">
        <v>228532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228532</v>
      </c>
      <c r="O60" s="47">
        <f t="shared" si="11"/>
        <v>0.41884444444444446</v>
      </c>
      <c r="P60" s="9"/>
    </row>
    <row r="61" spans="1:16">
      <c r="A61" s="12"/>
      <c r="B61" s="44">
        <v>685</v>
      </c>
      <c r="C61" s="20" t="s">
        <v>73</v>
      </c>
      <c r="D61" s="46">
        <v>13984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13984</v>
      </c>
      <c r="O61" s="47">
        <f t="shared" si="11"/>
        <v>2.5629324169530353E-2</v>
      </c>
      <c r="P61" s="9"/>
    </row>
    <row r="62" spans="1:16">
      <c r="A62" s="12"/>
      <c r="B62" s="44">
        <v>694</v>
      </c>
      <c r="C62" s="20" t="s">
        <v>74</v>
      </c>
      <c r="D62" s="46">
        <v>295453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295453</v>
      </c>
      <c r="O62" s="47">
        <f t="shared" si="11"/>
        <v>0.54149461626575024</v>
      </c>
      <c r="P62" s="9"/>
    </row>
    <row r="63" spans="1:16">
      <c r="A63" s="12"/>
      <c r="B63" s="44">
        <v>711</v>
      </c>
      <c r="C63" s="20" t="s">
        <v>75</v>
      </c>
      <c r="D63" s="46">
        <v>5442830</v>
      </c>
      <c r="E63" s="46">
        <v>1319189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6762019</v>
      </c>
      <c r="O63" s="47">
        <f t="shared" si="11"/>
        <v>12.393161970217641</v>
      </c>
      <c r="P63" s="9"/>
    </row>
    <row r="64" spans="1:16">
      <c r="A64" s="12"/>
      <c r="B64" s="44">
        <v>712</v>
      </c>
      <c r="C64" s="20" t="s">
        <v>76</v>
      </c>
      <c r="D64" s="46">
        <v>12824</v>
      </c>
      <c r="E64" s="46">
        <v>2294125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2306949</v>
      </c>
      <c r="O64" s="47">
        <f t="shared" si="11"/>
        <v>4.2280852233676978</v>
      </c>
      <c r="P64" s="9"/>
    </row>
    <row r="65" spans="1:119">
      <c r="A65" s="12"/>
      <c r="B65" s="44">
        <v>714</v>
      </c>
      <c r="C65" s="20" t="s">
        <v>90</v>
      </c>
      <c r="D65" s="46">
        <v>0</v>
      </c>
      <c r="E65" s="46">
        <v>325463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325463</v>
      </c>
      <c r="O65" s="47">
        <f t="shared" si="11"/>
        <v>0.59649576174112262</v>
      </c>
      <c r="P65" s="9"/>
    </row>
    <row r="66" spans="1:119">
      <c r="A66" s="12"/>
      <c r="B66" s="44">
        <v>715</v>
      </c>
      <c r="C66" s="20" t="s">
        <v>91</v>
      </c>
      <c r="D66" s="46">
        <v>0</v>
      </c>
      <c r="E66" s="46">
        <v>256500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3" si="17">SUM(D66:M66)</f>
        <v>256500</v>
      </c>
      <c r="O66" s="47">
        <f t="shared" si="11"/>
        <v>0.47010309278350515</v>
      </c>
      <c r="P66" s="9"/>
    </row>
    <row r="67" spans="1:119">
      <c r="A67" s="12"/>
      <c r="B67" s="44">
        <v>716</v>
      </c>
      <c r="C67" s="20" t="s">
        <v>92</v>
      </c>
      <c r="D67" s="46">
        <v>0</v>
      </c>
      <c r="E67" s="46">
        <v>893312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893312</v>
      </c>
      <c r="O67" s="47">
        <f t="shared" si="11"/>
        <v>1.6372270332187857</v>
      </c>
      <c r="P67" s="9"/>
    </row>
    <row r="68" spans="1:119">
      <c r="A68" s="12"/>
      <c r="B68" s="44">
        <v>719</v>
      </c>
      <c r="C68" s="20" t="s">
        <v>78</v>
      </c>
      <c r="D68" s="46">
        <v>5217512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5217512</v>
      </c>
      <c r="O68" s="47">
        <f t="shared" si="11"/>
        <v>9.5624504009163811</v>
      </c>
      <c r="P68" s="9"/>
    </row>
    <row r="69" spans="1:119">
      <c r="A69" s="12"/>
      <c r="B69" s="44">
        <v>724</v>
      </c>
      <c r="C69" s="20" t="s">
        <v>79</v>
      </c>
      <c r="D69" s="46">
        <v>1832470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1832470</v>
      </c>
      <c r="O69" s="47">
        <f t="shared" ref="O69:O74" si="18">(N69/O$76)</f>
        <v>3.358478808705613</v>
      </c>
      <c r="P69" s="9"/>
    </row>
    <row r="70" spans="1:119">
      <c r="A70" s="12"/>
      <c r="B70" s="44">
        <v>733</v>
      </c>
      <c r="C70" s="20" t="s">
        <v>81</v>
      </c>
      <c r="D70" s="46">
        <v>318402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318402</v>
      </c>
      <c r="O70" s="47">
        <f t="shared" si="18"/>
        <v>0.58355463917525774</v>
      </c>
      <c r="P70" s="9"/>
    </row>
    <row r="71" spans="1:119">
      <c r="A71" s="12"/>
      <c r="B71" s="44">
        <v>739</v>
      </c>
      <c r="C71" s="20" t="s">
        <v>93</v>
      </c>
      <c r="D71" s="46">
        <v>0</v>
      </c>
      <c r="E71" s="46">
        <v>59923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59923</v>
      </c>
      <c r="O71" s="47">
        <f t="shared" si="18"/>
        <v>0.10982451317296678</v>
      </c>
      <c r="P71" s="9"/>
    </row>
    <row r="72" spans="1:119">
      <c r="A72" s="12"/>
      <c r="B72" s="44">
        <v>744</v>
      </c>
      <c r="C72" s="20" t="s">
        <v>83</v>
      </c>
      <c r="D72" s="46">
        <v>486665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486665</v>
      </c>
      <c r="O72" s="47">
        <f t="shared" si="18"/>
        <v>0.89194043528064149</v>
      </c>
      <c r="P72" s="9"/>
    </row>
    <row r="73" spans="1:119" ht="15.75" thickBot="1">
      <c r="A73" s="12"/>
      <c r="B73" s="44">
        <v>764</v>
      </c>
      <c r="C73" s="20" t="s">
        <v>84</v>
      </c>
      <c r="D73" s="46">
        <v>1001963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1001963</v>
      </c>
      <c r="O73" s="47">
        <f t="shared" si="18"/>
        <v>1.8363583046964491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SUM(D5,D13,D22,D27,D31,D36,D42,D47,D49)</f>
        <v>224372447</v>
      </c>
      <c r="E74" s="15">
        <f t="shared" si="19"/>
        <v>202777933</v>
      </c>
      <c r="F74" s="15">
        <f t="shared" si="19"/>
        <v>22232584</v>
      </c>
      <c r="G74" s="15">
        <f t="shared" si="19"/>
        <v>8800385</v>
      </c>
      <c r="H74" s="15">
        <f t="shared" si="19"/>
        <v>0</v>
      </c>
      <c r="I74" s="15">
        <f t="shared" si="19"/>
        <v>82002431</v>
      </c>
      <c r="J74" s="15">
        <f t="shared" si="19"/>
        <v>55888488</v>
      </c>
      <c r="K74" s="15">
        <f t="shared" si="19"/>
        <v>0</v>
      </c>
      <c r="L74" s="15">
        <f t="shared" si="19"/>
        <v>0</v>
      </c>
      <c r="M74" s="15">
        <f t="shared" si="19"/>
        <v>6714862</v>
      </c>
      <c r="N74" s="15">
        <f>SUM(D74:M74)</f>
        <v>602789130</v>
      </c>
      <c r="O74" s="37">
        <f t="shared" si="18"/>
        <v>1104.7681649484537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9" t="s">
        <v>106</v>
      </c>
      <c r="M76" s="49"/>
      <c r="N76" s="49"/>
      <c r="O76" s="41">
        <v>545625</v>
      </c>
    </row>
    <row r="77" spans="1:119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2"/>
    </row>
    <row r="78" spans="1:119" ht="15.75" customHeight="1" thickBot="1">
      <c r="A78" s="53" t="s">
        <v>98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58080860</v>
      </c>
      <c r="E5" s="26">
        <f t="shared" si="0"/>
        <v>11553244</v>
      </c>
      <c r="F5" s="26">
        <f t="shared" si="0"/>
        <v>116167617</v>
      </c>
      <c r="G5" s="26">
        <f t="shared" si="0"/>
        <v>1977841</v>
      </c>
      <c r="H5" s="26">
        <f t="shared" si="0"/>
        <v>0</v>
      </c>
      <c r="I5" s="26">
        <f t="shared" si="0"/>
        <v>2749218</v>
      </c>
      <c r="J5" s="26">
        <f t="shared" si="0"/>
        <v>56680808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247209588</v>
      </c>
      <c r="O5" s="32">
        <f t="shared" ref="O5:O36" si="1">(N5/O$76)</f>
        <v>453.44248547279449</v>
      </c>
      <c r="P5" s="6"/>
    </row>
    <row r="6" spans="1:133">
      <c r="A6" s="12"/>
      <c r="B6" s="44">
        <v>511</v>
      </c>
      <c r="C6" s="20" t="s">
        <v>20</v>
      </c>
      <c r="D6" s="46">
        <v>1318289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1318289</v>
      </c>
      <c r="O6" s="47">
        <f t="shared" si="1"/>
        <v>2.4180625256794035</v>
      </c>
      <c r="P6" s="9"/>
    </row>
    <row r="7" spans="1:133">
      <c r="A7" s="12"/>
      <c r="B7" s="44">
        <v>512</v>
      </c>
      <c r="C7" s="20" t="s">
        <v>21</v>
      </c>
      <c r="D7" s="46">
        <v>800276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800276</v>
      </c>
      <c r="O7" s="47">
        <f t="shared" si="1"/>
        <v>1.467900745436403</v>
      </c>
      <c r="P7" s="9"/>
    </row>
    <row r="8" spans="1:133">
      <c r="A8" s="12"/>
      <c r="B8" s="44">
        <v>513</v>
      </c>
      <c r="C8" s="20" t="s">
        <v>22</v>
      </c>
      <c r="D8" s="46">
        <v>30614730</v>
      </c>
      <c r="E8" s="46">
        <v>87311</v>
      </c>
      <c r="F8" s="46">
        <v>0</v>
      </c>
      <c r="G8" s="46">
        <v>0</v>
      </c>
      <c r="H8" s="46">
        <v>0</v>
      </c>
      <c r="I8" s="46">
        <v>0</v>
      </c>
      <c r="J8" s="46">
        <v>56680808</v>
      </c>
      <c r="K8" s="46">
        <v>0</v>
      </c>
      <c r="L8" s="46">
        <v>0</v>
      </c>
      <c r="M8" s="46">
        <v>0</v>
      </c>
      <c r="N8" s="46">
        <f t="shared" si="2"/>
        <v>87382849</v>
      </c>
      <c r="O8" s="47">
        <f t="shared" si="1"/>
        <v>160.28138940247698</v>
      </c>
      <c r="P8" s="9"/>
    </row>
    <row r="9" spans="1:133">
      <c r="A9" s="12"/>
      <c r="B9" s="44">
        <v>514</v>
      </c>
      <c r="C9" s="20" t="s">
        <v>23</v>
      </c>
      <c r="D9" s="46">
        <v>1188286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1188286</v>
      </c>
      <c r="O9" s="47">
        <f t="shared" si="1"/>
        <v>2.1796054176204729</v>
      </c>
      <c r="P9" s="9"/>
    </row>
    <row r="10" spans="1:133">
      <c r="A10" s="12"/>
      <c r="B10" s="44">
        <v>515</v>
      </c>
      <c r="C10" s="20" t="s">
        <v>24</v>
      </c>
      <c r="D10" s="46">
        <v>1729905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1729905</v>
      </c>
      <c r="O10" s="47">
        <f t="shared" si="1"/>
        <v>3.173066340905089</v>
      </c>
      <c r="P10" s="9"/>
    </row>
    <row r="11" spans="1:133">
      <c r="A11" s="12"/>
      <c r="B11" s="44">
        <v>517</v>
      </c>
      <c r="C11" s="20" t="s">
        <v>25</v>
      </c>
      <c r="D11" s="46">
        <v>6747005</v>
      </c>
      <c r="E11" s="46">
        <v>9265744</v>
      </c>
      <c r="F11" s="46">
        <v>116167617</v>
      </c>
      <c r="G11" s="46">
        <v>0</v>
      </c>
      <c r="H11" s="46">
        <v>0</v>
      </c>
      <c r="I11" s="46">
        <v>2749218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134929584</v>
      </c>
      <c r="O11" s="47">
        <f t="shared" si="1"/>
        <v>247.49366085578447</v>
      </c>
      <c r="P11" s="9"/>
    </row>
    <row r="12" spans="1:133">
      <c r="A12" s="12"/>
      <c r="B12" s="44">
        <v>519</v>
      </c>
      <c r="C12" s="20" t="s">
        <v>26</v>
      </c>
      <c r="D12" s="46">
        <v>15682369</v>
      </c>
      <c r="E12" s="46">
        <v>2200189</v>
      </c>
      <c r="F12" s="46">
        <v>0</v>
      </c>
      <c r="G12" s="46">
        <v>1977841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19860399</v>
      </c>
      <c r="O12" s="47">
        <f t="shared" si="1"/>
        <v>36.428800184891706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85391695</v>
      </c>
      <c r="E13" s="31">
        <f t="shared" si="3"/>
        <v>85755189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171146884</v>
      </c>
      <c r="O13" s="43">
        <f t="shared" si="1"/>
        <v>313.92499413042202</v>
      </c>
      <c r="P13" s="10"/>
    </row>
    <row r="14" spans="1:133">
      <c r="A14" s="12"/>
      <c r="B14" s="44">
        <v>521</v>
      </c>
      <c r="C14" s="20" t="s">
        <v>28</v>
      </c>
      <c r="D14" s="46">
        <v>40638367</v>
      </c>
      <c r="E14" s="46">
        <v>20159169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60797536</v>
      </c>
      <c r="O14" s="47">
        <f t="shared" si="1"/>
        <v>111.5174619944826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31615061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31615061</v>
      </c>
      <c r="O15" s="47">
        <f t="shared" si="1"/>
        <v>57.98970806186535</v>
      </c>
      <c r="P15" s="9"/>
    </row>
    <row r="16" spans="1:133">
      <c r="A16" s="12"/>
      <c r="B16" s="44">
        <v>523</v>
      </c>
      <c r="C16" s="20" t="s">
        <v>30</v>
      </c>
      <c r="D16" s="46">
        <v>40006227</v>
      </c>
      <c r="E16" s="46">
        <v>986851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40993078</v>
      </c>
      <c r="O16" s="47">
        <f t="shared" si="1"/>
        <v>75.191271203850448</v>
      </c>
      <c r="P16" s="9"/>
    </row>
    <row r="17" spans="1:16">
      <c r="A17" s="12"/>
      <c r="B17" s="44">
        <v>524</v>
      </c>
      <c r="C17" s="20" t="s">
        <v>31</v>
      </c>
      <c r="D17" s="46">
        <v>1443243</v>
      </c>
      <c r="E17" s="46">
        <v>1679259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3122502</v>
      </c>
      <c r="O17" s="47">
        <f t="shared" si="1"/>
        <v>5.7274278041908788</v>
      </c>
      <c r="P17" s="9"/>
    </row>
    <row r="18" spans="1:16">
      <c r="A18" s="12"/>
      <c r="B18" s="44">
        <v>525</v>
      </c>
      <c r="C18" s="20" t="s">
        <v>32</v>
      </c>
      <c r="D18" s="46">
        <v>1529772</v>
      </c>
      <c r="E18" s="46">
        <v>8608950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10138722</v>
      </c>
      <c r="O18" s="47">
        <f t="shared" si="1"/>
        <v>18.596881053002289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22018340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22018340</v>
      </c>
      <c r="O19" s="47">
        <f t="shared" si="1"/>
        <v>40.386988613018723</v>
      </c>
      <c r="P19" s="9"/>
    </row>
    <row r="20" spans="1:16">
      <c r="A20" s="12"/>
      <c r="B20" s="44">
        <v>527</v>
      </c>
      <c r="C20" s="20" t="s">
        <v>34</v>
      </c>
      <c r="D20" s="46">
        <v>1325465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1325465</v>
      </c>
      <c r="O20" s="47">
        <f t="shared" si="1"/>
        <v>2.4312250542935963</v>
      </c>
      <c r="P20" s="9"/>
    </row>
    <row r="21" spans="1:16">
      <c r="A21" s="12"/>
      <c r="B21" s="44">
        <v>529</v>
      </c>
      <c r="C21" s="20" t="s">
        <v>35</v>
      </c>
      <c r="D21" s="46">
        <v>448621</v>
      </c>
      <c r="E21" s="46">
        <v>687559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1136180</v>
      </c>
      <c r="O21" s="47">
        <f t="shared" si="1"/>
        <v>2.0840303457181428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2456483</v>
      </c>
      <c r="E22" s="31">
        <f t="shared" si="5"/>
        <v>7262170</v>
      </c>
      <c r="F22" s="31">
        <f t="shared" si="5"/>
        <v>0</v>
      </c>
      <c r="G22" s="31">
        <f t="shared" si="5"/>
        <v>571227</v>
      </c>
      <c r="H22" s="31">
        <f t="shared" si="5"/>
        <v>0</v>
      </c>
      <c r="I22" s="31">
        <f t="shared" si="5"/>
        <v>60656124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2846216</v>
      </c>
      <c r="N22" s="42">
        <f>SUM(D22:M22)</f>
        <v>73792220</v>
      </c>
      <c r="O22" s="43">
        <f t="shared" si="1"/>
        <v>135.35287169102543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33593649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33593649</v>
      </c>
      <c r="O23" s="47">
        <f t="shared" si="1"/>
        <v>61.618919484064094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234817</v>
      </c>
      <c r="F24" s="46">
        <v>0</v>
      </c>
      <c r="G24" s="46">
        <v>0</v>
      </c>
      <c r="H24" s="46">
        <v>0</v>
      </c>
      <c r="I24" s="46">
        <v>27062475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27297292</v>
      </c>
      <c r="O24" s="47">
        <f t="shared" si="1"/>
        <v>50.069869988847799</v>
      </c>
      <c r="P24" s="9"/>
    </row>
    <row r="25" spans="1:16">
      <c r="A25" s="12"/>
      <c r="B25" s="44">
        <v>537</v>
      </c>
      <c r="C25" s="20" t="s">
        <v>39</v>
      </c>
      <c r="D25" s="46">
        <v>2456483</v>
      </c>
      <c r="E25" s="46">
        <v>2771346</v>
      </c>
      <c r="F25" s="46">
        <v>0</v>
      </c>
      <c r="G25" s="46">
        <v>571227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5799056</v>
      </c>
      <c r="O25" s="47">
        <f t="shared" si="1"/>
        <v>10.636878558431649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4256007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2846216</v>
      </c>
      <c r="N26" s="46">
        <f>SUM(D26:M26)</f>
        <v>7102223</v>
      </c>
      <c r="O26" s="47">
        <f t="shared" si="1"/>
        <v>13.027203659681868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6347252</v>
      </c>
      <c r="E27" s="31">
        <f t="shared" si="6"/>
        <v>30804258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12014943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3734294</v>
      </c>
      <c r="N27" s="31">
        <f t="shared" ref="N27:N36" si="7">SUM(D27:M27)</f>
        <v>52900747</v>
      </c>
      <c r="O27" s="43">
        <f t="shared" si="1"/>
        <v>97.032831117567653</v>
      </c>
      <c r="P27" s="10"/>
    </row>
    <row r="28" spans="1:16">
      <c r="A28" s="12"/>
      <c r="B28" s="44">
        <v>541</v>
      </c>
      <c r="C28" s="20" t="s">
        <v>42</v>
      </c>
      <c r="D28" s="46">
        <v>5943738</v>
      </c>
      <c r="E28" s="46">
        <v>30373511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36317249</v>
      </c>
      <c r="O28" s="47">
        <f t="shared" si="1"/>
        <v>66.614664040030519</v>
      </c>
      <c r="P28" s="9"/>
    </row>
    <row r="29" spans="1:16">
      <c r="A29" s="12"/>
      <c r="B29" s="44">
        <v>542</v>
      </c>
      <c r="C29" s="20" t="s">
        <v>43</v>
      </c>
      <c r="D29" s="46">
        <v>403514</v>
      </c>
      <c r="E29" s="46">
        <v>270369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3734294</v>
      </c>
      <c r="N29" s="46">
        <f t="shared" si="7"/>
        <v>4408177</v>
      </c>
      <c r="O29" s="47">
        <f t="shared" si="1"/>
        <v>8.0856683248224446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160378</v>
      </c>
      <c r="F30" s="46">
        <v>0</v>
      </c>
      <c r="G30" s="46">
        <v>0</v>
      </c>
      <c r="H30" s="46">
        <v>0</v>
      </c>
      <c r="I30" s="46">
        <v>12014943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12175321</v>
      </c>
      <c r="O30" s="47">
        <f t="shared" si="1"/>
        <v>22.332498752714681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5420770</v>
      </c>
      <c r="E31" s="31">
        <f t="shared" si="8"/>
        <v>10646995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1982219</v>
      </c>
      <c r="N31" s="31">
        <f t="shared" si="7"/>
        <v>18049984</v>
      </c>
      <c r="O31" s="43">
        <f t="shared" si="1"/>
        <v>33.108058930562891</v>
      </c>
      <c r="P31" s="10"/>
    </row>
    <row r="32" spans="1:16">
      <c r="A32" s="13"/>
      <c r="B32" s="45">
        <v>552</v>
      </c>
      <c r="C32" s="21" t="s">
        <v>47</v>
      </c>
      <c r="D32" s="46">
        <v>5244924</v>
      </c>
      <c r="E32" s="46">
        <v>4323297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9568221</v>
      </c>
      <c r="O32" s="47">
        <f t="shared" si="1"/>
        <v>17.550443519985912</v>
      </c>
      <c r="P32" s="9"/>
    </row>
    <row r="33" spans="1:16">
      <c r="A33" s="13"/>
      <c r="B33" s="45">
        <v>553</v>
      </c>
      <c r="C33" s="21" t="s">
        <v>48</v>
      </c>
      <c r="D33" s="46">
        <v>175846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175846</v>
      </c>
      <c r="O33" s="47">
        <f t="shared" si="1"/>
        <v>0.32254431531372896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6323698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528609</v>
      </c>
      <c r="N34" s="46">
        <f t="shared" si="7"/>
        <v>6852307</v>
      </c>
      <c r="O34" s="47">
        <f t="shared" si="1"/>
        <v>12.568796956623819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1453610</v>
      </c>
      <c r="N35" s="46">
        <f t="shared" si="7"/>
        <v>1453610</v>
      </c>
      <c r="O35" s="47">
        <f t="shared" si="1"/>
        <v>2.666274138639432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13390149</v>
      </c>
      <c r="E36" s="31">
        <f t="shared" si="9"/>
        <v>16085080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29475229</v>
      </c>
      <c r="O36" s="43">
        <f t="shared" si="1"/>
        <v>54.064735942360741</v>
      </c>
      <c r="P36" s="10"/>
    </row>
    <row r="37" spans="1:16">
      <c r="A37" s="12"/>
      <c r="B37" s="44">
        <v>562</v>
      </c>
      <c r="C37" s="20" t="s">
        <v>52</v>
      </c>
      <c r="D37" s="46">
        <v>9343790</v>
      </c>
      <c r="E37" s="46">
        <v>6249419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15593209</v>
      </c>
      <c r="O37" s="47">
        <f t="shared" ref="O37:O68" si="11">(N37/O$76)</f>
        <v>28.601736294535424</v>
      </c>
      <c r="P37" s="9"/>
    </row>
    <row r="38" spans="1:16">
      <c r="A38" s="12"/>
      <c r="B38" s="44">
        <v>563</v>
      </c>
      <c r="C38" s="20" t="s">
        <v>53</v>
      </c>
      <c r="D38" s="46">
        <v>2076488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2076488</v>
      </c>
      <c r="O38" s="47">
        <f t="shared" si="11"/>
        <v>3.8087838234430946</v>
      </c>
      <c r="P38" s="9"/>
    </row>
    <row r="39" spans="1:16">
      <c r="A39" s="12"/>
      <c r="B39" s="44">
        <v>564</v>
      </c>
      <c r="C39" s="20" t="s">
        <v>54</v>
      </c>
      <c r="D39" s="46">
        <v>1869350</v>
      </c>
      <c r="E39" s="46">
        <v>5559298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7428648</v>
      </c>
      <c r="O39" s="47">
        <f t="shared" si="11"/>
        <v>13.625946469448847</v>
      </c>
      <c r="P39" s="9"/>
    </row>
    <row r="40" spans="1:16">
      <c r="A40" s="12"/>
      <c r="B40" s="44">
        <v>565</v>
      </c>
      <c r="C40" s="20" t="s">
        <v>55</v>
      </c>
      <c r="D40" s="46">
        <v>68199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68199</v>
      </c>
      <c r="O40" s="47">
        <f t="shared" si="11"/>
        <v>0.12509354639901391</v>
      </c>
      <c r="P40" s="9"/>
    </row>
    <row r="41" spans="1:16">
      <c r="A41" s="12"/>
      <c r="B41" s="44">
        <v>569</v>
      </c>
      <c r="C41" s="20" t="s">
        <v>56</v>
      </c>
      <c r="D41" s="46">
        <v>32322</v>
      </c>
      <c r="E41" s="46">
        <v>4276363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4308685</v>
      </c>
      <c r="O41" s="47">
        <f t="shared" si="11"/>
        <v>7.9031758085343666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SUM(D43:D46)</f>
        <v>16073071</v>
      </c>
      <c r="E42" s="31">
        <f t="shared" si="12"/>
        <v>22001000</v>
      </c>
      <c r="F42" s="31">
        <f t="shared" si="12"/>
        <v>0</v>
      </c>
      <c r="G42" s="31">
        <f t="shared" si="12"/>
        <v>8943846</v>
      </c>
      <c r="H42" s="31">
        <f t="shared" si="12"/>
        <v>0</v>
      </c>
      <c r="I42" s="31">
        <f t="shared" si="12"/>
        <v>3105254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2943</v>
      </c>
      <c r="N42" s="31">
        <f>SUM(D42:M42)</f>
        <v>50126114</v>
      </c>
      <c r="O42" s="43">
        <f t="shared" si="11"/>
        <v>91.943479632564419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13347552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2943</v>
      </c>
      <c r="N43" s="46">
        <f t="shared" si="10"/>
        <v>13350495</v>
      </c>
      <c r="O43" s="47">
        <f t="shared" si="11"/>
        <v>24.488053574572987</v>
      </c>
      <c r="P43" s="9"/>
    </row>
    <row r="44" spans="1:16">
      <c r="A44" s="12"/>
      <c r="B44" s="44">
        <v>572</v>
      </c>
      <c r="C44" s="20" t="s">
        <v>59</v>
      </c>
      <c r="D44" s="46">
        <v>15900019</v>
      </c>
      <c r="E44" s="46">
        <v>7995784</v>
      </c>
      <c r="F44" s="46">
        <v>0</v>
      </c>
      <c r="G44" s="46">
        <v>8943846</v>
      </c>
      <c r="H44" s="46">
        <v>0</v>
      </c>
      <c r="I44" s="46">
        <v>3105254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35944903</v>
      </c>
      <c r="O44" s="47">
        <f t="shared" si="11"/>
        <v>65.931690952045543</v>
      </c>
      <c r="P44" s="9"/>
    </row>
    <row r="45" spans="1:16">
      <c r="A45" s="12"/>
      <c r="B45" s="44">
        <v>573</v>
      </c>
      <c r="C45" s="20" t="s">
        <v>60</v>
      </c>
      <c r="D45" s="46">
        <v>173052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173052</v>
      </c>
      <c r="O45" s="47">
        <f t="shared" si="11"/>
        <v>0.31741944004226097</v>
      </c>
      <c r="P45" s="9"/>
    </row>
    <row r="46" spans="1:16">
      <c r="A46" s="12"/>
      <c r="B46" s="44">
        <v>575</v>
      </c>
      <c r="C46" s="20" t="s">
        <v>61</v>
      </c>
      <c r="D46" s="46">
        <v>0</v>
      </c>
      <c r="E46" s="46">
        <v>657664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657664</v>
      </c>
      <c r="O46" s="47">
        <f t="shared" si="11"/>
        <v>1.2063156659036216</v>
      </c>
      <c r="P46" s="9"/>
    </row>
    <row r="47" spans="1:16" ht="15.75">
      <c r="A47" s="28" t="s">
        <v>82</v>
      </c>
      <c r="B47" s="29"/>
      <c r="C47" s="30"/>
      <c r="D47" s="31">
        <f t="shared" ref="D47:M47" si="13">SUM(D48:D48)</f>
        <v>27165184</v>
      </c>
      <c r="E47" s="31">
        <f t="shared" si="13"/>
        <v>7710275</v>
      </c>
      <c r="F47" s="31">
        <f t="shared" si="13"/>
        <v>1126974</v>
      </c>
      <c r="G47" s="31">
        <f t="shared" si="13"/>
        <v>25229999</v>
      </c>
      <c r="H47" s="31">
        <f t="shared" si="13"/>
        <v>0</v>
      </c>
      <c r="I47" s="31">
        <f t="shared" si="13"/>
        <v>2939470</v>
      </c>
      <c r="J47" s="31">
        <f t="shared" si="13"/>
        <v>15151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ref="N47:N53" si="14">SUM(D47:M47)</f>
        <v>64187053</v>
      </c>
      <c r="O47" s="43">
        <f t="shared" si="11"/>
        <v>117.73466022480484</v>
      </c>
      <c r="P47" s="9"/>
    </row>
    <row r="48" spans="1:16">
      <c r="A48" s="12"/>
      <c r="B48" s="44">
        <v>581</v>
      </c>
      <c r="C48" s="20" t="s">
        <v>62</v>
      </c>
      <c r="D48" s="46">
        <v>27165184</v>
      </c>
      <c r="E48" s="46">
        <v>7710275</v>
      </c>
      <c r="F48" s="46">
        <v>1126974</v>
      </c>
      <c r="G48" s="46">
        <v>25229999</v>
      </c>
      <c r="H48" s="46">
        <v>0</v>
      </c>
      <c r="I48" s="46">
        <v>2939470</v>
      </c>
      <c r="J48" s="46">
        <v>15151</v>
      </c>
      <c r="K48" s="46">
        <v>0</v>
      </c>
      <c r="L48" s="46">
        <v>0</v>
      </c>
      <c r="M48" s="46">
        <v>0</v>
      </c>
      <c r="N48" s="46">
        <f t="shared" si="14"/>
        <v>64187053</v>
      </c>
      <c r="O48" s="47">
        <f t="shared" si="11"/>
        <v>117.73466022480484</v>
      </c>
      <c r="P48" s="9"/>
    </row>
    <row r="49" spans="1:16" ht="15.75">
      <c r="A49" s="28" t="s">
        <v>63</v>
      </c>
      <c r="B49" s="29"/>
      <c r="C49" s="30"/>
      <c r="D49" s="31">
        <f t="shared" ref="D49:M49" si="15">SUM(D50:D73)</f>
        <v>24577385</v>
      </c>
      <c r="E49" s="31">
        <f t="shared" si="15"/>
        <v>6256025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30833410</v>
      </c>
      <c r="O49" s="43">
        <f t="shared" si="11"/>
        <v>56.555970094500204</v>
      </c>
      <c r="P49" s="9"/>
    </row>
    <row r="50" spans="1:16">
      <c r="A50" s="12"/>
      <c r="B50" s="44">
        <v>600</v>
      </c>
      <c r="C50" s="20" t="s">
        <v>87</v>
      </c>
      <c r="D50" s="46">
        <v>0</v>
      </c>
      <c r="E50" s="46">
        <v>4582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4582</v>
      </c>
      <c r="O50" s="47">
        <f t="shared" si="11"/>
        <v>8.4045019663086216E-3</v>
      </c>
      <c r="P50" s="9"/>
    </row>
    <row r="51" spans="1:16">
      <c r="A51" s="12"/>
      <c r="B51" s="44">
        <v>601</v>
      </c>
      <c r="C51" s="20" t="s">
        <v>64</v>
      </c>
      <c r="D51" s="46">
        <v>3065088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3065088</v>
      </c>
      <c r="O51" s="47">
        <f t="shared" si="11"/>
        <v>5.6221165698186297</v>
      </c>
      <c r="P51" s="9"/>
    </row>
    <row r="52" spans="1:16">
      <c r="A52" s="12"/>
      <c r="B52" s="44">
        <v>604</v>
      </c>
      <c r="C52" s="20" t="s">
        <v>66</v>
      </c>
      <c r="D52" s="46">
        <v>2001776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2001776</v>
      </c>
      <c r="O52" s="47">
        <f t="shared" si="11"/>
        <v>3.6717438516170686</v>
      </c>
      <c r="P52" s="9"/>
    </row>
    <row r="53" spans="1:16">
      <c r="A53" s="12"/>
      <c r="B53" s="44">
        <v>608</v>
      </c>
      <c r="C53" s="20" t="s">
        <v>67</v>
      </c>
      <c r="D53" s="46">
        <v>305586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305586</v>
      </c>
      <c r="O53" s="47">
        <f t="shared" si="11"/>
        <v>0.56051901743264654</v>
      </c>
      <c r="P53" s="9"/>
    </row>
    <row r="54" spans="1:16">
      <c r="A54" s="12"/>
      <c r="B54" s="44">
        <v>614</v>
      </c>
      <c r="C54" s="20" t="s">
        <v>68</v>
      </c>
      <c r="D54" s="46">
        <v>1567462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6" si="16">SUM(D54:M54)</f>
        <v>1567462</v>
      </c>
      <c r="O54" s="47">
        <f t="shared" si="11"/>
        <v>2.8751063861008395</v>
      </c>
      <c r="P54" s="9"/>
    </row>
    <row r="55" spans="1:16">
      <c r="A55" s="12"/>
      <c r="B55" s="44">
        <v>623</v>
      </c>
      <c r="C55" s="20" t="s">
        <v>69</v>
      </c>
      <c r="D55" s="46">
        <v>177101</v>
      </c>
      <c r="E55" s="46">
        <v>616409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793510</v>
      </c>
      <c r="O55" s="47">
        <f t="shared" si="11"/>
        <v>1.4554902565005576</v>
      </c>
      <c r="P55" s="9"/>
    </row>
    <row r="56" spans="1:16">
      <c r="A56" s="12"/>
      <c r="B56" s="44">
        <v>634</v>
      </c>
      <c r="C56" s="20" t="s">
        <v>70</v>
      </c>
      <c r="D56" s="46">
        <v>1532229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1532229</v>
      </c>
      <c r="O56" s="47">
        <f t="shared" si="11"/>
        <v>2.8104804983271703</v>
      </c>
      <c r="P56" s="9"/>
    </row>
    <row r="57" spans="1:16">
      <c r="A57" s="12"/>
      <c r="B57" s="44">
        <v>654</v>
      </c>
      <c r="C57" s="20" t="s">
        <v>71</v>
      </c>
      <c r="D57" s="46">
        <v>895151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895151</v>
      </c>
      <c r="O57" s="47">
        <f t="shared" si="11"/>
        <v>1.6419245612490463</v>
      </c>
      <c r="P57" s="9"/>
    </row>
    <row r="58" spans="1:16">
      <c r="A58" s="12"/>
      <c r="B58" s="44">
        <v>661</v>
      </c>
      <c r="C58" s="20" t="s">
        <v>88</v>
      </c>
      <c r="D58" s="46">
        <v>0</v>
      </c>
      <c r="E58" s="46">
        <v>172398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172398</v>
      </c>
      <c r="O58" s="47">
        <f t="shared" si="11"/>
        <v>0.31621984504314138</v>
      </c>
      <c r="P58" s="9"/>
    </row>
    <row r="59" spans="1:16">
      <c r="A59" s="12"/>
      <c r="B59" s="44">
        <v>671</v>
      </c>
      <c r="C59" s="20" t="s">
        <v>89</v>
      </c>
      <c r="D59" s="46">
        <v>0</v>
      </c>
      <c r="E59" s="46">
        <v>315391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315391</v>
      </c>
      <c r="O59" s="47">
        <f t="shared" si="11"/>
        <v>0.57850377120385044</v>
      </c>
      <c r="P59" s="9"/>
    </row>
    <row r="60" spans="1:16">
      <c r="A60" s="12"/>
      <c r="B60" s="44">
        <v>674</v>
      </c>
      <c r="C60" s="20" t="s">
        <v>72</v>
      </c>
      <c r="D60" s="46">
        <v>321392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321392</v>
      </c>
      <c r="O60" s="47">
        <f t="shared" si="11"/>
        <v>0.58951106415448729</v>
      </c>
      <c r="P60" s="9"/>
    </row>
    <row r="61" spans="1:16">
      <c r="A61" s="12"/>
      <c r="B61" s="44">
        <v>682</v>
      </c>
      <c r="C61" s="20" t="s">
        <v>96</v>
      </c>
      <c r="D61" s="46">
        <v>4896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4896</v>
      </c>
      <c r="O61" s="47">
        <f t="shared" si="11"/>
        <v>8.9804543053354467E-3</v>
      </c>
      <c r="P61" s="9"/>
    </row>
    <row r="62" spans="1:16">
      <c r="A62" s="12"/>
      <c r="B62" s="44">
        <v>694</v>
      </c>
      <c r="C62" s="20" t="s">
        <v>74</v>
      </c>
      <c r="D62" s="46">
        <v>370546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370546</v>
      </c>
      <c r="O62" s="47">
        <f t="shared" si="11"/>
        <v>0.67967145037271826</v>
      </c>
      <c r="P62" s="9"/>
    </row>
    <row r="63" spans="1:16">
      <c r="A63" s="12"/>
      <c r="B63" s="44">
        <v>711</v>
      </c>
      <c r="C63" s="20" t="s">
        <v>75</v>
      </c>
      <c r="D63" s="46">
        <v>5677323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5677323</v>
      </c>
      <c r="O63" s="47">
        <f t="shared" si="11"/>
        <v>10.413590640957915</v>
      </c>
      <c r="P63" s="9"/>
    </row>
    <row r="64" spans="1:16">
      <c r="A64" s="12"/>
      <c r="B64" s="44">
        <v>712</v>
      </c>
      <c r="C64" s="20" t="s">
        <v>76</v>
      </c>
      <c r="D64" s="46">
        <v>0</v>
      </c>
      <c r="E64" s="46">
        <v>2411735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2411735</v>
      </c>
      <c r="O64" s="47">
        <f t="shared" si="11"/>
        <v>4.423708325996361</v>
      </c>
      <c r="P64" s="9"/>
    </row>
    <row r="65" spans="1:119">
      <c r="A65" s="12"/>
      <c r="B65" s="44">
        <v>713</v>
      </c>
      <c r="C65" s="20" t="s">
        <v>77</v>
      </c>
      <c r="D65" s="46">
        <v>0</v>
      </c>
      <c r="E65" s="46">
        <v>1306100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1306100</v>
      </c>
      <c r="O65" s="47">
        <f t="shared" si="11"/>
        <v>2.3957049363150791</v>
      </c>
      <c r="P65" s="9"/>
    </row>
    <row r="66" spans="1:119">
      <c r="A66" s="12"/>
      <c r="B66" s="44">
        <v>714</v>
      </c>
      <c r="C66" s="20" t="s">
        <v>90</v>
      </c>
      <c r="D66" s="46">
        <v>0</v>
      </c>
      <c r="E66" s="46">
        <v>713481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713481</v>
      </c>
      <c r="O66" s="47">
        <f t="shared" si="11"/>
        <v>1.3086976140165523</v>
      </c>
      <c r="P66" s="9"/>
    </row>
    <row r="67" spans="1:119">
      <c r="A67" s="12"/>
      <c r="B67" s="44">
        <v>715</v>
      </c>
      <c r="C67" s="20" t="s">
        <v>91</v>
      </c>
      <c r="D67" s="46">
        <v>0</v>
      </c>
      <c r="E67" s="46">
        <v>656035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3" si="17">SUM(D67:M67)</f>
        <v>656035</v>
      </c>
      <c r="O67" s="47">
        <f t="shared" si="11"/>
        <v>1.2033276838645302</v>
      </c>
      <c r="P67" s="9"/>
    </row>
    <row r="68" spans="1:119">
      <c r="A68" s="12"/>
      <c r="B68" s="44">
        <v>719</v>
      </c>
      <c r="C68" s="20" t="s">
        <v>78</v>
      </c>
      <c r="D68" s="46">
        <v>4759026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4759026</v>
      </c>
      <c r="O68" s="47">
        <f t="shared" si="11"/>
        <v>8.729210688501496</v>
      </c>
      <c r="P68" s="9"/>
    </row>
    <row r="69" spans="1:119">
      <c r="A69" s="12"/>
      <c r="B69" s="44">
        <v>724</v>
      </c>
      <c r="C69" s="20" t="s">
        <v>79</v>
      </c>
      <c r="D69" s="46">
        <v>1714960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1714960</v>
      </c>
      <c r="O69" s="47">
        <f t="shared" ref="O69:O74" si="18">(N69/O$76)</f>
        <v>3.1456535775077774</v>
      </c>
      <c r="P69" s="9"/>
    </row>
    <row r="70" spans="1:119">
      <c r="A70" s="12"/>
      <c r="B70" s="44">
        <v>732</v>
      </c>
      <c r="C70" s="20" t="s">
        <v>80</v>
      </c>
      <c r="D70" s="46">
        <v>752328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752328</v>
      </c>
      <c r="O70" s="47">
        <f t="shared" si="18"/>
        <v>1.3799524564183836</v>
      </c>
      <c r="P70" s="9"/>
    </row>
    <row r="71" spans="1:119">
      <c r="A71" s="12"/>
      <c r="B71" s="44">
        <v>739</v>
      </c>
      <c r="C71" s="20" t="s">
        <v>93</v>
      </c>
      <c r="D71" s="46">
        <v>0</v>
      </c>
      <c r="E71" s="46">
        <v>59894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59894</v>
      </c>
      <c r="O71" s="47">
        <f t="shared" si="18"/>
        <v>0.10986015730468979</v>
      </c>
      <c r="P71" s="9"/>
    </row>
    <row r="72" spans="1:119">
      <c r="A72" s="12"/>
      <c r="B72" s="44">
        <v>744</v>
      </c>
      <c r="C72" s="20" t="s">
        <v>83</v>
      </c>
      <c r="D72" s="46">
        <v>671835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671835</v>
      </c>
      <c r="O72" s="47">
        <f t="shared" si="18"/>
        <v>1.2323087251276634</v>
      </c>
      <c r="P72" s="9"/>
    </row>
    <row r="73" spans="1:119" ht="15.75" thickBot="1">
      <c r="A73" s="12"/>
      <c r="B73" s="44">
        <v>764</v>
      </c>
      <c r="C73" s="20" t="s">
        <v>84</v>
      </c>
      <c r="D73" s="46">
        <v>760686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760686</v>
      </c>
      <c r="O73" s="47">
        <f t="shared" si="18"/>
        <v>1.3952830603979574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SUM(D5,D13,D22,D27,D31,D36,D42,D47,D49)</f>
        <v>238902849</v>
      </c>
      <c r="E74" s="15">
        <f t="shared" si="19"/>
        <v>198074236</v>
      </c>
      <c r="F74" s="15">
        <f t="shared" si="19"/>
        <v>117294591</v>
      </c>
      <c r="G74" s="15">
        <f t="shared" si="19"/>
        <v>36722913</v>
      </c>
      <c r="H74" s="15">
        <f t="shared" si="19"/>
        <v>0</v>
      </c>
      <c r="I74" s="15">
        <f t="shared" si="19"/>
        <v>81465009</v>
      </c>
      <c r="J74" s="15">
        <f t="shared" si="19"/>
        <v>56695959</v>
      </c>
      <c r="K74" s="15">
        <f t="shared" si="19"/>
        <v>0</v>
      </c>
      <c r="L74" s="15">
        <f t="shared" si="19"/>
        <v>0</v>
      </c>
      <c r="M74" s="15">
        <f t="shared" si="19"/>
        <v>8565672</v>
      </c>
      <c r="N74" s="15">
        <f>SUM(D74:M74)</f>
        <v>737721229</v>
      </c>
      <c r="O74" s="37">
        <f t="shared" si="18"/>
        <v>1353.1600872366027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9" t="s">
        <v>97</v>
      </c>
      <c r="M76" s="49"/>
      <c r="N76" s="49"/>
      <c r="O76" s="41">
        <v>545184</v>
      </c>
    </row>
    <row r="77" spans="1:119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2"/>
    </row>
    <row r="78" spans="1:119" ht="15.75" thickBot="1">
      <c r="A78" s="53" t="s">
        <v>98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57579250</v>
      </c>
      <c r="E5" s="26">
        <f t="shared" si="0"/>
        <v>11121406</v>
      </c>
      <c r="F5" s="26">
        <f t="shared" si="0"/>
        <v>35087156</v>
      </c>
      <c r="G5" s="26">
        <f t="shared" si="0"/>
        <v>822883</v>
      </c>
      <c r="H5" s="26">
        <f t="shared" si="0"/>
        <v>0</v>
      </c>
      <c r="I5" s="26">
        <f t="shared" si="0"/>
        <v>2550069</v>
      </c>
      <c r="J5" s="26">
        <f t="shared" si="0"/>
        <v>69388299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176549063</v>
      </c>
      <c r="O5" s="32">
        <f t="shared" ref="O5:O36" si="1">(N5/O$78)</f>
        <v>324.91141125114103</v>
      </c>
      <c r="P5" s="6"/>
    </row>
    <row r="6" spans="1:133">
      <c r="A6" s="12"/>
      <c r="B6" s="44">
        <v>511</v>
      </c>
      <c r="C6" s="20" t="s">
        <v>20</v>
      </c>
      <c r="D6" s="46">
        <v>1364851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1364851</v>
      </c>
      <c r="O6" s="47">
        <f t="shared" si="1"/>
        <v>2.5117984599982335</v>
      </c>
      <c r="P6" s="9"/>
    </row>
    <row r="7" spans="1:133">
      <c r="A7" s="12"/>
      <c r="B7" s="44">
        <v>512</v>
      </c>
      <c r="C7" s="20" t="s">
        <v>21</v>
      </c>
      <c r="D7" s="46">
        <v>829139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829139</v>
      </c>
      <c r="O7" s="47">
        <f t="shared" si="1"/>
        <v>1.5259028738847502</v>
      </c>
      <c r="P7" s="9"/>
    </row>
    <row r="8" spans="1:133">
      <c r="A8" s="12"/>
      <c r="B8" s="44">
        <v>513</v>
      </c>
      <c r="C8" s="20" t="s">
        <v>22</v>
      </c>
      <c r="D8" s="46">
        <v>31829387</v>
      </c>
      <c r="E8" s="46">
        <v>23257</v>
      </c>
      <c r="F8" s="46">
        <v>0</v>
      </c>
      <c r="G8" s="46">
        <v>0</v>
      </c>
      <c r="H8" s="46">
        <v>0</v>
      </c>
      <c r="I8" s="46">
        <v>0</v>
      </c>
      <c r="J8" s="46">
        <v>69388299</v>
      </c>
      <c r="K8" s="46">
        <v>0</v>
      </c>
      <c r="L8" s="46">
        <v>0</v>
      </c>
      <c r="M8" s="46">
        <v>0</v>
      </c>
      <c r="N8" s="46">
        <f t="shared" si="2"/>
        <v>101240943</v>
      </c>
      <c r="O8" s="47">
        <f t="shared" si="1"/>
        <v>186.31839278878715</v>
      </c>
      <c r="P8" s="9"/>
    </row>
    <row r="9" spans="1:133">
      <c r="A9" s="12"/>
      <c r="B9" s="44">
        <v>514</v>
      </c>
      <c r="C9" s="20" t="s">
        <v>23</v>
      </c>
      <c r="D9" s="46">
        <v>1240231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1240231</v>
      </c>
      <c r="O9" s="47">
        <f t="shared" si="1"/>
        <v>2.2824545066399695</v>
      </c>
      <c r="P9" s="9"/>
    </row>
    <row r="10" spans="1:133">
      <c r="A10" s="12"/>
      <c r="B10" s="44">
        <v>515</v>
      </c>
      <c r="C10" s="20" t="s">
        <v>24</v>
      </c>
      <c r="D10" s="46">
        <v>2142153</v>
      </c>
      <c r="E10" s="46">
        <v>173631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2315784</v>
      </c>
      <c r="O10" s="47">
        <f t="shared" si="1"/>
        <v>4.2618444686552222</v>
      </c>
      <c r="P10" s="9"/>
    </row>
    <row r="11" spans="1:133">
      <c r="A11" s="12"/>
      <c r="B11" s="44">
        <v>517</v>
      </c>
      <c r="C11" s="20" t="s">
        <v>25</v>
      </c>
      <c r="D11" s="46">
        <v>606048</v>
      </c>
      <c r="E11" s="46">
        <v>9631539</v>
      </c>
      <c r="F11" s="46">
        <v>35087156</v>
      </c>
      <c r="G11" s="46">
        <v>0</v>
      </c>
      <c r="H11" s="46">
        <v>0</v>
      </c>
      <c r="I11" s="46">
        <v>2550069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47874812</v>
      </c>
      <c r="O11" s="47">
        <f t="shared" si="1"/>
        <v>88.106232148641084</v>
      </c>
      <c r="P11" s="9"/>
    </row>
    <row r="12" spans="1:133">
      <c r="A12" s="12"/>
      <c r="B12" s="44">
        <v>519</v>
      </c>
      <c r="C12" s="20" t="s">
        <v>26</v>
      </c>
      <c r="D12" s="46">
        <v>19567441</v>
      </c>
      <c r="E12" s="46">
        <v>1292979</v>
      </c>
      <c r="F12" s="46">
        <v>0</v>
      </c>
      <c r="G12" s="46">
        <v>822883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21683303</v>
      </c>
      <c r="O12" s="47">
        <f t="shared" si="1"/>
        <v>39.904786004534614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87035316</v>
      </c>
      <c r="E13" s="31">
        <f t="shared" si="3"/>
        <v>83659811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170695127</v>
      </c>
      <c r="O13" s="43">
        <f t="shared" si="1"/>
        <v>314.13814191278232</v>
      </c>
      <c r="P13" s="10"/>
    </row>
    <row r="14" spans="1:133">
      <c r="A14" s="12"/>
      <c r="B14" s="44">
        <v>521</v>
      </c>
      <c r="C14" s="20" t="s">
        <v>28</v>
      </c>
      <c r="D14" s="46">
        <v>42169276</v>
      </c>
      <c r="E14" s="46">
        <v>18888420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61057696</v>
      </c>
      <c r="O14" s="47">
        <f t="shared" si="1"/>
        <v>112.36730367185889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35512403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35512403</v>
      </c>
      <c r="O15" s="47">
        <f t="shared" si="1"/>
        <v>65.355118739141957</v>
      </c>
      <c r="P15" s="9"/>
    </row>
    <row r="16" spans="1:133">
      <c r="A16" s="12"/>
      <c r="B16" s="44">
        <v>523</v>
      </c>
      <c r="C16" s="20" t="s">
        <v>30</v>
      </c>
      <c r="D16" s="46">
        <v>39818708</v>
      </c>
      <c r="E16" s="46">
        <v>1661770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41480478</v>
      </c>
      <c r="O16" s="47">
        <f t="shared" si="1"/>
        <v>76.338443361502897</v>
      </c>
      <c r="P16" s="9"/>
    </row>
    <row r="17" spans="1:16">
      <c r="A17" s="12"/>
      <c r="B17" s="44">
        <v>524</v>
      </c>
      <c r="C17" s="20" t="s">
        <v>31</v>
      </c>
      <c r="D17" s="46">
        <v>1556409</v>
      </c>
      <c r="E17" s="46">
        <v>1794156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3350565</v>
      </c>
      <c r="O17" s="47">
        <f t="shared" si="1"/>
        <v>6.1661998321604194</v>
      </c>
      <c r="P17" s="9"/>
    </row>
    <row r="18" spans="1:16">
      <c r="A18" s="12"/>
      <c r="B18" s="44">
        <v>525</v>
      </c>
      <c r="C18" s="20" t="s">
        <v>32</v>
      </c>
      <c r="D18" s="46">
        <v>1445036</v>
      </c>
      <c r="E18" s="46">
        <v>5941545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7386581</v>
      </c>
      <c r="O18" s="47">
        <f t="shared" si="1"/>
        <v>13.593866861988753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18445236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18445236</v>
      </c>
      <c r="O19" s="47">
        <f t="shared" si="1"/>
        <v>33.945621448131682</v>
      </c>
      <c r="P19" s="9"/>
    </row>
    <row r="20" spans="1:16">
      <c r="A20" s="12"/>
      <c r="B20" s="44">
        <v>527</v>
      </c>
      <c r="C20" s="20" t="s">
        <v>34</v>
      </c>
      <c r="D20" s="46">
        <v>1469765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1469765</v>
      </c>
      <c r="O20" s="47">
        <f t="shared" si="1"/>
        <v>2.7048765495715674</v>
      </c>
      <c r="P20" s="9"/>
    </row>
    <row r="21" spans="1:16">
      <c r="A21" s="12"/>
      <c r="B21" s="44">
        <v>529</v>
      </c>
      <c r="C21" s="20" t="s">
        <v>35</v>
      </c>
      <c r="D21" s="46">
        <v>576122</v>
      </c>
      <c r="E21" s="46">
        <v>1416281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1992403</v>
      </c>
      <c r="O21" s="47">
        <f t="shared" si="1"/>
        <v>3.6667114484261361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2617639</v>
      </c>
      <c r="E22" s="31">
        <f t="shared" si="5"/>
        <v>15240025</v>
      </c>
      <c r="F22" s="31">
        <f t="shared" si="5"/>
        <v>0</v>
      </c>
      <c r="G22" s="31">
        <f t="shared" si="5"/>
        <v>2631998</v>
      </c>
      <c r="H22" s="31">
        <f t="shared" si="5"/>
        <v>0</v>
      </c>
      <c r="I22" s="31">
        <f t="shared" si="5"/>
        <v>60540765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2890175</v>
      </c>
      <c r="N22" s="42">
        <f>SUM(D22:M22)</f>
        <v>83920602</v>
      </c>
      <c r="O22" s="43">
        <f t="shared" si="1"/>
        <v>154.44296766879657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32914288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32914288</v>
      </c>
      <c r="O23" s="47">
        <f t="shared" si="1"/>
        <v>60.573687465033423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27626477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27626477</v>
      </c>
      <c r="O24" s="47">
        <f t="shared" si="1"/>
        <v>50.842284164188335</v>
      </c>
      <c r="P24" s="9"/>
    </row>
    <row r="25" spans="1:16">
      <c r="A25" s="12"/>
      <c r="B25" s="44">
        <v>537</v>
      </c>
      <c r="C25" s="20" t="s">
        <v>39</v>
      </c>
      <c r="D25" s="46">
        <v>2617639</v>
      </c>
      <c r="E25" s="46">
        <v>10961563</v>
      </c>
      <c r="F25" s="46">
        <v>0</v>
      </c>
      <c r="G25" s="46">
        <v>2631998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16211200</v>
      </c>
      <c r="O25" s="47">
        <f t="shared" si="1"/>
        <v>29.8342216071376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4278462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2890175</v>
      </c>
      <c r="N26" s="46">
        <f>SUM(D26:M26)</f>
        <v>7168637</v>
      </c>
      <c r="O26" s="47">
        <f t="shared" si="1"/>
        <v>13.192774432437208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6426376</v>
      </c>
      <c r="E27" s="31">
        <f t="shared" si="6"/>
        <v>37955506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11720581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2638619</v>
      </c>
      <c r="N27" s="31">
        <f t="shared" ref="N27:N37" si="7">SUM(D27:M27)</f>
        <v>58741082</v>
      </c>
      <c r="O27" s="43">
        <f t="shared" si="1"/>
        <v>108.10393171579165</v>
      </c>
      <c r="P27" s="10"/>
    </row>
    <row r="28" spans="1:16">
      <c r="A28" s="12"/>
      <c r="B28" s="44">
        <v>541</v>
      </c>
      <c r="C28" s="20" t="s">
        <v>42</v>
      </c>
      <c r="D28" s="46">
        <v>5964611</v>
      </c>
      <c r="E28" s="46">
        <v>36820373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42784984</v>
      </c>
      <c r="O28" s="47">
        <f t="shared" si="1"/>
        <v>78.739186125261327</v>
      </c>
      <c r="P28" s="9"/>
    </row>
    <row r="29" spans="1:16">
      <c r="A29" s="12"/>
      <c r="B29" s="44">
        <v>542</v>
      </c>
      <c r="C29" s="20" t="s">
        <v>43</v>
      </c>
      <c r="D29" s="46">
        <v>395984</v>
      </c>
      <c r="E29" s="46">
        <v>122699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2638619</v>
      </c>
      <c r="N29" s="46">
        <f t="shared" si="7"/>
        <v>3157302</v>
      </c>
      <c r="O29" s="47">
        <f t="shared" si="1"/>
        <v>5.8105289891345953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11720581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11720581</v>
      </c>
      <c r="O30" s="47">
        <f t="shared" si="1"/>
        <v>21.569927637584289</v>
      </c>
      <c r="P30" s="9"/>
    </row>
    <row r="31" spans="1:16">
      <c r="A31" s="12"/>
      <c r="B31" s="44">
        <v>549</v>
      </c>
      <c r="C31" s="20" t="s">
        <v>45</v>
      </c>
      <c r="D31" s="46">
        <v>65781</v>
      </c>
      <c r="E31" s="46">
        <v>1012434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1078215</v>
      </c>
      <c r="O31" s="47">
        <f t="shared" si="1"/>
        <v>1.9842889638114307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6202307</v>
      </c>
      <c r="E32" s="31">
        <f t="shared" si="8"/>
        <v>11743929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1631916</v>
      </c>
      <c r="N32" s="31">
        <f t="shared" si="7"/>
        <v>19578152</v>
      </c>
      <c r="O32" s="43">
        <f t="shared" si="1"/>
        <v>36.030579193781101</v>
      </c>
      <c r="P32" s="10"/>
    </row>
    <row r="33" spans="1:16">
      <c r="A33" s="13"/>
      <c r="B33" s="45">
        <v>552</v>
      </c>
      <c r="C33" s="21" t="s">
        <v>47</v>
      </c>
      <c r="D33" s="46">
        <v>6008912</v>
      </c>
      <c r="E33" s="46">
        <v>4411456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10420368</v>
      </c>
      <c r="O33" s="47">
        <f t="shared" si="1"/>
        <v>19.177085480403992</v>
      </c>
      <c r="P33" s="9"/>
    </row>
    <row r="34" spans="1:16">
      <c r="A34" s="13"/>
      <c r="B34" s="45">
        <v>553</v>
      </c>
      <c r="C34" s="21" t="s">
        <v>48</v>
      </c>
      <c r="D34" s="46">
        <v>193395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193395</v>
      </c>
      <c r="O34" s="47">
        <f t="shared" si="1"/>
        <v>0.35591376873472513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7332473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362072</v>
      </c>
      <c r="N35" s="46">
        <f t="shared" si="7"/>
        <v>7694545</v>
      </c>
      <c r="O35" s="47">
        <f t="shared" si="1"/>
        <v>14.160627263625924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1269844</v>
      </c>
      <c r="N36" s="46">
        <f t="shared" si="7"/>
        <v>1269844</v>
      </c>
      <c r="O36" s="47">
        <f t="shared" si="1"/>
        <v>2.3369526810164603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SUM(D38:D42)</f>
        <v>13434045</v>
      </c>
      <c r="E37" s="31">
        <f t="shared" si="9"/>
        <v>18974055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32408100</v>
      </c>
      <c r="O37" s="43">
        <f t="shared" ref="O37:O68" si="10">(N37/O$78)</f>
        <v>59.642126262477547</v>
      </c>
      <c r="P37" s="10"/>
    </row>
    <row r="38" spans="1:16">
      <c r="A38" s="12"/>
      <c r="B38" s="44">
        <v>562</v>
      </c>
      <c r="C38" s="20" t="s">
        <v>52</v>
      </c>
      <c r="D38" s="46">
        <v>9203727</v>
      </c>
      <c r="E38" s="46">
        <v>4725110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13928837</v>
      </c>
      <c r="O38" s="47">
        <f t="shared" si="10"/>
        <v>25.633883351491416</v>
      </c>
      <c r="P38" s="9"/>
    </row>
    <row r="39" spans="1:16">
      <c r="A39" s="12"/>
      <c r="B39" s="44">
        <v>563</v>
      </c>
      <c r="C39" s="20" t="s">
        <v>53</v>
      </c>
      <c r="D39" s="46">
        <v>2110109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2110109</v>
      </c>
      <c r="O39" s="47">
        <f t="shared" si="10"/>
        <v>3.8833312476075497</v>
      </c>
      <c r="P39" s="9"/>
    </row>
    <row r="40" spans="1:16">
      <c r="A40" s="12"/>
      <c r="B40" s="44">
        <v>564</v>
      </c>
      <c r="C40" s="20" t="s">
        <v>54</v>
      </c>
      <c r="D40" s="46">
        <v>2048442</v>
      </c>
      <c r="E40" s="46">
        <v>5047988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7096430</v>
      </c>
      <c r="O40" s="47">
        <f t="shared" si="10"/>
        <v>13.05988854862931</v>
      </c>
      <c r="P40" s="9"/>
    </row>
    <row r="41" spans="1:16">
      <c r="A41" s="12"/>
      <c r="B41" s="44">
        <v>565</v>
      </c>
      <c r="C41" s="20" t="s">
        <v>55</v>
      </c>
      <c r="D41" s="46">
        <v>69696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69696</v>
      </c>
      <c r="O41" s="47">
        <f t="shared" si="10"/>
        <v>0.12826477429993227</v>
      </c>
      <c r="P41" s="9"/>
    </row>
    <row r="42" spans="1:16">
      <c r="A42" s="12"/>
      <c r="B42" s="44">
        <v>569</v>
      </c>
      <c r="C42" s="20" t="s">
        <v>56</v>
      </c>
      <c r="D42" s="46">
        <v>2071</v>
      </c>
      <c r="E42" s="46">
        <v>9200957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9203028</v>
      </c>
      <c r="O42" s="47">
        <f t="shared" si="10"/>
        <v>16.936758340449337</v>
      </c>
      <c r="P42" s="9"/>
    </row>
    <row r="43" spans="1:16" ht="15.75">
      <c r="A43" s="28" t="s">
        <v>57</v>
      </c>
      <c r="B43" s="29"/>
      <c r="C43" s="30"/>
      <c r="D43" s="31">
        <f t="shared" ref="D43:M43" si="12">SUM(D44:D47)</f>
        <v>15295469</v>
      </c>
      <c r="E43" s="31">
        <f t="shared" si="12"/>
        <v>27735825</v>
      </c>
      <c r="F43" s="31">
        <f t="shared" si="12"/>
        <v>0</v>
      </c>
      <c r="G43" s="31">
        <f t="shared" si="12"/>
        <v>15872804</v>
      </c>
      <c r="H43" s="31">
        <f t="shared" si="12"/>
        <v>0</v>
      </c>
      <c r="I43" s="31">
        <f t="shared" si="12"/>
        <v>3546635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3544</v>
      </c>
      <c r="N43" s="31">
        <f>SUM(D43:M43)</f>
        <v>62454277</v>
      </c>
      <c r="O43" s="43">
        <f t="shared" si="10"/>
        <v>114.93749631930744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14332356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3544</v>
      </c>
      <c r="N44" s="46">
        <f t="shared" si="11"/>
        <v>14335900</v>
      </c>
      <c r="O44" s="47">
        <f t="shared" si="10"/>
        <v>26.383020229086306</v>
      </c>
      <c r="P44" s="9"/>
    </row>
    <row r="45" spans="1:16">
      <c r="A45" s="12"/>
      <c r="B45" s="44">
        <v>572</v>
      </c>
      <c r="C45" s="20" t="s">
        <v>59</v>
      </c>
      <c r="D45" s="46">
        <v>14896905</v>
      </c>
      <c r="E45" s="46">
        <v>12669584</v>
      </c>
      <c r="F45" s="46">
        <v>0</v>
      </c>
      <c r="G45" s="46">
        <v>15872804</v>
      </c>
      <c r="H45" s="46">
        <v>0</v>
      </c>
      <c r="I45" s="46">
        <v>3546635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46985928</v>
      </c>
      <c r="O45" s="47">
        <f t="shared" si="10"/>
        <v>86.470377786284274</v>
      </c>
      <c r="P45" s="9"/>
    </row>
    <row r="46" spans="1:16">
      <c r="A46" s="12"/>
      <c r="B46" s="44">
        <v>573</v>
      </c>
      <c r="C46" s="20" t="s">
        <v>60</v>
      </c>
      <c r="D46" s="46">
        <v>398564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398564</v>
      </c>
      <c r="O46" s="47">
        <f t="shared" si="10"/>
        <v>0.73349577456494219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733885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733885</v>
      </c>
      <c r="O47" s="47">
        <f t="shared" si="10"/>
        <v>1.3506025293719266</v>
      </c>
      <c r="P47" s="9"/>
    </row>
    <row r="48" spans="1:16" ht="15.75">
      <c r="A48" s="28" t="s">
        <v>82</v>
      </c>
      <c r="B48" s="29"/>
      <c r="C48" s="30"/>
      <c r="D48" s="31">
        <f t="shared" ref="D48:M48" si="13">SUM(D49:D49)</f>
        <v>29575454</v>
      </c>
      <c r="E48" s="31">
        <f t="shared" si="13"/>
        <v>8140494</v>
      </c>
      <c r="F48" s="31">
        <f t="shared" si="13"/>
        <v>1725904</v>
      </c>
      <c r="G48" s="31">
        <f t="shared" si="13"/>
        <v>299500</v>
      </c>
      <c r="H48" s="31">
        <f t="shared" si="13"/>
        <v>0</v>
      </c>
      <c r="I48" s="31">
        <f t="shared" si="13"/>
        <v>2617206</v>
      </c>
      <c r="J48" s="31">
        <f t="shared" si="13"/>
        <v>3842476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ref="N48:N54" si="14">SUM(D48:M48)</f>
        <v>46201034</v>
      </c>
      <c r="O48" s="43">
        <f t="shared" si="10"/>
        <v>85.025901033538474</v>
      </c>
      <c r="P48" s="9"/>
    </row>
    <row r="49" spans="1:16">
      <c r="A49" s="12"/>
      <c r="B49" s="44">
        <v>581</v>
      </c>
      <c r="C49" s="20" t="s">
        <v>62</v>
      </c>
      <c r="D49" s="46">
        <v>29575454</v>
      </c>
      <c r="E49" s="46">
        <v>8140494</v>
      </c>
      <c r="F49" s="46">
        <v>1725904</v>
      </c>
      <c r="G49" s="46">
        <v>299500</v>
      </c>
      <c r="H49" s="46">
        <v>0</v>
      </c>
      <c r="I49" s="46">
        <v>2617206</v>
      </c>
      <c r="J49" s="46">
        <v>3842476</v>
      </c>
      <c r="K49" s="46">
        <v>0</v>
      </c>
      <c r="L49" s="46">
        <v>0</v>
      </c>
      <c r="M49" s="46">
        <v>0</v>
      </c>
      <c r="N49" s="46">
        <f t="shared" si="14"/>
        <v>46201034</v>
      </c>
      <c r="O49" s="47">
        <f t="shared" si="10"/>
        <v>85.025901033538474</v>
      </c>
      <c r="P49" s="9"/>
    </row>
    <row r="50" spans="1:16" ht="15.75">
      <c r="A50" s="28" t="s">
        <v>63</v>
      </c>
      <c r="B50" s="29"/>
      <c r="C50" s="30"/>
      <c r="D50" s="31">
        <f t="shared" ref="D50:M50" si="15">SUM(D51:D75)</f>
        <v>26874589</v>
      </c>
      <c r="E50" s="31">
        <f t="shared" si="15"/>
        <v>6121450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 t="shared" si="14"/>
        <v>32996039</v>
      </c>
      <c r="O50" s="43">
        <f t="shared" si="10"/>
        <v>60.724137613733397</v>
      </c>
      <c r="P50" s="9"/>
    </row>
    <row r="51" spans="1:16">
      <c r="A51" s="12"/>
      <c r="B51" s="44">
        <v>600</v>
      </c>
      <c r="C51" s="20" t="s">
        <v>87</v>
      </c>
      <c r="D51" s="46">
        <v>0</v>
      </c>
      <c r="E51" s="46">
        <v>1144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1144</v>
      </c>
      <c r="O51" s="47">
        <f t="shared" si="10"/>
        <v>2.1053561438120197E-3</v>
      </c>
      <c r="P51" s="9"/>
    </row>
    <row r="52" spans="1:16">
      <c r="A52" s="12"/>
      <c r="B52" s="44">
        <v>601</v>
      </c>
      <c r="C52" s="20" t="s">
        <v>64</v>
      </c>
      <c r="D52" s="46">
        <v>3573494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3573494</v>
      </c>
      <c r="O52" s="47">
        <f t="shared" si="10"/>
        <v>6.5764663879155503</v>
      </c>
      <c r="P52" s="9"/>
    </row>
    <row r="53" spans="1:16">
      <c r="A53" s="12"/>
      <c r="B53" s="44">
        <v>604</v>
      </c>
      <c r="C53" s="20" t="s">
        <v>66</v>
      </c>
      <c r="D53" s="46">
        <v>1790594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1790594</v>
      </c>
      <c r="O53" s="47">
        <f t="shared" si="10"/>
        <v>3.2953130060952267</v>
      </c>
      <c r="P53" s="9"/>
    </row>
    <row r="54" spans="1:16">
      <c r="A54" s="12"/>
      <c r="B54" s="44">
        <v>608</v>
      </c>
      <c r="C54" s="20" t="s">
        <v>67</v>
      </c>
      <c r="D54" s="46">
        <v>301229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301229</v>
      </c>
      <c r="O54" s="47">
        <f t="shared" si="10"/>
        <v>0.55436566944436261</v>
      </c>
      <c r="P54" s="9"/>
    </row>
    <row r="55" spans="1:16">
      <c r="A55" s="12"/>
      <c r="B55" s="44">
        <v>614</v>
      </c>
      <c r="C55" s="20" t="s">
        <v>68</v>
      </c>
      <c r="D55" s="46">
        <v>1553649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7" si="16">SUM(D55:M55)</f>
        <v>1553649</v>
      </c>
      <c r="O55" s="47">
        <f t="shared" si="10"/>
        <v>2.8592521568858396</v>
      </c>
      <c r="P55" s="9"/>
    </row>
    <row r="56" spans="1:16">
      <c r="A56" s="12"/>
      <c r="B56" s="44">
        <v>623</v>
      </c>
      <c r="C56" s="20" t="s">
        <v>69</v>
      </c>
      <c r="D56" s="46">
        <v>667410</v>
      </c>
      <c r="E56" s="46">
        <v>336643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1004053</v>
      </c>
      <c r="O56" s="47">
        <f t="shared" si="10"/>
        <v>1.8478052030270016</v>
      </c>
      <c r="P56" s="9"/>
    </row>
    <row r="57" spans="1:16">
      <c r="A57" s="12"/>
      <c r="B57" s="44">
        <v>634</v>
      </c>
      <c r="C57" s="20" t="s">
        <v>70</v>
      </c>
      <c r="D57" s="46">
        <v>1403396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1403396</v>
      </c>
      <c r="O57" s="47">
        <f t="shared" si="10"/>
        <v>2.5827346073437178</v>
      </c>
      <c r="P57" s="9"/>
    </row>
    <row r="58" spans="1:16">
      <c r="A58" s="12"/>
      <c r="B58" s="44">
        <v>654</v>
      </c>
      <c r="C58" s="20" t="s">
        <v>71</v>
      </c>
      <c r="D58" s="46">
        <v>951085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951085</v>
      </c>
      <c r="O58" s="47">
        <f t="shared" si="10"/>
        <v>1.7503257412914814</v>
      </c>
      <c r="P58" s="9"/>
    </row>
    <row r="59" spans="1:16">
      <c r="A59" s="12"/>
      <c r="B59" s="44">
        <v>661</v>
      </c>
      <c r="C59" s="20" t="s">
        <v>88</v>
      </c>
      <c r="D59" s="46">
        <v>0</v>
      </c>
      <c r="E59" s="46">
        <v>196634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196634</v>
      </c>
      <c r="O59" s="47">
        <f t="shared" si="10"/>
        <v>0.3618746503342069</v>
      </c>
      <c r="P59" s="9"/>
    </row>
    <row r="60" spans="1:16">
      <c r="A60" s="12"/>
      <c r="B60" s="44">
        <v>671</v>
      </c>
      <c r="C60" s="20" t="s">
        <v>89</v>
      </c>
      <c r="D60" s="46">
        <v>0</v>
      </c>
      <c r="E60" s="46">
        <v>319272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319272</v>
      </c>
      <c r="O60" s="47">
        <f t="shared" si="10"/>
        <v>0.58757103736639082</v>
      </c>
      <c r="P60" s="9"/>
    </row>
    <row r="61" spans="1:16">
      <c r="A61" s="12"/>
      <c r="B61" s="44">
        <v>674</v>
      </c>
      <c r="C61" s="20" t="s">
        <v>72</v>
      </c>
      <c r="D61" s="46">
        <v>464811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464811</v>
      </c>
      <c r="O61" s="47">
        <f t="shared" si="10"/>
        <v>0.85541319454668585</v>
      </c>
      <c r="P61" s="9"/>
    </row>
    <row r="62" spans="1:16">
      <c r="A62" s="12"/>
      <c r="B62" s="44">
        <v>685</v>
      </c>
      <c r="C62" s="20" t="s">
        <v>73</v>
      </c>
      <c r="D62" s="46">
        <v>2540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2540</v>
      </c>
      <c r="O62" s="47">
        <f t="shared" si="10"/>
        <v>4.674479550072142E-3</v>
      </c>
      <c r="P62" s="9"/>
    </row>
    <row r="63" spans="1:16">
      <c r="A63" s="12"/>
      <c r="B63" s="44">
        <v>694</v>
      </c>
      <c r="C63" s="20" t="s">
        <v>74</v>
      </c>
      <c r="D63" s="46">
        <v>358175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358175</v>
      </c>
      <c r="O63" s="47">
        <f t="shared" si="10"/>
        <v>0.65916602867995644</v>
      </c>
      <c r="P63" s="9"/>
    </row>
    <row r="64" spans="1:16">
      <c r="A64" s="12"/>
      <c r="B64" s="44">
        <v>711</v>
      </c>
      <c r="C64" s="20" t="s">
        <v>75</v>
      </c>
      <c r="D64" s="46">
        <v>5630209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5630209</v>
      </c>
      <c r="O64" s="47">
        <f t="shared" si="10"/>
        <v>10.36153418627249</v>
      </c>
      <c r="P64" s="9"/>
    </row>
    <row r="65" spans="1:119">
      <c r="A65" s="12"/>
      <c r="B65" s="44">
        <v>712</v>
      </c>
      <c r="C65" s="20" t="s">
        <v>76</v>
      </c>
      <c r="D65" s="46">
        <v>0</v>
      </c>
      <c r="E65" s="46">
        <v>2625749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2625749</v>
      </c>
      <c r="O65" s="47">
        <f t="shared" si="10"/>
        <v>4.8322874031977854</v>
      </c>
      <c r="P65" s="9"/>
    </row>
    <row r="66" spans="1:119">
      <c r="A66" s="12"/>
      <c r="B66" s="44">
        <v>713</v>
      </c>
      <c r="C66" s="20" t="s">
        <v>77</v>
      </c>
      <c r="D66" s="46">
        <v>0</v>
      </c>
      <c r="E66" s="46">
        <v>1473279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1473279</v>
      </c>
      <c r="O66" s="47">
        <f t="shared" si="10"/>
        <v>2.7113435263979269</v>
      </c>
      <c r="P66" s="9"/>
    </row>
    <row r="67" spans="1:119">
      <c r="A67" s="12"/>
      <c r="B67" s="44">
        <v>714</v>
      </c>
      <c r="C67" s="20" t="s">
        <v>90</v>
      </c>
      <c r="D67" s="46">
        <v>0</v>
      </c>
      <c r="E67" s="46">
        <v>338133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338133</v>
      </c>
      <c r="O67" s="47">
        <f t="shared" si="10"/>
        <v>0.62228180854509585</v>
      </c>
      <c r="P67" s="9"/>
    </row>
    <row r="68" spans="1:119">
      <c r="A68" s="12"/>
      <c r="B68" s="44">
        <v>715</v>
      </c>
      <c r="C68" s="20" t="s">
        <v>91</v>
      </c>
      <c r="D68" s="46">
        <v>0</v>
      </c>
      <c r="E68" s="46">
        <v>256500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5" si="17">SUM(D68:M68)</f>
        <v>256500</v>
      </c>
      <c r="O68" s="47">
        <f t="shared" si="10"/>
        <v>0.47204882070610404</v>
      </c>
      <c r="P68" s="9"/>
    </row>
    <row r="69" spans="1:119">
      <c r="A69" s="12"/>
      <c r="B69" s="44">
        <v>716</v>
      </c>
      <c r="C69" s="20" t="s">
        <v>92</v>
      </c>
      <c r="D69" s="46">
        <v>0</v>
      </c>
      <c r="E69" s="46">
        <v>514183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514183</v>
      </c>
      <c r="O69" s="47">
        <f t="shared" ref="O69:O76" si="18">(N69/O$78)</f>
        <v>0.94627477106092284</v>
      </c>
      <c r="P69" s="9"/>
    </row>
    <row r="70" spans="1:119">
      <c r="A70" s="12"/>
      <c r="B70" s="44">
        <v>719</v>
      </c>
      <c r="C70" s="20" t="s">
        <v>78</v>
      </c>
      <c r="D70" s="46">
        <v>4682513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4682513</v>
      </c>
      <c r="O70" s="47">
        <f t="shared" si="18"/>
        <v>8.6174453785224223</v>
      </c>
      <c r="P70" s="9"/>
    </row>
    <row r="71" spans="1:119">
      <c r="A71" s="12"/>
      <c r="B71" s="44">
        <v>724</v>
      </c>
      <c r="C71" s="20" t="s">
        <v>79</v>
      </c>
      <c r="D71" s="46">
        <v>1711310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1711310</v>
      </c>
      <c r="O71" s="47">
        <f t="shared" si="18"/>
        <v>3.149402991666912</v>
      </c>
      <c r="P71" s="9"/>
    </row>
    <row r="72" spans="1:119">
      <c r="A72" s="12"/>
      <c r="B72" s="44">
        <v>733</v>
      </c>
      <c r="C72" s="20" t="s">
        <v>81</v>
      </c>
      <c r="D72" s="46">
        <v>1910050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1910050</v>
      </c>
      <c r="O72" s="47">
        <f t="shared" si="18"/>
        <v>3.5151534112658638</v>
      </c>
      <c r="P72" s="9"/>
    </row>
    <row r="73" spans="1:119">
      <c r="A73" s="12"/>
      <c r="B73" s="44">
        <v>739</v>
      </c>
      <c r="C73" s="20" t="s">
        <v>93</v>
      </c>
      <c r="D73" s="46">
        <v>0</v>
      </c>
      <c r="E73" s="46">
        <v>59913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59913</v>
      </c>
      <c r="O73" s="47">
        <f t="shared" si="18"/>
        <v>0.11026066664703631</v>
      </c>
      <c r="P73" s="9"/>
    </row>
    <row r="74" spans="1:119">
      <c r="A74" s="12"/>
      <c r="B74" s="44">
        <v>744</v>
      </c>
      <c r="C74" s="20" t="s">
        <v>83</v>
      </c>
      <c r="D74" s="46">
        <v>798530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798530</v>
      </c>
      <c r="O74" s="47">
        <f t="shared" si="18"/>
        <v>1.4695717146138216</v>
      </c>
      <c r="P74" s="9"/>
    </row>
    <row r="75" spans="1:119" ht="15.75" thickBot="1">
      <c r="A75" s="12"/>
      <c r="B75" s="44">
        <v>764</v>
      </c>
      <c r="C75" s="20" t="s">
        <v>84</v>
      </c>
      <c r="D75" s="46">
        <v>1075594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1075594</v>
      </c>
      <c r="O75" s="47">
        <f t="shared" si="18"/>
        <v>1.9794654162127145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SUM(D5,D13,D22,D27,D32,D37,D43,D48,D50)</f>
        <v>245040445</v>
      </c>
      <c r="E76" s="15">
        <f t="shared" si="19"/>
        <v>220692501</v>
      </c>
      <c r="F76" s="15">
        <f t="shared" si="19"/>
        <v>36813060</v>
      </c>
      <c r="G76" s="15">
        <f t="shared" si="19"/>
        <v>19627185</v>
      </c>
      <c r="H76" s="15">
        <f t="shared" si="19"/>
        <v>0</v>
      </c>
      <c r="I76" s="15">
        <f t="shared" si="19"/>
        <v>80975256</v>
      </c>
      <c r="J76" s="15">
        <f t="shared" si="19"/>
        <v>73230775</v>
      </c>
      <c r="K76" s="15">
        <f t="shared" si="19"/>
        <v>0</v>
      </c>
      <c r="L76" s="15">
        <f t="shared" si="19"/>
        <v>0</v>
      </c>
      <c r="M76" s="15">
        <f t="shared" si="19"/>
        <v>7164254</v>
      </c>
      <c r="N76" s="15">
        <f>SUM(D76:M76)</f>
        <v>683543476</v>
      </c>
      <c r="O76" s="37">
        <f t="shared" si="18"/>
        <v>1257.9566929713494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9" t="s">
        <v>94</v>
      </c>
      <c r="M78" s="49"/>
      <c r="N78" s="49"/>
      <c r="O78" s="41">
        <v>543376</v>
      </c>
    </row>
    <row r="79" spans="1:119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2"/>
    </row>
    <row r="80" spans="1:119" ht="15.75" thickBot="1">
      <c r="A80" s="53" t="s">
        <v>98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5"/>
    </row>
  </sheetData>
  <mergeCells count="10">
    <mergeCell ref="A80:O80"/>
    <mergeCell ref="L78:N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65407938</v>
      </c>
      <c r="E5" s="26">
        <f t="shared" si="0"/>
        <v>9760148</v>
      </c>
      <c r="F5" s="26">
        <f t="shared" si="0"/>
        <v>31162247</v>
      </c>
      <c r="G5" s="26">
        <f t="shared" si="0"/>
        <v>2424253</v>
      </c>
      <c r="H5" s="26">
        <f t="shared" si="0"/>
        <v>0</v>
      </c>
      <c r="I5" s="26">
        <f t="shared" si="0"/>
        <v>2744273</v>
      </c>
      <c r="J5" s="26">
        <f t="shared" si="0"/>
        <v>69096845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180595704</v>
      </c>
      <c r="O5" s="32">
        <f t="shared" ref="O5:O36" si="1">(N5/O$73)</f>
        <v>325.01291984083707</v>
      </c>
      <c r="P5" s="6"/>
    </row>
    <row r="6" spans="1:133">
      <c r="A6" s="12"/>
      <c r="B6" s="44">
        <v>511</v>
      </c>
      <c r="C6" s="20" t="s">
        <v>20</v>
      </c>
      <c r="D6" s="46">
        <v>1455121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1455121</v>
      </c>
      <c r="O6" s="47">
        <f t="shared" si="1"/>
        <v>2.6187396181457268</v>
      </c>
      <c r="P6" s="9"/>
    </row>
    <row r="7" spans="1:133">
      <c r="A7" s="12"/>
      <c r="B7" s="44">
        <v>512</v>
      </c>
      <c r="C7" s="20" t="s">
        <v>21</v>
      </c>
      <c r="D7" s="46">
        <v>881066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881066</v>
      </c>
      <c r="O7" s="47">
        <f t="shared" si="1"/>
        <v>1.5856292640963761</v>
      </c>
      <c r="P7" s="9"/>
    </row>
    <row r="8" spans="1:133">
      <c r="A8" s="12"/>
      <c r="B8" s="44">
        <v>513</v>
      </c>
      <c r="C8" s="20" t="s">
        <v>22</v>
      </c>
      <c r="D8" s="46">
        <v>35134458</v>
      </c>
      <c r="E8" s="46">
        <v>11532</v>
      </c>
      <c r="F8" s="46">
        <v>0</v>
      </c>
      <c r="G8" s="46">
        <v>0</v>
      </c>
      <c r="H8" s="46">
        <v>0</v>
      </c>
      <c r="I8" s="46">
        <v>0</v>
      </c>
      <c r="J8" s="46">
        <v>69096845</v>
      </c>
      <c r="K8" s="46">
        <v>0</v>
      </c>
      <c r="L8" s="46">
        <v>0</v>
      </c>
      <c r="M8" s="46">
        <v>0</v>
      </c>
      <c r="N8" s="46">
        <f t="shared" si="2"/>
        <v>104242835</v>
      </c>
      <c r="O8" s="47">
        <f t="shared" si="1"/>
        <v>187.60284672018889</v>
      </c>
      <c r="P8" s="9"/>
    </row>
    <row r="9" spans="1:133">
      <c r="A9" s="12"/>
      <c r="B9" s="44">
        <v>514</v>
      </c>
      <c r="C9" s="20" t="s">
        <v>23</v>
      </c>
      <c r="D9" s="46">
        <v>1280957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1280957</v>
      </c>
      <c r="O9" s="47">
        <f t="shared" si="1"/>
        <v>2.3053016519183598</v>
      </c>
      <c r="P9" s="9"/>
    </row>
    <row r="10" spans="1:133">
      <c r="A10" s="12"/>
      <c r="B10" s="44">
        <v>515</v>
      </c>
      <c r="C10" s="20" t="s">
        <v>24</v>
      </c>
      <c r="D10" s="46">
        <v>2851074</v>
      </c>
      <c r="E10" s="46">
        <v>130614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2981688</v>
      </c>
      <c r="O10" s="47">
        <f t="shared" si="1"/>
        <v>5.3660585577073627</v>
      </c>
      <c r="P10" s="9"/>
    </row>
    <row r="11" spans="1:133">
      <c r="A11" s="12"/>
      <c r="B11" s="44">
        <v>517</v>
      </c>
      <c r="C11" s="20" t="s">
        <v>25</v>
      </c>
      <c r="D11" s="46">
        <v>932748</v>
      </c>
      <c r="E11" s="46">
        <v>9608991</v>
      </c>
      <c r="F11" s="46">
        <v>31162247</v>
      </c>
      <c r="G11" s="46">
        <v>0</v>
      </c>
      <c r="H11" s="46">
        <v>0</v>
      </c>
      <c r="I11" s="46">
        <v>2744273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44448259</v>
      </c>
      <c r="O11" s="47">
        <f t="shared" si="1"/>
        <v>79.992259613394594</v>
      </c>
      <c r="P11" s="9"/>
    </row>
    <row r="12" spans="1:133">
      <c r="A12" s="12"/>
      <c r="B12" s="44">
        <v>519</v>
      </c>
      <c r="C12" s="20" t="s">
        <v>26</v>
      </c>
      <c r="D12" s="46">
        <v>22872514</v>
      </c>
      <c r="E12" s="46">
        <v>9011</v>
      </c>
      <c r="F12" s="46">
        <v>0</v>
      </c>
      <c r="G12" s="46">
        <v>2424253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25305778</v>
      </c>
      <c r="O12" s="47">
        <f t="shared" si="1"/>
        <v>45.542084415385752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86963661</v>
      </c>
      <c r="E13" s="31">
        <f t="shared" si="3"/>
        <v>82882503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169846164</v>
      </c>
      <c r="O13" s="43">
        <f t="shared" si="1"/>
        <v>305.66728035460727</v>
      </c>
      <c r="P13" s="10"/>
    </row>
    <row r="14" spans="1:133">
      <c r="A14" s="12"/>
      <c r="B14" s="44">
        <v>521</v>
      </c>
      <c r="C14" s="20" t="s">
        <v>28</v>
      </c>
      <c r="D14" s="46">
        <v>40961289</v>
      </c>
      <c r="E14" s="46">
        <v>20030856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60992145</v>
      </c>
      <c r="O14" s="47">
        <f t="shared" si="1"/>
        <v>109.76581776167671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35856829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35856829</v>
      </c>
      <c r="O15" s="47">
        <f t="shared" si="1"/>
        <v>64.530508929069555</v>
      </c>
      <c r="P15" s="9"/>
    </row>
    <row r="16" spans="1:133">
      <c r="A16" s="12"/>
      <c r="B16" s="44">
        <v>523</v>
      </c>
      <c r="C16" s="20" t="s">
        <v>30</v>
      </c>
      <c r="D16" s="46">
        <v>40431998</v>
      </c>
      <c r="E16" s="46">
        <v>710661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41142659</v>
      </c>
      <c r="O16" s="47">
        <f t="shared" si="1"/>
        <v>74.043265899646727</v>
      </c>
      <c r="P16" s="9"/>
    </row>
    <row r="17" spans="1:16">
      <c r="A17" s="12"/>
      <c r="B17" s="44">
        <v>524</v>
      </c>
      <c r="C17" s="20" t="s">
        <v>31</v>
      </c>
      <c r="D17" s="46">
        <v>1969569</v>
      </c>
      <c r="E17" s="46">
        <v>2338192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4307761</v>
      </c>
      <c r="O17" s="47">
        <f t="shared" si="1"/>
        <v>7.7525541836060734</v>
      </c>
      <c r="P17" s="9"/>
    </row>
    <row r="18" spans="1:16">
      <c r="A18" s="12"/>
      <c r="B18" s="44">
        <v>525</v>
      </c>
      <c r="C18" s="20" t="s">
        <v>32</v>
      </c>
      <c r="D18" s="46">
        <v>1421252</v>
      </c>
      <c r="E18" s="46">
        <v>4064142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5485394</v>
      </c>
      <c r="O18" s="47">
        <f t="shared" si="1"/>
        <v>9.8719065898566924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18401231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18401231</v>
      </c>
      <c r="O19" s="47">
        <f t="shared" si="1"/>
        <v>33.11616878757939</v>
      </c>
      <c r="P19" s="9"/>
    </row>
    <row r="20" spans="1:16">
      <c r="A20" s="12"/>
      <c r="B20" s="44">
        <v>527</v>
      </c>
      <c r="C20" s="20" t="s">
        <v>34</v>
      </c>
      <c r="D20" s="46">
        <v>1563444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1563444</v>
      </c>
      <c r="O20" s="47">
        <f t="shared" si="1"/>
        <v>2.8136854210421176</v>
      </c>
      <c r="P20" s="9"/>
    </row>
    <row r="21" spans="1:16">
      <c r="A21" s="12"/>
      <c r="B21" s="44">
        <v>529</v>
      </c>
      <c r="C21" s="20" t="s">
        <v>35</v>
      </c>
      <c r="D21" s="46">
        <v>616109</v>
      </c>
      <c r="E21" s="46">
        <v>1480592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2096701</v>
      </c>
      <c r="O21" s="47">
        <f t="shared" si="1"/>
        <v>3.7733727821299832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6795262</v>
      </c>
      <c r="E22" s="31">
        <f t="shared" si="5"/>
        <v>7719044</v>
      </c>
      <c r="F22" s="31">
        <f t="shared" si="5"/>
        <v>0</v>
      </c>
      <c r="G22" s="31">
        <f t="shared" si="5"/>
        <v>1542327</v>
      </c>
      <c r="H22" s="31">
        <f t="shared" si="5"/>
        <v>0</v>
      </c>
      <c r="I22" s="31">
        <f t="shared" si="5"/>
        <v>65919552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3176490</v>
      </c>
      <c r="N22" s="42">
        <f>SUM(D22:M22)</f>
        <v>85152675</v>
      </c>
      <c r="O22" s="43">
        <f t="shared" si="1"/>
        <v>153.24683212845335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35273108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35273108</v>
      </c>
      <c r="O23" s="47">
        <f t="shared" si="1"/>
        <v>63.48000295146106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30646444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30646444</v>
      </c>
      <c r="O24" s="47">
        <f t="shared" si="1"/>
        <v>55.153528165756931</v>
      </c>
      <c r="P24" s="9"/>
    </row>
    <row r="25" spans="1:16">
      <c r="A25" s="12"/>
      <c r="B25" s="44">
        <v>537</v>
      </c>
      <c r="C25" s="20" t="s">
        <v>39</v>
      </c>
      <c r="D25" s="46">
        <v>6795262</v>
      </c>
      <c r="E25" s="46">
        <v>3878629</v>
      </c>
      <c r="F25" s="46">
        <v>0</v>
      </c>
      <c r="G25" s="46">
        <v>1542327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12216218</v>
      </c>
      <c r="O25" s="47">
        <f t="shared" si="1"/>
        <v>21.98517790651427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3840415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3176490</v>
      </c>
      <c r="N26" s="46">
        <f>SUM(D26:M26)</f>
        <v>7016905</v>
      </c>
      <c r="O26" s="47">
        <f t="shared" si="1"/>
        <v>12.628123104721078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6900375</v>
      </c>
      <c r="E27" s="31">
        <f t="shared" si="6"/>
        <v>42747746</v>
      </c>
      <c r="F27" s="31">
        <f t="shared" si="6"/>
        <v>0</v>
      </c>
      <c r="G27" s="31">
        <f t="shared" si="6"/>
        <v>33085</v>
      </c>
      <c r="H27" s="31">
        <f t="shared" si="6"/>
        <v>0</v>
      </c>
      <c r="I27" s="31">
        <f t="shared" si="6"/>
        <v>11415262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2612377</v>
      </c>
      <c r="N27" s="31">
        <f t="shared" ref="N27:N37" si="7">SUM(D27:M27)</f>
        <v>63708845</v>
      </c>
      <c r="O27" s="43">
        <f t="shared" si="1"/>
        <v>114.65498499973904</v>
      </c>
      <c r="P27" s="10"/>
    </row>
    <row r="28" spans="1:16">
      <c r="A28" s="12"/>
      <c r="B28" s="44">
        <v>541</v>
      </c>
      <c r="C28" s="20" t="s">
        <v>42</v>
      </c>
      <c r="D28" s="46">
        <v>6366842</v>
      </c>
      <c r="E28" s="46">
        <v>41099934</v>
      </c>
      <c r="F28" s="46">
        <v>0</v>
      </c>
      <c r="G28" s="46">
        <v>33085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47499861</v>
      </c>
      <c r="O28" s="47">
        <f t="shared" si="1"/>
        <v>85.484140395963692</v>
      </c>
      <c r="P28" s="9"/>
    </row>
    <row r="29" spans="1:16">
      <c r="A29" s="12"/>
      <c r="B29" s="44">
        <v>542</v>
      </c>
      <c r="C29" s="20" t="s">
        <v>43</v>
      </c>
      <c r="D29" s="46">
        <v>468943</v>
      </c>
      <c r="E29" s="46">
        <v>637276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2612377</v>
      </c>
      <c r="N29" s="46">
        <f t="shared" si="7"/>
        <v>3718596</v>
      </c>
      <c r="O29" s="47">
        <f t="shared" si="1"/>
        <v>6.6922507950048322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11415262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11415262</v>
      </c>
      <c r="O30" s="47">
        <f t="shared" si="1"/>
        <v>20.543720316670175</v>
      </c>
      <c r="P30" s="9"/>
    </row>
    <row r="31" spans="1:16">
      <c r="A31" s="12"/>
      <c r="B31" s="44">
        <v>549</v>
      </c>
      <c r="C31" s="20" t="s">
        <v>45</v>
      </c>
      <c r="D31" s="46">
        <v>64590</v>
      </c>
      <c r="E31" s="46">
        <v>1010536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1075126</v>
      </c>
      <c r="O31" s="47">
        <f t="shared" si="1"/>
        <v>1.9348734921003425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7330250</v>
      </c>
      <c r="E32" s="31">
        <f t="shared" si="8"/>
        <v>11021016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4043615</v>
      </c>
      <c r="N32" s="31">
        <f t="shared" si="7"/>
        <v>22394881</v>
      </c>
      <c r="O32" s="43">
        <f t="shared" si="1"/>
        <v>40.303426394340391</v>
      </c>
      <c r="P32" s="10"/>
    </row>
    <row r="33" spans="1:16">
      <c r="A33" s="13"/>
      <c r="B33" s="45">
        <v>552</v>
      </c>
      <c r="C33" s="21" t="s">
        <v>47</v>
      </c>
      <c r="D33" s="46">
        <v>7111130</v>
      </c>
      <c r="E33" s="46">
        <v>4677986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11789116</v>
      </c>
      <c r="O33" s="47">
        <f t="shared" si="1"/>
        <v>21.216534660770943</v>
      </c>
      <c r="P33" s="9"/>
    </row>
    <row r="34" spans="1:16">
      <c r="A34" s="13"/>
      <c r="B34" s="45">
        <v>553</v>
      </c>
      <c r="C34" s="21" t="s">
        <v>48</v>
      </c>
      <c r="D34" s="46">
        <v>219120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219120</v>
      </c>
      <c r="O34" s="47">
        <f t="shared" si="1"/>
        <v>0.39434399278691712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6343030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144506</v>
      </c>
      <c r="N35" s="46">
        <f t="shared" si="7"/>
        <v>6487536</v>
      </c>
      <c r="O35" s="47">
        <f t="shared" si="1"/>
        <v>11.675432865958676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3899109</v>
      </c>
      <c r="N36" s="46">
        <f t="shared" si="7"/>
        <v>3899109</v>
      </c>
      <c r="O36" s="47">
        <f t="shared" si="1"/>
        <v>7.0171148748238572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SUM(D38:D42)</f>
        <v>14338729</v>
      </c>
      <c r="E37" s="31">
        <f t="shared" si="9"/>
        <v>9066826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23405555</v>
      </c>
      <c r="O37" s="43">
        <f t="shared" ref="O37:O68" si="10">(N37/O$73)</f>
        <v>42.122307466656586</v>
      </c>
      <c r="P37" s="10"/>
    </row>
    <row r="38" spans="1:16">
      <c r="A38" s="12"/>
      <c r="B38" s="44">
        <v>562</v>
      </c>
      <c r="C38" s="20" t="s">
        <v>52</v>
      </c>
      <c r="D38" s="46">
        <v>9613036</v>
      </c>
      <c r="E38" s="46">
        <v>5278759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14891795</v>
      </c>
      <c r="O38" s="47">
        <f t="shared" si="10"/>
        <v>26.800337258416612</v>
      </c>
      <c r="P38" s="9"/>
    </row>
    <row r="39" spans="1:16">
      <c r="A39" s="12"/>
      <c r="B39" s="44">
        <v>563</v>
      </c>
      <c r="C39" s="20" t="s">
        <v>53</v>
      </c>
      <c r="D39" s="46">
        <v>2115349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2115349</v>
      </c>
      <c r="O39" s="47">
        <f t="shared" si="10"/>
        <v>3.8069330540243351</v>
      </c>
      <c r="P39" s="9"/>
    </row>
    <row r="40" spans="1:16">
      <c r="A40" s="12"/>
      <c r="B40" s="44">
        <v>564</v>
      </c>
      <c r="C40" s="20" t="s">
        <v>54</v>
      </c>
      <c r="D40" s="46">
        <v>2533095</v>
      </c>
      <c r="E40" s="46">
        <v>3381249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5914344</v>
      </c>
      <c r="O40" s="47">
        <f t="shared" si="10"/>
        <v>10.643875628310271</v>
      </c>
      <c r="P40" s="9"/>
    </row>
    <row r="41" spans="1:16">
      <c r="A41" s="12"/>
      <c r="B41" s="44">
        <v>565</v>
      </c>
      <c r="C41" s="20" t="s">
        <v>55</v>
      </c>
      <c r="D41" s="46">
        <v>72083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72083</v>
      </c>
      <c r="O41" s="47">
        <f t="shared" si="10"/>
        <v>0.12972571208497327</v>
      </c>
      <c r="P41" s="9"/>
    </row>
    <row r="42" spans="1:16">
      <c r="A42" s="12"/>
      <c r="B42" s="44">
        <v>569</v>
      </c>
      <c r="C42" s="20" t="s">
        <v>56</v>
      </c>
      <c r="D42" s="46">
        <v>5166</v>
      </c>
      <c r="E42" s="46">
        <v>406818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411984</v>
      </c>
      <c r="O42" s="47">
        <f t="shared" si="10"/>
        <v>0.74143581382039636</v>
      </c>
      <c r="P42" s="9"/>
    </row>
    <row r="43" spans="1:16" ht="15.75">
      <c r="A43" s="28" t="s">
        <v>57</v>
      </c>
      <c r="B43" s="29"/>
      <c r="C43" s="30"/>
      <c r="D43" s="31">
        <f t="shared" ref="D43:M43" si="12">SUM(D44:D47)</f>
        <v>16930846</v>
      </c>
      <c r="E43" s="31">
        <f t="shared" si="12"/>
        <v>33864856</v>
      </c>
      <c r="F43" s="31">
        <f t="shared" si="12"/>
        <v>0</v>
      </c>
      <c r="G43" s="31">
        <f t="shared" si="12"/>
        <v>18133377</v>
      </c>
      <c r="H43" s="31">
        <f t="shared" si="12"/>
        <v>0</v>
      </c>
      <c r="I43" s="31">
        <f t="shared" si="12"/>
        <v>4184527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6619</v>
      </c>
      <c r="N43" s="31">
        <f>SUM(D43:M43)</f>
        <v>73120225</v>
      </c>
      <c r="O43" s="43">
        <f t="shared" si="10"/>
        <v>131.59237623210001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19346135</v>
      </c>
      <c r="F44" s="46">
        <v>0</v>
      </c>
      <c r="G44" s="46">
        <v>276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6619</v>
      </c>
      <c r="N44" s="46">
        <f t="shared" si="11"/>
        <v>19353030</v>
      </c>
      <c r="O44" s="47">
        <f t="shared" si="10"/>
        <v>34.829094207397731</v>
      </c>
      <c r="P44" s="9"/>
    </row>
    <row r="45" spans="1:16">
      <c r="A45" s="12"/>
      <c r="B45" s="44">
        <v>572</v>
      </c>
      <c r="C45" s="20" t="s">
        <v>59</v>
      </c>
      <c r="D45" s="46">
        <v>16398369</v>
      </c>
      <c r="E45" s="46">
        <v>13649474</v>
      </c>
      <c r="F45" s="46">
        <v>0</v>
      </c>
      <c r="G45" s="46">
        <v>18133101</v>
      </c>
      <c r="H45" s="46">
        <v>0</v>
      </c>
      <c r="I45" s="46">
        <v>4184527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52365471</v>
      </c>
      <c r="O45" s="47">
        <f t="shared" si="10"/>
        <v>94.240639459234743</v>
      </c>
      <c r="P45" s="9"/>
    </row>
    <row r="46" spans="1:16">
      <c r="A46" s="12"/>
      <c r="B46" s="44">
        <v>573</v>
      </c>
      <c r="C46" s="20" t="s">
        <v>60</v>
      </c>
      <c r="D46" s="46">
        <v>532477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532477</v>
      </c>
      <c r="O46" s="47">
        <f t="shared" si="10"/>
        <v>0.95828361741146062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869247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869247</v>
      </c>
      <c r="O47" s="47">
        <f t="shared" si="10"/>
        <v>1.5643589480560849</v>
      </c>
      <c r="P47" s="9"/>
    </row>
    <row r="48" spans="1:16" ht="15.75">
      <c r="A48" s="28" t="s">
        <v>82</v>
      </c>
      <c r="B48" s="29"/>
      <c r="C48" s="30"/>
      <c r="D48" s="31">
        <f t="shared" ref="D48:M48" si="13">SUM(D49:D49)</f>
        <v>39467739</v>
      </c>
      <c r="E48" s="31">
        <f t="shared" si="13"/>
        <v>8530313</v>
      </c>
      <c r="F48" s="31">
        <f t="shared" si="13"/>
        <v>1334114</v>
      </c>
      <c r="G48" s="31">
        <f t="shared" si="13"/>
        <v>957241</v>
      </c>
      <c r="H48" s="31">
        <f t="shared" si="13"/>
        <v>0</v>
      </c>
      <c r="I48" s="31">
        <f t="shared" si="13"/>
        <v>450808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ref="N48:N54" si="14">SUM(D48:M48)</f>
        <v>50740215</v>
      </c>
      <c r="O48" s="43">
        <f t="shared" si="10"/>
        <v>91.315712750851688</v>
      </c>
      <c r="P48" s="9"/>
    </row>
    <row r="49" spans="1:16">
      <c r="A49" s="12"/>
      <c r="B49" s="44">
        <v>581</v>
      </c>
      <c r="C49" s="20" t="s">
        <v>62</v>
      </c>
      <c r="D49" s="46">
        <v>39467739</v>
      </c>
      <c r="E49" s="46">
        <v>8530313</v>
      </c>
      <c r="F49" s="46">
        <v>1334114</v>
      </c>
      <c r="G49" s="46">
        <v>957241</v>
      </c>
      <c r="H49" s="46">
        <v>0</v>
      </c>
      <c r="I49" s="46">
        <v>450808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50740215</v>
      </c>
      <c r="O49" s="47">
        <f t="shared" si="10"/>
        <v>91.315712750851688</v>
      </c>
      <c r="P49" s="9"/>
    </row>
    <row r="50" spans="1:16" ht="15.75">
      <c r="A50" s="28" t="s">
        <v>63</v>
      </c>
      <c r="B50" s="29"/>
      <c r="C50" s="30"/>
      <c r="D50" s="31">
        <f t="shared" ref="D50:M50" si="15">SUM(D51:D70)</f>
        <v>28747259</v>
      </c>
      <c r="E50" s="31">
        <f t="shared" si="15"/>
        <v>8759904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 t="shared" si="14"/>
        <v>37507163</v>
      </c>
      <c r="O50" s="43">
        <f t="shared" si="10"/>
        <v>67.500567796320396</v>
      </c>
      <c r="P50" s="9"/>
    </row>
    <row r="51" spans="1:16">
      <c r="A51" s="12"/>
      <c r="B51" s="44">
        <v>601</v>
      </c>
      <c r="C51" s="20" t="s">
        <v>64</v>
      </c>
      <c r="D51" s="46">
        <v>3342238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3342238</v>
      </c>
      <c r="O51" s="47">
        <f t="shared" si="10"/>
        <v>6.0149300737685296</v>
      </c>
      <c r="P51" s="9"/>
    </row>
    <row r="52" spans="1:16">
      <c r="A52" s="12"/>
      <c r="B52" s="44">
        <v>602</v>
      </c>
      <c r="C52" s="20" t="s">
        <v>65</v>
      </c>
      <c r="D52" s="46">
        <v>9164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9164</v>
      </c>
      <c r="O52" s="47">
        <f t="shared" si="10"/>
        <v>1.6492188526375084E-2</v>
      </c>
      <c r="P52" s="9"/>
    </row>
    <row r="53" spans="1:16">
      <c r="A53" s="12"/>
      <c r="B53" s="44">
        <v>604</v>
      </c>
      <c r="C53" s="20" t="s">
        <v>66</v>
      </c>
      <c r="D53" s="46">
        <v>1446877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1446877</v>
      </c>
      <c r="O53" s="47">
        <f t="shared" si="10"/>
        <v>2.603903127288957</v>
      </c>
      <c r="P53" s="9"/>
    </row>
    <row r="54" spans="1:16">
      <c r="A54" s="12"/>
      <c r="B54" s="44">
        <v>608</v>
      </c>
      <c r="C54" s="20" t="s">
        <v>67</v>
      </c>
      <c r="D54" s="46">
        <v>395117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395117</v>
      </c>
      <c r="O54" s="47">
        <f t="shared" si="10"/>
        <v>0.71108075665383497</v>
      </c>
      <c r="P54" s="9"/>
    </row>
    <row r="55" spans="1:16">
      <c r="A55" s="12"/>
      <c r="B55" s="44">
        <v>614</v>
      </c>
      <c r="C55" s="20" t="s">
        <v>68</v>
      </c>
      <c r="D55" s="46">
        <v>1541697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6">SUM(D55:M55)</f>
        <v>1541697</v>
      </c>
      <c r="O55" s="47">
        <f t="shared" si="10"/>
        <v>2.7745479675411269</v>
      </c>
      <c r="P55" s="9"/>
    </row>
    <row r="56" spans="1:16">
      <c r="A56" s="12"/>
      <c r="B56" s="44">
        <v>623</v>
      </c>
      <c r="C56" s="20" t="s">
        <v>69</v>
      </c>
      <c r="D56" s="46">
        <v>758975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758975</v>
      </c>
      <c r="O56" s="47">
        <f t="shared" si="10"/>
        <v>1.3659055856400621</v>
      </c>
      <c r="P56" s="9"/>
    </row>
    <row r="57" spans="1:16">
      <c r="A57" s="12"/>
      <c r="B57" s="44">
        <v>634</v>
      </c>
      <c r="C57" s="20" t="s">
        <v>70</v>
      </c>
      <c r="D57" s="46">
        <v>1659696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1659696</v>
      </c>
      <c r="O57" s="47">
        <f t="shared" si="10"/>
        <v>2.9869073907104564</v>
      </c>
      <c r="P57" s="9"/>
    </row>
    <row r="58" spans="1:16">
      <c r="A58" s="12"/>
      <c r="B58" s="44">
        <v>654</v>
      </c>
      <c r="C58" s="20" t="s">
        <v>71</v>
      </c>
      <c r="D58" s="46">
        <v>1075769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1075769</v>
      </c>
      <c r="O58" s="47">
        <f t="shared" si="10"/>
        <v>1.9360306807976864</v>
      </c>
      <c r="P58" s="9"/>
    </row>
    <row r="59" spans="1:16">
      <c r="A59" s="12"/>
      <c r="B59" s="44">
        <v>674</v>
      </c>
      <c r="C59" s="20" t="s">
        <v>72</v>
      </c>
      <c r="D59" s="46">
        <v>464440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464440</v>
      </c>
      <c r="O59" s="47">
        <f t="shared" si="10"/>
        <v>0.83583937572999167</v>
      </c>
      <c r="P59" s="9"/>
    </row>
    <row r="60" spans="1:16">
      <c r="A60" s="12"/>
      <c r="B60" s="44">
        <v>685</v>
      </c>
      <c r="C60" s="20" t="s">
        <v>73</v>
      </c>
      <c r="D60" s="46">
        <v>21773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21773</v>
      </c>
      <c r="O60" s="47">
        <f t="shared" si="10"/>
        <v>3.9184244956870874E-2</v>
      </c>
      <c r="P60" s="9"/>
    </row>
    <row r="61" spans="1:16">
      <c r="A61" s="12"/>
      <c r="B61" s="44">
        <v>694</v>
      </c>
      <c r="C61" s="20" t="s">
        <v>74</v>
      </c>
      <c r="D61" s="46">
        <v>240425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240425</v>
      </c>
      <c r="O61" s="47">
        <f t="shared" si="10"/>
        <v>0.43268599153794518</v>
      </c>
      <c r="P61" s="9"/>
    </row>
    <row r="62" spans="1:16">
      <c r="A62" s="12"/>
      <c r="B62" s="44">
        <v>711</v>
      </c>
      <c r="C62" s="20" t="s">
        <v>75</v>
      </c>
      <c r="D62" s="46">
        <v>5712151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7">SUM(D62:M62)</f>
        <v>5712151</v>
      </c>
      <c r="O62" s="47">
        <f t="shared" si="10"/>
        <v>10.279994672972714</v>
      </c>
      <c r="P62" s="9"/>
    </row>
    <row r="63" spans="1:16">
      <c r="A63" s="12"/>
      <c r="B63" s="44">
        <v>712</v>
      </c>
      <c r="C63" s="20" t="s">
        <v>76</v>
      </c>
      <c r="D63" s="46">
        <v>10230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10230</v>
      </c>
      <c r="O63" s="47">
        <f t="shared" si="10"/>
        <v>1.8410638217461493E-2</v>
      </c>
      <c r="P63" s="9"/>
    </row>
    <row r="64" spans="1:16">
      <c r="A64" s="12"/>
      <c r="B64" s="44">
        <v>713</v>
      </c>
      <c r="C64" s="20" t="s">
        <v>77</v>
      </c>
      <c r="D64" s="46">
        <v>0</v>
      </c>
      <c r="E64" s="46">
        <v>8034971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8034971</v>
      </c>
      <c r="O64" s="47">
        <f t="shared" si="10"/>
        <v>14.460307347878278</v>
      </c>
      <c r="P64" s="9"/>
    </row>
    <row r="65" spans="1:119">
      <c r="A65" s="12"/>
      <c r="B65" s="44">
        <v>719</v>
      </c>
      <c r="C65" s="20" t="s">
        <v>78</v>
      </c>
      <c r="D65" s="46">
        <v>5505845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5505845</v>
      </c>
      <c r="O65" s="47">
        <f t="shared" si="10"/>
        <v>9.908711669249195</v>
      </c>
      <c r="P65" s="9"/>
    </row>
    <row r="66" spans="1:119">
      <c r="A66" s="12"/>
      <c r="B66" s="44">
        <v>724</v>
      </c>
      <c r="C66" s="20" t="s">
        <v>79</v>
      </c>
      <c r="D66" s="46">
        <v>2079993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2079993</v>
      </c>
      <c r="O66" s="47">
        <f t="shared" si="10"/>
        <v>3.7433038727128425</v>
      </c>
      <c r="P66" s="9"/>
    </row>
    <row r="67" spans="1:119">
      <c r="A67" s="12"/>
      <c r="B67" s="44">
        <v>732</v>
      </c>
      <c r="C67" s="20" t="s">
        <v>80</v>
      </c>
      <c r="D67" s="46">
        <v>0</v>
      </c>
      <c r="E67" s="46">
        <v>724933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724933</v>
      </c>
      <c r="O67" s="47">
        <f t="shared" si="10"/>
        <v>1.3046411725218976</v>
      </c>
      <c r="P67" s="9"/>
    </row>
    <row r="68" spans="1:119">
      <c r="A68" s="12"/>
      <c r="B68" s="44">
        <v>733</v>
      </c>
      <c r="C68" s="20" t="s">
        <v>81</v>
      </c>
      <c r="D68" s="46">
        <v>2284857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2284857</v>
      </c>
      <c r="O68" s="47">
        <f t="shared" si="10"/>
        <v>4.1119917503063936</v>
      </c>
      <c r="P68" s="9"/>
    </row>
    <row r="69" spans="1:119">
      <c r="A69" s="12"/>
      <c r="B69" s="44">
        <v>744</v>
      </c>
      <c r="C69" s="20" t="s">
        <v>83</v>
      </c>
      <c r="D69" s="46">
        <v>935057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935057</v>
      </c>
      <c r="O69" s="47">
        <f>(N69/O$73)</f>
        <v>1.6827953215742806</v>
      </c>
      <c r="P69" s="9"/>
    </row>
    <row r="70" spans="1:119" ht="15.75" thickBot="1">
      <c r="A70" s="12"/>
      <c r="B70" s="44">
        <v>764</v>
      </c>
      <c r="C70" s="20" t="s">
        <v>84</v>
      </c>
      <c r="D70" s="46">
        <v>1262955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1262955</v>
      </c>
      <c r="O70" s="47">
        <f>(N70/O$73)</f>
        <v>2.2729039677354916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SUM(D5,D13,D22,D27,D32,D37,D43,D48,D50)</f>
        <v>272882059</v>
      </c>
      <c r="E71" s="15">
        <f t="shared" si="18"/>
        <v>214352356</v>
      </c>
      <c r="F71" s="15">
        <f t="shared" si="18"/>
        <v>32496361</v>
      </c>
      <c r="G71" s="15">
        <f t="shared" si="18"/>
        <v>23090283</v>
      </c>
      <c r="H71" s="15">
        <f t="shared" si="18"/>
        <v>0</v>
      </c>
      <c r="I71" s="15">
        <f t="shared" si="18"/>
        <v>84714422</v>
      </c>
      <c r="J71" s="15">
        <f t="shared" si="18"/>
        <v>69096845</v>
      </c>
      <c r="K71" s="15">
        <f t="shared" si="18"/>
        <v>0</v>
      </c>
      <c r="L71" s="15">
        <f t="shared" si="18"/>
        <v>0</v>
      </c>
      <c r="M71" s="15">
        <f t="shared" si="18"/>
        <v>9839101</v>
      </c>
      <c r="N71" s="15">
        <f>SUM(D71:M71)</f>
        <v>706471427</v>
      </c>
      <c r="O71" s="37">
        <f>(N71/O$73)</f>
        <v>1271.4164079639058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9" t="s">
        <v>18</v>
      </c>
      <c r="M73" s="49"/>
      <c r="N73" s="49"/>
      <c r="O73" s="41">
        <v>555657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thickBot="1">
      <c r="A75" s="53" t="s">
        <v>98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A75:O75"/>
    <mergeCell ref="A1:O1"/>
    <mergeCell ref="D3:H3"/>
    <mergeCell ref="I3:J3"/>
    <mergeCell ref="K3:L3"/>
    <mergeCell ref="O3:O4"/>
    <mergeCell ref="A2:O2"/>
    <mergeCell ref="A3:C4"/>
    <mergeCell ref="A74:O74"/>
    <mergeCell ref="L73:N73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68009525</v>
      </c>
      <c r="E5" s="26">
        <f t="shared" si="0"/>
        <v>13033206</v>
      </c>
      <c r="F5" s="26">
        <f t="shared" si="0"/>
        <v>31058423</v>
      </c>
      <c r="G5" s="26">
        <f t="shared" si="0"/>
        <v>5390621</v>
      </c>
      <c r="H5" s="26">
        <f t="shared" si="0"/>
        <v>0</v>
      </c>
      <c r="I5" s="26">
        <f t="shared" si="0"/>
        <v>3593557</v>
      </c>
      <c r="J5" s="26">
        <f t="shared" si="0"/>
        <v>70942589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6" si="1">SUM(D5:M5)</f>
        <v>192027921</v>
      </c>
      <c r="O5" s="32">
        <f t="shared" ref="O5:O36" si="2">(N5/O$74)</f>
        <v>345.24169877367126</v>
      </c>
      <c r="P5" s="6"/>
    </row>
    <row r="6" spans="1:133">
      <c r="A6" s="12"/>
      <c r="B6" s="44">
        <v>511</v>
      </c>
      <c r="C6" s="20" t="s">
        <v>20</v>
      </c>
      <c r="D6" s="46">
        <v>1427268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1427268</v>
      </c>
      <c r="O6" s="47">
        <f t="shared" si="2"/>
        <v>2.5660457414695448</v>
      </c>
      <c r="P6" s="9"/>
    </row>
    <row r="7" spans="1:133">
      <c r="A7" s="12"/>
      <c r="B7" s="44">
        <v>512</v>
      </c>
      <c r="C7" s="20" t="s">
        <v>21</v>
      </c>
      <c r="D7" s="46">
        <v>947704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947704</v>
      </c>
      <c r="O7" s="47">
        <f t="shared" si="2"/>
        <v>1.7038508628888573</v>
      </c>
      <c r="P7" s="9"/>
    </row>
    <row r="8" spans="1:133">
      <c r="A8" s="12"/>
      <c r="B8" s="44">
        <v>513</v>
      </c>
      <c r="C8" s="20" t="s">
        <v>22</v>
      </c>
      <c r="D8" s="46">
        <v>36138681</v>
      </c>
      <c r="E8" s="46">
        <v>375885</v>
      </c>
      <c r="F8" s="46">
        <v>0</v>
      </c>
      <c r="G8" s="46">
        <v>0</v>
      </c>
      <c r="H8" s="46">
        <v>0</v>
      </c>
      <c r="I8" s="46">
        <v>0</v>
      </c>
      <c r="J8" s="46">
        <v>70942297</v>
      </c>
      <c r="K8" s="46">
        <v>0</v>
      </c>
      <c r="L8" s="46">
        <v>0</v>
      </c>
      <c r="M8" s="46">
        <v>0</v>
      </c>
      <c r="N8" s="46">
        <f t="shared" si="1"/>
        <v>107456863</v>
      </c>
      <c r="O8" s="47">
        <f t="shared" si="2"/>
        <v>193.19372794235301</v>
      </c>
      <c r="P8" s="9"/>
    </row>
    <row r="9" spans="1:133">
      <c r="A9" s="12"/>
      <c r="B9" s="44">
        <v>514</v>
      </c>
      <c r="C9" s="20" t="s">
        <v>23</v>
      </c>
      <c r="D9" s="46">
        <v>1318839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1318839</v>
      </c>
      <c r="O9" s="47">
        <f t="shared" si="2"/>
        <v>2.3711042352480076</v>
      </c>
      <c r="P9" s="9"/>
    </row>
    <row r="10" spans="1:133">
      <c r="A10" s="12"/>
      <c r="B10" s="44">
        <v>515</v>
      </c>
      <c r="C10" s="20" t="s">
        <v>24</v>
      </c>
      <c r="D10" s="46">
        <v>3615045</v>
      </c>
      <c r="E10" s="46">
        <v>128093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3743138</v>
      </c>
      <c r="O10" s="47">
        <f t="shared" si="2"/>
        <v>6.7296844913729092</v>
      </c>
      <c r="P10" s="9"/>
    </row>
    <row r="11" spans="1:133">
      <c r="A11" s="12"/>
      <c r="B11" s="44">
        <v>517</v>
      </c>
      <c r="C11" s="20" t="s">
        <v>25</v>
      </c>
      <c r="D11" s="46">
        <v>647779</v>
      </c>
      <c r="E11" s="46">
        <v>12529228</v>
      </c>
      <c r="F11" s="46">
        <v>31058423</v>
      </c>
      <c r="G11" s="46">
        <v>0</v>
      </c>
      <c r="H11" s="46">
        <v>0</v>
      </c>
      <c r="I11" s="46">
        <v>3593557</v>
      </c>
      <c r="J11" s="46">
        <v>292</v>
      </c>
      <c r="K11" s="46">
        <v>0</v>
      </c>
      <c r="L11" s="46">
        <v>0</v>
      </c>
      <c r="M11" s="46">
        <v>0</v>
      </c>
      <c r="N11" s="46">
        <f t="shared" si="1"/>
        <v>47829279</v>
      </c>
      <c r="O11" s="47">
        <f t="shared" si="2"/>
        <v>85.990940520987465</v>
      </c>
      <c r="P11" s="9"/>
    </row>
    <row r="12" spans="1:133">
      <c r="A12" s="12"/>
      <c r="B12" s="44">
        <v>519</v>
      </c>
      <c r="C12" s="20" t="s">
        <v>26</v>
      </c>
      <c r="D12" s="46">
        <v>23914209</v>
      </c>
      <c r="E12" s="46">
        <v>0</v>
      </c>
      <c r="F12" s="46">
        <v>0</v>
      </c>
      <c r="G12" s="46">
        <v>5390621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29304830</v>
      </c>
      <c r="O12" s="47">
        <f t="shared" si="2"/>
        <v>52.686344979351432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86079905</v>
      </c>
      <c r="E13" s="31">
        <f t="shared" si="3"/>
        <v>90223035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si="1"/>
        <v>176302940</v>
      </c>
      <c r="O13" s="43">
        <f t="shared" si="2"/>
        <v>316.97018947777201</v>
      </c>
      <c r="P13" s="10"/>
    </row>
    <row r="14" spans="1:133">
      <c r="A14" s="12"/>
      <c r="B14" s="44">
        <v>521</v>
      </c>
      <c r="C14" s="20" t="s">
        <v>28</v>
      </c>
      <c r="D14" s="46">
        <v>40681439</v>
      </c>
      <c r="E14" s="46">
        <v>20029041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60710480</v>
      </c>
      <c r="O14" s="47">
        <f t="shared" si="2"/>
        <v>109.14969624945839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38094587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38094587</v>
      </c>
      <c r="O15" s="47">
        <f t="shared" si="2"/>
        <v>68.489206473059781</v>
      </c>
      <c r="P15" s="9"/>
    </row>
    <row r="16" spans="1:133">
      <c r="A16" s="12"/>
      <c r="B16" s="44">
        <v>523</v>
      </c>
      <c r="C16" s="20" t="s">
        <v>30</v>
      </c>
      <c r="D16" s="46">
        <v>39993908</v>
      </c>
      <c r="E16" s="46">
        <v>865814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40859722</v>
      </c>
      <c r="O16" s="47">
        <f t="shared" si="2"/>
        <v>73.460566365762759</v>
      </c>
      <c r="P16" s="9"/>
    </row>
    <row r="17" spans="1:16">
      <c r="A17" s="12"/>
      <c r="B17" s="44">
        <v>524</v>
      </c>
      <c r="C17" s="20" t="s">
        <v>31</v>
      </c>
      <c r="D17" s="46">
        <v>2279251</v>
      </c>
      <c r="E17" s="46">
        <v>3411973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5691224</v>
      </c>
      <c r="O17" s="47">
        <f t="shared" si="2"/>
        <v>10.232094539322166</v>
      </c>
      <c r="P17" s="9"/>
    </row>
    <row r="18" spans="1:16">
      <c r="A18" s="12"/>
      <c r="B18" s="44">
        <v>525</v>
      </c>
      <c r="C18" s="20" t="s">
        <v>32</v>
      </c>
      <c r="D18" s="46">
        <v>1547681</v>
      </c>
      <c r="E18" s="46">
        <v>4944844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6492525</v>
      </c>
      <c r="O18" s="47">
        <f t="shared" si="2"/>
        <v>11.672731489555261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21124513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21124513</v>
      </c>
      <c r="O19" s="47">
        <f t="shared" si="2"/>
        <v>37.979178839761026</v>
      </c>
      <c r="P19" s="9"/>
    </row>
    <row r="20" spans="1:16">
      <c r="A20" s="12"/>
      <c r="B20" s="44">
        <v>527</v>
      </c>
      <c r="C20" s="20" t="s">
        <v>34</v>
      </c>
      <c r="D20" s="46">
        <v>1560107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1560107</v>
      </c>
      <c r="O20" s="47">
        <f t="shared" si="2"/>
        <v>2.8048733129214889</v>
      </c>
      <c r="P20" s="9"/>
    </row>
    <row r="21" spans="1:16">
      <c r="A21" s="12"/>
      <c r="B21" s="44">
        <v>529</v>
      </c>
      <c r="C21" s="20" t="s">
        <v>35</v>
      </c>
      <c r="D21" s="46">
        <v>17519</v>
      </c>
      <c r="E21" s="46">
        <v>1752263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1769782</v>
      </c>
      <c r="O21" s="47">
        <f t="shared" si="2"/>
        <v>3.1818422079311341</v>
      </c>
      <c r="P21" s="9"/>
    </row>
    <row r="22" spans="1:16" ht="15.75">
      <c r="A22" s="28" t="s">
        <v>36</v>
      </c>
      <c r="B22" s="29"/>
      <c r="C22" s="30"/>
      <c r="D22" s="31">
        <f t="shared" ref="D22:M22" si="4">SUM(D23:D26)</f>
        <v>5007418</v>
      </c>
      <c r="E22" s="31">
        <f t="shared" si="4"/>
        <v>8966745</v>
      </c>
      <c r="F22" s="31">
        <f t="shared" si="4"/>
        <v>0</v>
      </c>
      <c r="G22" s="31">
        <f t="shared" si="4"/>
        <v>54964150</v>
      </c>
      <c r="H22" s="31">
        <f t="shared" si="4"/>
        <v>0</v>
      </c>
      <c r="I22" s="31">
        <f t="shared" si="4"/>
        <v>69040398</v>
      </c>
      <c r="J22" s="31">
        <f t="shared" si="4"/>
        <v>0</v>
      </c>
      <c r="K22" s="31">
        <f t="shared" si="4"/>
        <v>0</v>
      </c>
      <c r="L22" s="31">
        <f t="shared" si="4"/>
        <v>0</v>
      </c>
      <c r="M22" s="31">
        <f t="shared" si="4"/>
        <v>2773669</v>
      </c>
      <c r="N22" s="42">
        <f t="shared" si="1"/>
        <v>140752380</v>
      </c>
      <c r="O22" s="43">
        <f t="shared" si="2"/>
        <v>253.05481892728145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37687391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37687391</v>
      </c>
      <c r="O23" s="47">
        <f t="shared" si="2"/>
        <v>67.757120024163399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31353007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31353007</v>
      </c>
      <c r="O24" s="47">
        <f t="shared" si="2"/>
        <v>56.368705873469338</v>
      </c>
      <c r="P24" s="9"/>
    </row>
    <row r="25" spans="1:16">
      <c r="A25" s="12"/>
      <c r="B25" s="44">
        <v>537</v>
      </c>
      <c r="C25" s="20" t="s">
        <v>39</v>
      </c>
      <c r="D25" s="46">
        <v>5007418</v>
      </c>
      <c r="E25" s="46">
        <v>5854709</v>
      </c>
      <c r="F25" s="46">
        <v>0</v>
      </c>
      <c r="G25" s="46">
        <v>54964150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65826277</v>
      </c>
      <c r="O25" s="47">
        <f t="shared" si="2"/>
        <v>118.34724646852914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3112036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2773669</v>
      </c>
      <c r="N26" s="46">
        <f t="shared" si="1"/>
        <v>5885705</v>
      </c>
      <c r="O26" s="47">
        <f t="shared" si="2"/>
        <v>10.581746561119571</v>
      </c>
      <c r="P26" s="9"/>
    </row>
    <row r="27" spans="1:16" ht="15.75">
      <c r="A27" s="28" t="s">
        <v>41</v>
      </c>
      <c r="B27" s="29"/>
      <c r="C27" s="30"/>
      <c r="D27" s="31">
        <f t="shared" ref="D27:M27" si="5">SUM(D28:D31)</f>
        <v>7450321</v>
      </c>
      <c r="E27" s="31">
        <f t="shared" si="5"/>
        <v>45069557</v>
      </c>
      <c r="F27" s="31">
        <f t="shared" si="5"/>
        <v>0</v>
      </c>
      <c r="G27" s="31">
        <f t="shared" si="5"/>
        <v>18130</v>
      </c>
      <c r="H27" s="31">
        <f t="shared" si="5"/>
        <v>0</v>
      </c>
      <c r="I27" s="31">
        <f t="shared" si="5"/>
        <v>11905888</v>
      </c>
      <c r="J27" s="31">
        <f t="shared" si="5"/>
        <v>0</v>
      </c>
      <c r="K27" s="31">
        <f t="shared" si="5"/>
        <v>0</v>
      </c>
      <c r="L27" s="31">
        <f t="shared" si="5"/>
        <v>0</v>
      </c>
      <c r="M27" s="31">
        <f t="shared" si="5"/>
        <v>2761949</v>
      </c>
      <c r="N27" s="31">
        <f t="shared" si="1"/>
        <v>67205845</v>
      </c>
      <c r="O27" s="43">
        <f t="shared" si="2"/>
        <v>120.82753369662342</v>
      </c>
      <c r="P27" s="10"/>
    </row>
    <row r="28" spans="1:16">
      <c r="A28" s="12"/>
      <c r="B28" s="44">
        <v>541</v>
      </c>
      <c r="C28" s="20" t="s">
        <v>42</v>
      </c>
      <c r="D28" s="46">
        <v>6951365</v>
      </c>
      <c r="E28" s="46">
        <v>43861227</v>
      </c>
      <c r="F28" s="46">
        <v>0</v>
      </c>
      <c r="G28" s="46">
        <v>18130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50830722</v>
      </c>
      <c r="O28" s="47">
        <f t="shared" si="2"/>
        <v>91.387152044270806</v>
      </c>
      <c r="P28" s="9"/>
    </row>
    <row r="29" spans="1:16">
      <c r="A29" s="12"/>
      <c r="B29" s="44">
        <v>542</v>
      </c>
      <c r="C29" s="20" t="s">
        <v>43</v>
      </c>
      <c r="D29" s="46">
        <v>448866</v>
      </c>
      <c r="E29" s="46">
        <v>321477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2761949</v>
      </c>
      <c r="N29" s="46">
        <f t="shared" si="1"/>
        <v>3532292</v>
      </c>
      <c r="O29" s="47">
        <f t="shared" si="2"/>
        <v>6.3506102877854351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11905888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11905888</v>
      </c>
      <c r="O30" s="47">
        <f t="shared" si="2"/>
        <v>21.405267406551086</v>
      </c>
      <c r="P30" s="9"/>
    </row>
    <row r="31" spans="1:16">
      <c r="A31" s="12"/>
      <c r="B31" s="44">
        <v>549</v>
      </c>
      <c r="C31" s="20" t="s">
        <v>45</v>
      </c>
      <c r="D31" s="46">
        <v>50090</v>
      </c>
      <c r="E31" s="46">
        <v>886853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936943</v>
      </c>
      <c r="O31" s="47">
        <f t="shared" si="2"/>
        <v>1.6845039580160837</v>
      </c>
      <c r="P31" s="9"/>
    </row>
    <row r="32" spans="1:16" ht="15.75">
      <c r="A32" s="28" t="s">
        <v>46</v>
      </c>
      <c r="B32" s="29"/>
      <c r="C32" s="30"/>
      <c r="D32" s="31">
        <f t="shared" ref="D32:M32" si="6">SUM(D33:D36)</f>
        <v>7087313</v>
      </c>
      <c r="E32" s="31">
        <f t="shared" si="6"/>
        <v>15201942</v>
      </c>
      <c r="F32" s="31">
        <f t="shared" si="6"/>
        <v>0</v>
      </c>
      <c r="G32" s="31">
        <f t="shared" si="6"/>
        <v>0</v>
      </c>
      <c r="H32" s="31">
        <f t="shared" si="6"/>
        <v>0</v>
      </c>
      <c r="I32" s="31">
        <f t="shared" si="6"/>
        <v>0</v>
      </c>
      <c r="J32" s="31">
        <f t="shared" si="6"/>
        <v>0</v>
      </c>
      <c r="K32" s="31">
        <f t="shared" si="6"/>
        <v>0</v>
      </c>
      <c r="L32" s="31">
        <f t="shared" si="6"/>
        <v>0</v>
      </c>
      <c r="M32" s="31">
        <f t="shared" si="6"/>
        <v>1027490</v>
      </c>
      <c r="N32" s="31">
        <f t="shared" si="1"/>
        <v>23316745</v>
      </c>
      <c r="O32" s="43">
        <f t="shared" si="2"/>
        <v>41.920532242144645</v>
      </c>
      <c r="P32" s="10"/>
    </row>
    <row r="33" spans="1:16">
      <c r="A33" s="13"/>
      <c r="B33" s="45">
        <v>552</v>
      </c>
      <c r="C33" s="21" t="s">
        <v>47</v>
      </c>
      <c r="D33" s="46">
        <v>6836637</v>
      </c>
      <c r="E33" s="46">
        <v>5069181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11905818</v>
      </c>
      <c r="O33" s="47">
        <f t="shared" si="2"/>
        <v>21.40514155548324</v>
      </c>
      <c r="P33" s="9"/>
    </row>
    <row r="34" spans="1:16">
      <c r="A34" s="13"/>
      <c r="B34" s="45">
        <v>553</v>
      </c>
      <c r="C34" s="21" t="s">
        <v>48</v>
      </c>
      <c r="D34" s="46">
        <v>250676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250676</v>
      </c>
      <c r="O34" s="47">
        <f t="shared" si="2"/>
        <v>0.45068346119202535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10132761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168203</v>
      </c>
      <c r="N35" s="46">
        <f t="shared" si="1"/>
        <v>10300964</v>
      </c>
      <c r="O35" s="47">
        <f t="shared" si="2"/>
        <v>18.519818846377198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859287</v>
      </c>
      <c r="N36" s="46">
        <f t="shared" si="1"/>
        <v>859287</v>
      </c>
      <c r="O36" s="47">
        <f t="shared" si="2"/>
        <v>1.5448883790921824</v>
      </c>
      <c r="P36" s="9"/>
    </row>
    <row r="37" spans="1:16" ht="15.75">
      <c r="A37" s="28" t="s">
        <v>51</v>
      </c>
      <c r="B37" s="29"/>
      <c r="C37" s="30"/>
      <c r="D37" s="31">
        <f t="shared" ref="D37:M37" si="7">SUM(D38:D42)</f>
        <v>12692961</v>
      </c>
      <c r="E37" s="31">
        <f t="shared" si="7"/>
        <v>19108019</v>
      </c>
      <c r="F37" s="31">
        <f t="shared" si="7"/>
        <v>0</v>
      </c>
      <c r="G37" s="31">
        <f t="shared" si="7"/>
        <v>0</v>
      </c>
      <c r="H37" s="31">
        <f t="shared" si="7"/>
        <v>0</v>
      </c>
      <c r="I37" s="31">
        <f t="shared" si="7"/>
        <v>0</v>
      </c>
      <c r="J37" s="31">
        <f t="shared" si="7"/>
        <v>0</v>
      </c>
      <c r="K37" s="31">
        <f t="shared" si="7"/>
        <v>0</v>
      </c>
      <c r="L37" s="31">
        <f t="shared" si="7"/>
        <v>0</v>
      </c>
      <c r="M37" s="31">
        <f t="shared" si="7"/>
        <v>0</v>
      </c>
      <c r="N37" s="31">
        <f t="shared" ref="N37:N68" si="8">SUM(D37:M37)</f>
        <v>31800980</v>
      </c>
      <c r="O37" s="43">
        <f t="shared" ref="O37:O68" si="9">(N37/O$74)</f>
        <v>57.174104165130984</v>
      </c>
      <c r="P37" s="10"/>
    </row>
    <row r="38" spans="1:16">
      <c r="A38" s="12"/>
      <c r="B38" s="44">
        <v>562</v>
      </c>
      <c r="C38" s="20" t="s">
        <v>52</v>
      </c>
      <c r="D38" s="46">
        <v>8206275</v>
      </c>
      <c r="E38" s="46">
        <v>6319205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14525480</v>
      </c>
      <c r="O38" s="47">
        <f t="shared" si="9"/>
        <v>26.114959556860413</v>
      </c>
      <c r="P38" s="9"/>
    </row>
    <row r="39" spans="1:16">
      <c r="A39" s="12"/>
      <c r="B39" s="44">
        <v>563</v>
      </c>
      <c r="C39" s="20" t="s">
        <v>53</v>
      </c>
      <c r="D39" s="46">
        <v>2076111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2076111</v>
      </c>
      <c r="O39" s="47">
        <f t="shared" si="9"/>
        <v>3.7325826616781699</v>
      </c>
      <c r="P39" s="9"/>
    </row>
    <row r="40" spans="1:16">
      <c r="A40" s="12"/>
      <c r="B40" s="44">
        <v>564</v>
      </c>
      <c r="C40" s="20" t="s">
        <v>54</v>
      </c>
      <c r="D40" s="46">
        <v>2324427</v>
      </c>
      <c r="E40" s="46">
        <v>2967534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5291961</v>
      </c>
      <c r="O40" s="47">
        <f t="shared" si="9"/>
        <v>9.5142706121575724</v>
      </c>
      <c r="P40" s="9"/>
    </row>
    <row r="41" spans="1:16">
      <c r="A41" s="12"/>
      <c r="B41" s="44">
        <v>565</v>
      </c>
      <c r="C41" s="20" t="s">
        <v>55</v>
      </c>
      <c r="D41" s="46">
        <v>79541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79541</v>
      </c>
      <c r="O41" s="47">
        <f t="shared" si="9"/>
        <v>0.14300456839376283</v>
      </c>
      <c r="P41" s="9"/>
    </row>
    <row r="42" spans="1:16">
      <c r="A42" s="12"/>
      <c r="B42" s="44">
        <v>569</v>
      </c>
      <c r="C42" s="20" t="s">
        <v>56</v>
      </c>
      <c r="D42" s="46">
        <v>6607</v>
      </c>
      <c r="E42" s="46">
        <v>9821280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9827887</v>
      </c>
      <c r="O42" s="47">
        <f t="shared" si="9"/>
        <v>17.669286766041068</v>
      </c>
      <c r="P42" s="9"/>
    </row>
    <row r="43" spans="1:16" ht="15.75">
      <c r="A43" s="28" t="s">
        <v>57</v>
      </c>
      <c r="B43" s="29"/>
      <c r="C43" s="30"/>
      <c r="D43" s="31">
        <f t="shared" ref="D43:M43" si="10">SUM(D44:D47)</f>
        <v>18637780</v>
      </c>
      <c r="E43" s="31">
        <f t="shared" si="10"/>
        <v>36233150</v>
      </c>
      <c r="F43" s="31">
        <f t="shared" si="10"/>
        <v>0</v>
      </c>
      <c r="G43" s="31">
        <f t="shared" si="10"/>
        <v>23139214</v>
      </c>
      <c r="H43" s="31">
        <f t="shared" si="10"/>
        <v>0</v>
      </c>
      <c r="I43" s="31">
        <f t="shared" si="10"/>
        <v>4034212</v>
      </c>
      <c r="J43" s="31">
        <f t="shared" si="10"/>
        <v>0</v>
      </c>
      <c r="K43" s="31">
        <f t="shared" si="10"/>
        <v>0</v>
      </c>
      <c r="L43" s="31">
        <f t="shared" si="10"/>
        <v>0</v>
      </c>
      <c r="M43" s="31">
        <f t="shared" si="10"/>
        <v>2411</v>
      </c>
      <c r="N43" s="31">
        <f t="shared" si="8"/>
        <v>82046767</v>
      </c>
      <c r="O43" s="43">
        <f t="shared" si="9"/>
        <v>147.50961771839206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19405091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2411</v>
      </c>
      <c r="N44" s="46">
        <f t="shared" si="8"/>
        <v>19407502</v>
      </c>
      <c r="O44" s="47">
        <f t="shared" si="9"/>
        <v>34.892212156134434</v>
      </c>
      <c r="P44" s="9"/>
    </row>
    <row r="45" spans="1:16">
      <c r="A45" s="12"/>
      <c r="B45" s="44">
        <v>572</v>
      </c>
      <c r="C45" s="20" t="s">
        <v>59</v>
      </c>
      <c r="D45" s="46">
        <v>18048303</v>
      </c>
      <c r="E45" s="46">
        <v>15486434</v>
      </c>
      <c r="F45" s="46">
        <v>0</v>
      </c>
      <c r="G45" s="46">
        <v>23139214</v>
      </c>
      <c r="H45" s="46">
        <v>0</v>
      </c>
      <c r="I45" s="46">
        <v>4034212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60708163</v>
      </c>
      <c r="O45" s="47">
        <f t="shared" si="9"/>
        <v>109.14553057911267</v>
      </c>
      <c r="P45" s="9"/>
    </row>
    <row r="46" spans="1:16">
      <c r="A46" s="12"/>
      <c r="B46" s="44">
        <v>573</v>
      </c>
      <c r="C46" s="20" t="s">
        <v>60</v>
      </c>
      <c r="D46" s="46">
        <v>589477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589477</v>
      </c>
      <c r="O46" s="47">
        <f t="shared" si="9"/>
        <v>1.0598044274405669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1341625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1341625</v>
      </c>
      <c r="O47" s="47">
        <f t="shared" si="9"/>
        <v>2.4120705557043793</v>
      </c>
      <c r="P47" s="9"/>
    </row>
    <row r="48" spans="1:16" ht="15.75">
      <c r="A48" s="28" t="s">
        <v>82</v>
      </c>
      <c r="B48" s="29"/>
      <c r="C48" s="30"/>
      <c r="D48" s="31">
        <f t="shared" ref="D48:M48" si="11">SUM(D49:D49)</f>
        <v>45564283</v>
      </c>
      <c r="E48" s="31">
        <f t="shared" si="11"/>
        <v>9722394</v>
      </c>
      <c r="F48" s="31">
        <f t="shared" si="11"/>
        <v>1912759</v>
      </c>
      <c r="G48" s="31">
        <f t="shared" si="11"/>
        <v>0</v>
      </c>
      <c r="H48" s="31">
        <f t="shared" si="11"/>
        <v>0</v>
      </c>
      <c r="I48" s="31">
        <f t="shared" si="11"/>
        <v>1148427</v>
      </c>
      <c r="J48" s="31">
        <f t="shared" si="11"/>
        <v>6874095</v>
      </c>
      <c r="K48" s="31">
        <f t="shared" si="11"/>
        <v>0</v>
      </c>
      <c r="L48" s="31">
        <f t="shared" si="11"/>
        <v>0</v>
      </c>
      <c r="M48" s="31">
        <f t="shared" si="11"/>
        <v>0</v>
      </c>
      <c r="N48" s="31">
        <f t="shared" si="8"/>
        <v>65221958</v>
      </c>
      <c r="O48" s="43">
        <f t="shared" si="9"/>
        <v>117.26075801896036</v>
      </c>
      <c r="P48" s="9"/>
    </row>
    <row r="49" spans="1:16">
      <c r="A49" s="12"/>
      <c r="B49" s="44">
        <v>581</v>
      </c>
      <c r="C49" s="20" t="s">
        <v>62</v>
      </c>
      <c r="D49" s="46">
        <v>45564283</v>
      </c>
      <c r="E49" s="46">
        <v>9722394</v>
      </c>
      <c r="F49" s="46">
        <v>1912759</v>
      </c>
      <c r="G49" s="46">
        <v>0</v>
      </c>
      <c r="H49" s="46">
        <v>0</v>
      </c>
      <c r="I49" s="46">
        <v>1148427</v>
      </c>
      <c r="J49" s="46">
        <v>6874095</v>
      </c>
      <c r="K49" s="46">
        <v>0</v>
      </c>
      <c r="L49" s="46">
        <v>0</v>
      </c>
      <c r="M49" s="46">
        <v>0</v>
      </c>
      <c r="N49" s="46">
        <f t="shared" si="8"/>
        <v>65221958</v>
      </c>
      <c r="O49" s="47">
        <f t="shared" si="9"/>
        <v>117.26075801896036</v>
      </c>
      <c r="P49" s="9"/>
    </row>
    <row r="50" spans="1:16" ht="15.75">
      <c r="A50" s="28" t="s">
        <v>63</v>
      </c>
      <c r="B50" s="29"/>
      <c r="C50" s="30"/>
      <c r="D50" s="31">
        <f t="shared" ref="D50:M50" si="12">SUM(D51:D71)</f>
        <v>29151230</v>
      </c>
      <c r="E50" s="31">
        <f t="shared" si="12"/>
        <v>9770270</v>
      </c>
      <c r="F50" s="31">
        <f t="shared" si="12"/>
        <v>0</v>
      </c>
      <c r="G50" s="31">
        <f t="shared" si="12"/>
        <v>0</v>
      </c>
      <c r="H50" s="31">
        <f t="shared" si="12"/>
        <v>0</v>
      </c>
      <c r="I50" s="31">
        <f t="shared" si="12"/>
        <v>0</v>
      </c>
      <c r="J50" s="31">
        <f t="shared" si="12"/>
        <v>0</v>
      </c>
      <c r="K50" s="31">
        <f t="shared" si="12"/>
        <v>0</v>
      </c>
      <c r="L50" s="31">
        <f t="shared" si="12"/>
        <v>0</v>
      </c>
      <c r="M50" s="31">
        <f t="shared" si="12"/>
        <v>0</v>
      </c>
      <c r="N50" s="31">
        <f t="shared" si="8"/>
        <v>38921500</v>
      </c>
      <c r="O50" s="43">
        <f t="shared" si="9"/>
        <v>69.975890531145438</v>
      </c>
      <c r="P50" s="9"/>
    </row>
    <row r="51" spans="1:16">
      <c r="A51" s="12"/>
      <c r="B51" s="44">
        <v>601</v>
      </c>
      <c r="C51" s="20" t="s">
        <v>64</v>
      </c>
      <c r="D51" s="46">
        <v>196157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196157</v>
      </c>
      <c r="O51" s="47">
        <f t="shared" si="9"/>
        <v>0.35266525593612519</v>
      </c>
      <c r="P51" s="9"/>
    </row>
    <row r="52" spans="1:16">
      <c r="A52" s="12"/>
      <c r="B52" s="44">
        <v>602</v>
      </c>
      <c r="C52" s="20" t="s">
        <v>65</v>
      </c>
      <c r="D52" s="46">
        <v>338291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338291</v>
      </c>
      <c r="O52" s="47">
        <f t="shared" si="9"/>
        <v>0.60820405132566124</v>
      </c>
      <c r="P52" s="9"/>
    </row>
    <row r="53" spans="1:16">
      <c r="A53" s="12"/>
      <c r="B53" s="44">
        <v>604</v>
      </c>
      <c r="C53" s="20" t="s">
        <v>66</v>
      </c>
      <c r="D53" s="46">
        <v>1454313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1454313</v>
      </c>
      <c r="O53" s="47">
        <f t="shared" si="9"/>
        <v>2.6146692004681658</v>
      </c>
      <c r="P53" s="9"/>
    </row>
    <row r="54" spans="1:16">
      <c r="A54" s="12"/>
      <c r="B54" s="44">
        <v>608</v>
      </c>
      <c r="C54" s="20" t="s">
        <v>67</v>
      </c>
      <c r="D54" s="46">
        <v>214897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214897</v>
      </c>
      <c r="O54" s="47">
        <f t="shared" si="9"/>
        <v>0.38635738467098035</v>
      </c>
      <c r="P54" s="9"/>
    </row>
    <row r="55" spans="1:16">
      <c r="A55" s="12"/>
      <c r="B55" s="44">
        <v>614</v>
      </c>
      <c r="C55" s="20" t="s">
        <v>68</v>
      </c>
      <c r="D55" s="46">
        <v>1720958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8"/>
        <v>1720958</v>
      </c>
      <c r="O55" s="47">
        <f t="shared" si="9"/>
        <v>3.0940628859807302</v>
      </c>
      <c r="P55" s="9"/>
    </row>
    <row r="56" spans="1:16">
      <c r="A56" s="12"/>
      <c r="B56" s="44">
        <v>623</v>
      </c>
      <c r="C56" s="20" t="s">
        <v>69</v>
      </c>
      <c r="D56" s="46">
        <v>772994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8"/>
        <v>772994</v>
      </c>
      <c r="O56" s="47">
        <f t="shared" si="9"/>
        <v>1.3897445762684439</v>
      </c>
      <c r="P56" s="9"/>
    </row>
    <row r="57" spans="1:16">
      <c r="A57" s="12"/>
      <c r="B57" s="44">
        <v>634</v>
      </c>
      <c r="C57" s="20" t="s">
        <v>70</v>
      </c>
      <c r="D57" s="46">
        <v>1498921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8"/>
        <v>1498921</v>
      </c>
      <c r="O57" s="47">
        <f t="shared" si="9"/>
        <v>2.6948686923894263</v>
      </c>
      <c r="P57" s="9"/>
    </row>
    <row r="58" spans="1:16">
      <c r="A58" s="12"/>
      <c r="B58" s="44">
        <v>654</v>
      </c>
      <c r="C58" s="20" t="s">
        <v>71</v>
      </c>
      <c r="D58" s="46">
        <v>1309135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8"/>
        <v>1309135</v>
      </c>
      <c r="O58" s="47">
        <f t="shared" si="9"/>
        <v>2.3536576814997132</v>
      </c>
      <c r="P58" s="9"/>
    </row>
    <row r="59" spans="1:16">
      <c r="A59" s="12"/>
      <c r="B59" s="44">
        <v>674</v>
      </c>
      <c r="C59" s="20" t="s">
        <v>72</v>
      </c>
      <c r="D59" s="46">
        <v>316376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8"/>
        <v>316376</v>
      </c>
      <c r="O59" s="47">
        <f t="shared" si="9"/>
        <v>0.56880367772777696</v>
      </c>
      <c r="P59" s="9"/>
    </row>
    <row r="60" spans="1:16">
      <c r="A60" s="12"/>
      <c r="B60" s="44">
        <v>682</v>
      </c>
      <c r="C60" s="20" t="s">
        <v>96</v>
      </c>
      <c r="D60" s="46">
        <v>2497180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8"/>
        <v>2497180</v>
      </c>
      <c r="O60" s="47">
        <f t="shared" si="9"/>
        <v>4.4896109943492872</v>
      </c>
      <c r="P60" s="9"/>
    </row>
    <row r="61" spans="1:16">
      <c r="A61" s="12"/>
      <c r="B61" s="44">
        <v>685</v>
      </c>
      <c r="C61" s="20" t="s">
        <v>73</v>
      </c>
      <c r="D61" s="46">
        <v>72654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8"/>
        <v>72654</v>
      </c>
      <c r="O61" s="47">
        <f t="shared" si="9"/>
        <v>0.13062262119008367</v>
      </c>
      <c r="P61" s="9"/>
    </row>
    <row r="62" spans="1:16">
      <c r="A62" s="12"/>
      <c r="B62" s="44">
        <v>694</v>
      </c>
      <c r="C62" s="20" t="s">
        <v>74</v>
      </c>
      <c r="D62" s="46">
        <v>218093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8"/>
        <v>218093</v>
      </c>
      <c r="O62" s="47">
        <f t="shared" si="9"/>
        <v>0.39210338485436336</v>
      </c>
      <c r="P62" s="9"/>
    </row>
    <row r="63" spans="1:16">
      <c r="A63" s="12"/>
      <c r="B63" s="44">
        <v>711</v>
      </c>
      <c r="C63" s="20" t="s">
        <v>75</v>
      </c>
      <c r="D63" s="46">
        <v>5653526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8"/>
        <v>5653526</v>
      </c>
      <c r="O63" s="47">
        <f t="shared" si="9"/>
        <v>10.164318345669734</v>
      </c>
      <c r="P63" s="9"/>
    </row>
    <row r="64" spans="1:16">
      <c r="A64" s="12"/>
      <c r="B64" s="44">
        <v>712</v>
      </c>
      <c r="C64" s="20" t="s">
        <v>76</v>
      </c>
      <c r="D64" s="46">
        <v>10903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8"/>
        <v>10903</v>
      </c>
      <c r="O64" s="47">
        <f t="shared" si="9"/>
        <v>1.9602202753261789E-2</v>
      </c>
      <c r="P64" s="9"/>
    </row>
    <row r="65" spans="1:119">
      <c r="A65" s="12"/>
      <c r="B65" s="44">
        <v>713</v>
      </c>
      <c r="C65" s="20" t="s">
        <v>77</v>
      </c>
      <c r="D65" s="46">
        <v>0</v>
      </c>
      <c r="E65" s="46">
        <v>9186803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8"/>
        <v>9186803</v>
      </c>
      <c r="O65" s="47">
        <f t="shared" si="9"/>
        <v>16.516699537767007</v>
      </c>
      <c r="P65" s="9"/>
    </row>
    <row r="66" spans="1:119">
      <c r="A66" s="12"/>
      <c r="B66" s="44">
        <v>719</v>
      </c>
      <c r="C66" s="20" t="s">
        <v>78</v>
      </c>
      <c r="D66" s="46">
        <v>5557543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8"/>
        <v>5557543</v>
      </c>
      <c r="O66" s="47">
        <f t="shared" si="9"/>
        <v>9.9917531593112709</v>
      </c>
      <c r="P66" s="9"/>
    </row>
    <row r="67" spans="1:119">
      <c r="A67" s="12"/>
      <c r="B67" s="44">
        <v>724</v>
      </c>
      <c r="C67" s="20" t="s">
        <v>79</v>
      </c>
      <c r="D67" s="46">
        <v>2421790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8"/>
        <v>2421790</v>
      </c>
      <c r="O67" s="47">
        <f t="shared" si="9"/>
        <v>4.3540693942788105</v>
      </c>
      <c r="P67" s="9"/>
    </row>
    <row r="68" spans="1:119">
      <c r="A68" s="12"/>
      <c r="B68" s="44">
        <v>732</v>
      </c>
      <c r="C68" s="20" t="s">
        <v>80</v>
      </c>
      <c r="D68" s="46">
        <v>0</v>
      </c>
      <c r="E68" s="46">
        <v>583467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8"/>
        <v>583467</v>
      </c>
      <c r="O68" s="47">
        <f t="shared" si="9"/>
        <v>1.0489992143297622</v>
      </c>
      <c r="P68" s="9"/>
    </row>
    <row r="69" spans="1:119">
      <c r="A69" s="12"/>
      <c r="B69" s="44">
        <v>733</v>
      </c>
      <c r="C69" s="20" t="s">
        <v>81</v>
      </c>
      <c r="D69" s="46">
        <v>2482554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2482554</v>
      </c>
      <c r="O69" s="47">
        <f>(N69/O$74)</f>
        <v>4.4633153126589997</v>
      </c>
      <c r="P69" s="9"/>
    </row>
    <row r="70" spans="1:119">
      <c r="A70" s="12"/>
      <c r="B70" s="44">
        <v>744</v>
      </c>
      <c r="C70" s="20" t="s">
        <v>83</v>
      </c>
      <c r="D70" s="46">
        <v>860575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860575</v>
      </c>
      <c r="O70" s="47">
        <f>(N70/O$74)</f>
        <v>1.5472040387405543</v>
      </c>
      <c r="P70" s="9"/>
    </row>
    <row r="71" spans="1:119" ht="15.75" thickBot="1">
      <c r="A71" s="12"/>
      <c r="B71" s="44">
        <v>764</v>
      </c>
      <c r="C71" s="20" t="s">
        <v>84</v>
      </c>
      <c r="D71" s="46">
        <v>1554370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1554370</v>
      </c>
      <c r="O71" s="47">
        <f>(N71/O$74)</f>
        <v>2.7945589189752846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3">SUM(D5,D13,D22,D27,D32,D37,D43,D48,D50)</f>
        <v>279680736</v>
      </c>
      <c r="E72" s="15">
        <f t="shared" si="13"/>
        <v>247328318</v>
      </c>
      <c r="F72" s="15">
        <f t="shared" si="13"/>
        <v>32971182</v>
      </c>
      <c r="G72" s="15">
        <f t="shared" si="13"/>
        <v>83512115</v>
      </c>
      <c r="H72" s="15">
        <f t="shared" si="13"/>
        <v>0</v>
      </c>
      <c r="I72" s="15">
        <f t="shared" si="13"/>
        <v>89722482</v>
      </c>
      <c r="J72" s="15">
        <f t="shared" si="13"/>
        <v>77816684</v>
      </c>
      <c r="K72" s="15">
        <f t="shared" si="13"/>
        <v>0</v>
      </c>
      <c r="L72" s="15">
        <f t="shared" si="13"/>
        <v>0</v>
      </c>
      <c r="M72" s="15">
        <f t="shared" si="13"/>
        <v>6565519</v>
      </c>
      <c r="N72" s="15">
        <f>SUM(D72:M72)</f>
        <v>817597036</v>
      </c>
      <c r="O72" s="37">
        <f>(N72/O$74)</f>
        <v>1469.9351435511217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9" t="s">
        <v>100</v>
      </c>
      <c r="M74" s="49"/>
      <c r="N74" s="49"/>
      <c r="O74" s="41">
        <v>556213</v>
      </c>
    </row>
    <row r="75" spans="1:119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</row>
    <row r="76" spans="1:119" ht="15.75" customHeight="1" thickBot="1">
      <c r="A76" s="53" t="s">
        <v>98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70834425</v>
      </c>
      <c r="E5" s="26">
        <f t="shared" si="0"/>
        <v>13232379</v>
      </c>
      <c r="F5" s="26">
        <f t="shared" si="0"/>
        <v>27155011</v>
      </c>
      <c r="G5" s="26">
        <f t="shared" si="0"/>
        <v>11430085</v>
      </c>
      <c r="H5" s="26">
        <f t="shared" si="0"/>
        <v>0</v>
      </c>
      <c r="I5" s="26">
        <f t="shared" si="0"/>
        <v>3914891</v>
      </c>
      <c r="J5" s="26">
        <f t="shared" si="0"/>
        <v>64729116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191295907</v>
      </c>
      <c r="O5" s="32">
        <f t="shared" ref="O5:O36" si="1">(N5/O$75)</f>
        <v>346.48213849076905</v>
      </c>
      <c r="P5" s="6"/>
    </row>
    <row r="6" spans="1:133">
      <c r="A6" s="12"/>
      <c r="B6" s="44">
        <v>511</v>
      </c>
      <c r="C6" s="20" t="s">
        <v>20</v>
      </c>
      <c r="D6" s="46">
        <v>1467267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1467267</v>
      </c>
      <c r="O6" s="47">
        <f t="shared" si="1"/>
        <v>2.6575676179884771</v>
      </c>
      <c r="P6" s="9"/>
    </row>
    <row r="7" spans="1:133">
      <c r="A7" s="12"/>
      <c r="B7" s="44">
        <v>512</v>
      </c>
      <c r="C7" s="20" t="s">
        <v>21</v>
      </c>
      <c r="D7" s="46">
        <v>855109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855109</v>
      </c>
      <c r="O7" s="47">
        <f t="shared" si="1"/>
        <v>1.5488046744392865</v>
      </c>
      <c r="P7" s="9"/>
    </row>
    <row r="8" spans="1:133">
      <c r="A8" s="12"/>
      <c r="B8" s="44">
        <v>513</v>
      </c>
      <c r="C8" s="20" t="s">
        <v>22</v>
      </c>
      <c r="D8" s="46">
        <v>35416422</v>
      </c>
      <c r="E8" s="46">
        <v>53256</v>
      </c>
      <c r="F8" s="46">
        <v>0</v>
      </c>
      <c r="G8" s="46">
        <v>0</v>
      </c>
      <c r="H8" s="46">
        <v>0</v>
      </c>
      <c r="I8" s="46">
        <v>0</v>
      </c>
      <c r="J8" s="46">
        <v>64726484</v>
      </c>
      <c r="K8" s="46">
        <v>0</v>
      </c>
      <c r="L8" s="46">
        <v>0</v>
      </c>
      <c r="M8" s="46">
        <v>0</v>
      </c>
      <c r="N8" s="46">
        <f t="shared" si="2"/>
        <v>100196162</v>
      </c>
      <c r="O8" s="47">
        <f t="shared" si="1"/>
        <v>181.47895071444225</v>
      </c>
      <c r="P8" s="9"/>
    </row>
    <row r="9" spans="1:133">
      <c r="A9" s="12"/>
      <c r="B9" s="44">
        <v>514</v>
      </c>
      <c r="C9" s="20" t="s">
        <v>23</v>
      </c>
      <c r="D9" s="46">
        <v>1407156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1407156</v>
      </c>
      <c r="O9" s="47">
        <f t="shared" si="1"/>
        <v>2.5486923777732295</v>
      </c>
      <c r="P9" s="9"/>
    </row>
    <row r="10" spans="1:133">
      <c r="A10" s="12"/>
      <c r="B10" s="44">
        <v>515</v>
      </c>
      <c r="C10" s="20" t="s">
        <v>24</v>
      </c>
      <c r="D10" s="46">
        <v>3768817</v>
      </c>
      <c r="E10" s="46">
        <v>73353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3842170</v>
      </c>
      <c r="O10" s="47">
        <f t="shared" si="1"/>
        <v>6.9590787326415615</v>
      </c>
      <c r="P10" s="9"/>
    </row>
    <row r="11" spans="1:133">
      <c r="A11" s="12"/>
      <c r="B11" s="44">
        <v>517</v>
      </c>
      <c r="C11" s="20" t="s">
        <v>25</v>
      </c>
      <c r="D11" s="46">
        <v>3013236</v>
      </c>
      <c r="E11" s="46">
        <v>13105770</v>
      </c>
      <c r="F11" s="46">
        <v>27155011</v>
      </c>
      <c r="G11" s="46">
        <v>0</v>
      </c>
      <c r="H11" s="46">
        <v>0</v>
      </c>
      <c r="I11" s="46">
        <v>3914891</v>
      </c>
      <c r="J11" s="46">
        <v>2632</v>
      </c>
      <c r="K11" s="46">
        <v>0</v>
      </c>
      <c r="L11" s="46">
        <v>0</v>
      </c>
      <c r="M11" s="46">
        <v>0</v>
      </c>
      <c r="N11" s="46">
        <f t="shared" si="2"/>
        <v>47191540</v>
      </c>
      <c r="O11" s="47">
        <f t="shared" si="1"/>
        <v>85.475042065968864</v>
      </c>
      <c r="P11" s="9"/>
    </row>
    <row r="12" spans="1:133">
      <c r="A12" s="12"/>
      <c r="B12" s="44">
        <v>519</v>
      </c>
      <c r="C12" s="20" t="s">
        <v>26</v>
      </c>
      <c r="D12" s="46">
        <v>24906418</v>
      </c>
      <c r="E12" s="46">
        <v>0</v>
      </c>
      <c r="F12" s="46">
        <v>0</v>
      </c>
      <c r="G12" s="46">
        <v>11430085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36336503</v>
      </c>
      <c r="O12" s="47">
        <f t="shared" si="1"/>
        <v>65.814002307515366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78584226</v>
      </c>
      <c r="E13" s="31">
        <f t="shared" si="3"/>
        <v>88979347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167563573</v>
      </c>
      <c r="O13" s="43">
        <f t="shared" si="1"/>
        <v>303.49726774966535</v>
      </c>
      <c r="P13" s="10"/>
    </row>
    <row r="14" spans="1:133">
      <c r="A14" s="12"/>
      <c r="B14" s="44">
        <v>521</v>
      </c>
      <c r="C14" s="20" t="s">
        <v>28</v>
      </c>
      <c r="D14" s="46">
        <v>39130451</v>
      </c>
      <c r="E14" s="46">
        <v>20924780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60055231</v>
      </c>
      <c r="O14" s="47">
        <f t="shared" si="1"/>
        <v>108.77422936412918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35046587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35046587</v>
      </c>
      <c r="O15" s="47">
        <f t="shared" si="1"/>
        <v>63.477659302782605</v>
      </c>
      <c r="P15" s="9"/>
    </row>
    <row r="16" spans="1:133">
      <c r="A16" s="12"/>
      <c r="B16" s="44">
        <v>523</v>
      </c>
      <c r="C16" s="20" t="s">
        <v>30</v>
      </c>
      <c r="D16" s="46">
        <v>34411476</v>
      </c>
      <c r="E16" s="46">
        <v>813182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35224658</v>
      </c>
      <c r="O16" s="47">
        <f t="shared" si="1"/>
        <v>63.800188006353821</v>
      </c>
      <c r="P16" s="9"/>
    </row>
    <row r="17" spans="1:16">
      <c r="A17" s="12"/>
      <c r="B17" s="44">
        <v>524</v>
      </c>
      <c r="C17" s="20" t="s">
        <v>31</v>
      </c>
      <c r="D17" s="46">
        <v>2025741</v>
      </c>
      <c r="E17" s="46">
        <v>4403482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6429223</v>
      </c>
      <c r="O17" s="47">
        <f t="shared" si="1"/>
        <v>11.644843681229613</v>
      </c>
      <c r="P17" s="9"/>
    </row>
    <row r="18" spans="1:16">
      <c r="A18" s="12"/>
      <c r="B18" s="44">
        <v>525</v>
      </c>
      <c r="C18" s="20" t="s">
        <v>32</v>
      </c>
      <c r="D18" s="46">
        <v>1567414</v>
      </c>
      <c r="E18" s="46">
        <v>5938279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7505693</v>
      </c>
      <c r="O18" s="47">
        <f t="shared" si="1"/>
        <v>13.59458548945951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20100222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20100222</v>
      </c>
      <c r="O19" s="47">
        <f t="shared" si="1"/>
        <v>36.406256735535919</v>
      </c>
      <c r="P19" s="9"/>
    </row>
    <row r="20" spans="1:16">
      <c r="A20" s="12"/>
      <c r="B20" s="44">
        <v>527</v>
      </c>
      <c r="C20" s="20" t="s">
        <v>34</v>
      </c>
      <c r="D20" s="46">
        <v>1449144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1449144</v>
      </c>
      <c r="O20" s="47">
        <f t="shared" si="1"/>
        <v>2.6247425780054301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1752815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1752815</v>
      </c>
      <c r="O21" s="47">
        <f t="shared" si="1"/>
        <v>3.1747625921693001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4085183</v>
      </c>
      <c r="E22" s="31">
        <f t="shared" si="5"/>
        <v>7102944</v>
      </c>
      <c r="F22" s="31">
        <f t="shared" si="5"/>
        <v>0</v>
      </c>
      <c r="G22" s="31">
        <f t="shared" si="5"/>
        <v>9352647</v>
      </c>
      <c r="H22" s="31">
        <f t="shared" si="5"/>
        <v>0</v>
      </c>
      <c r="I22" s="31">
        <f t="shared" si="5"/>
        <v>66359671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2648452</v>
      </c>
      <c r="N22" s="42">
        <f>SUM(D22:M22)</f>
        <v>89548897</v>
      </c>
      <c r="O22" s="43">
        <f t="shared" si="1"/>
        <v>162.19423519631087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37045826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37045826</v>
      </c>
      <c r="O23" s="47">
        <f t="shared" si="1"/>
        <v>67.098754050377735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29313845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29313845</v>
      </c>
      <c r="O24" s="47">
        <f t="shared" si="1"/>
        <v>53.094307464649191</v>
      </c>
      <c r="P24" s="9"/>
    </row>
    <row r="25" spans="1:16">
      <c r="A25" s="12"/>
      <c r="B25" s="44">
        <v>537</v>
      </c>
      <c r="C25" s="20" t="s">
        <v>39</v>
      </c>
      <c r="D25" s="46">
        <v>4085183</v>
      </c>
      <c r="E25" s="46">
        <v>4461261</v>
      </c>
      <c r="F25" s="46">
        <v>0</v>
      </c>
      <c r="G25" s="46">
        <v>9352647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17899091</v>
      </c>
      <c r="O25" s="47">
        <f t="shared" si="1"/>
        <v>32.419487818528587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2641683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2648452</v>
      </c>
      <c r="N26" s="46">
        <f>SUM(D26:M26)</f>
        <v>5290135</v>
      </c>
      <c r="O26" s="47">
        <f t="shared" si="1"/>
        <v>9.5816858627553625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7845011</v>
      </c>
      <c r="E27" s="31">
        <f t="shared" si="6"/>
        <v>44203743</v>
      </c>
      <c r="F27" s="31">
        <f t="shared" si="6"/>
        <v>0</v>
      </c>
      <c r="G27" s="31">
        <f t="shared" si="6"/>
        <v>39342</v>
      </c>
      <c r="H27" s="31">
        <f t="shared" si="6"/>
        <v>0</v>
      </c>
      <c r="I27" s="31">
        <f t="shared" si="6"/>
        <v>10172347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2612368</v>
      </c>
      <c r="N27" s="31">
        <f t="shared" ref="N27:N37" si="7">SUM(D27:M27)</f>
        <v>64872811</v>
      </c>
      <c r="O27" s="43">
        <f t="shared" si="1"/>
        <v>117.50000633932792</v>
      </c>
      <c r="P27" s="10"/>
    </row>
    <row r="28" spans="1:16">
      <c r="A28" s="12"/>
      <c r="B28" s="44">
        <v>541</v>
      </c>
      <c r="C28" s="20" t="s">
        <v>42</v>
      </c>
      <c r="D28" s="46">
        <v>7393683</v>
      </c>
      <c r="E28" s="46">
        <v>43142156</v>
      </c>
      <c r="F28" s="46">
        <v>0</v>
      </c>
      <c r="G28" s="46">
        <v>39342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50575181</v>
      </c>
      <c r="O28" s="47">
        <f t="shared" si="1"/>
        <v>91.603616314894339</v>
      </c>
      <c r="P28" s="9"/>
    </row>
    <row r="29" spans="1:16">
      <c r="A29" s="12"/>
      <c r="B29" s="44">
        <v>542</v>
      </c>
      <c r="C29" s="20" t="s">
        <v>43</v>
      </c>
      <c r="D29" s="46">
        <v>395570</v>
      </c>
      <c r="E29" s="46">
        <v>132390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2612368</v>
      </c>
      <c r="N29" s="46">
        <f t="shared" si="7"/>
        <v>3140328</v>
      </c>
      <c r="O29" s="47">
        <f t="shared" si="1"/>
        <v>5.6878768504045398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10172347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10172347</v>
      </c>
      <c r="O30" s="47">
        <f t="shared" si="1"/>
        <v>18.424526678608753</v>
      </c>
      <c r="P30" s="9"/>
    </row>
    <row r="31" spans="1:16">
      <c r="A31" s="12"/>
      <c r="B31" s="44">
        <v>549</v>
      </c>
      <c r="C31" s="20" t="s">
        <v>45</v>
      </c>
      <c r="D31" s="46">
        <v>55758</v>
      </c>
      <c r="E31" s="46">
        <v>929197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984955</v>
      </c>
      <c r="O31" s="47">
        <f t="shared" si="1"/>
        <v>1.7839864954202884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6832192</v>
      </c>
      <c r="E32" s="31">
        <f t="shared" si="8"/>
        <v>15940510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646486</v>
      </c>
      <c r="N32" s="31">
        <f t="shared" si="7"/>
        <v>23419188</v>
      </c>
      <c r="O32" s="43">
        <f t="shared" si="1"/>
        <v>42.417689260635129</v>
      </c>
      <c r="P32" s="10"/>
    </row>
    <row r="33" spans="1:16">
      <c r="A33" s="13"/>
      <c r="B33" s="45">
        <v>552</v>
      </c>
      <c r="C33" s="21" t="s">
        <v>47</v>
      </c>
      <c r="D33" s="46">
        <v>6534323</v>
      </c>
      <c r="E33" s="46">
        <v>4326174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10860497</v>
      </c>
      <c r="O33" s="47">
        <f t="shared" si="1"/>
        <v>19.670929110012697</v>
      </c>
      <c r="P33" s="9"/>
    </row>
    <row r="34" spans="1:16">
      <c r="A34" s="13"/>
      <c r="B34" s="45">
        <v>553</v>
      </c>
      <c r="C34" s="21" t="s">
        <v>48</v>
      </c>
      <c r="D34" s="46">
        <v>297869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297869</v>
      </c>
      <c r="O34" s="47">
        <f t="shared" si="1"/>
        <v>0.53951121970480465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11614336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122987</v>
      </c>
      <c r="N35" s="46">
        <f t="shared" si="7"/>
        <v>11737323</v>
      </c>
      <c r="O35" s="47">
        <f t="shared" si="1"/>
        <v>21.25906840859323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523499</v>
      </c>
      <c r="N36" s="46">
        <f t="shared" si="7"/>
        <v>523499</v>
      </c>
      <c r="O36" s="47">
        <f t="shared" si="1"/>
        <v>0.94818052232439609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SUM(D38:D42)</f>
        <v>11990131</v>
      </c>
      <c r="E37" s="31">
        <f t="shared" si="9"/>
        <v>30432281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42422412</v>
      </c>
      <c r="O37" s="43">
        <f t="shared" ref="O37:O68" si="10">(N37/O$75)</f>
        <v>76.837023124057026</v>
      </c>
      <c r="P37" s="10"/>
    </row>
    <row r="38" spans="1:16">
      <c r="A38" s="12"/>
      <c r="B38" s="44">
        <v>562</v>
      </c>
      <c r="C38" s="20" t="s">
        <v>52</v>
      </c>
      <c r="D38" s="46">
        <v>7294080</v>
      </c>
      <c r="E38" s="46">
        <v>6339670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13633750</v>
      </c>
      <c r="O38" s="47">
        <f t="shared" si="10"/>
        <v>24.693946304081258</v>
      </c>
      <c r="P38" s="9"/>
    </row>
    <row r="39" spans="1:16">
      <c r="A39" s="12"/>
      <c r="B39" s="44">
        <v>563</v>
      </c>
      <c r="C39" s="20" t="s">
        <v>53</v>
      </c>
      <c r="D39" s="46">
        <v>1913825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1913825</v>
      </c>
      <c r="O39" s="47">
        <f t="shared" si="10"/>
        <v>3.4663897889728297</v>
      </c>
      <c r="P39" s="9"/>
    </row>
    <row r="40" spans="1:16">
      <c r="A40" s="12"/>
      <c r="B40" s="44">
        <v>564</v>
      </c>
      <c r="C40" s="20" t="s">
        <v>54</v>
      </c>
      <c r="D40" s="46">
        <v>2716679</v>
      </c>
      <c r="E40" s="46">
        <v>3140179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5856858</v>
      </c>
      <c r="O40" s="47">
        <f t="shared" si="10"/>
        <v>10.608155273686899</v>
      </c>
      <c r="P40" s="9"/>
    </row>
    <row r="41" spans="1:16">
      <c r="A41" s="12"/>
      <c r="B41" s="44">
        <v>565</v>
      </c>
      <c r="C41" s="20" t="s">
        <v>55</v>
      </c>
      <c r="D41" s="46">
        <v>65547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65547</v>
      </c>
      <c r="O41" s="47">
        <f t="shared" si="10"/>
        <v>0.11872112209726703</v>
      </c>
      <c r="P41" s="9"/>
    </row>
    <row r="42" spans="1:16">
      <c r="A42" s="12"/>
      <c r="B42" s="44">
        <v>569</v>
      </c>
      <c r="C42" s="20" t="s">
        <v>56</v>
      </c>
      <c r="D42" s="46">
        <v>0</v>
      </c>
      <c r="E42" s="46">
        <v>20952432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20952432</v>
      </c>
      <c r="O42" s="47">
        <f t="shared" si="10"/>
        <v>37.949810635218768</v>
      </c>
      <c r="P42" s="9"/>
    </row>
    <row r="43" spans="1:16" ht="15.75">
      <c r="A43" s="28" t="s">
        <v>57</v>
      </c>
      <c r="B43" s="29"/>
      <c r="C43" s="30"/>
      <c r="D43" s="31">
        <f t="shared" ref="D43:M43" si="12">SUM(D44:D47)</f>
        <v>18195673</v>
      </c>
      <c r="E43" s="31">
        <f t="shared" si="12"/>
        <v>37779645</v>
      </c>
      <c r="F43" s="31">
        <f t="shared" si="12"/>
        <v>0</v>
      </c>
      <c r="G43" s="31">
        <f t="shared" si="12"/>
        <v>18412113</v>
      </c>
      <c r="H43" s="31">
        <f t="shared" si="12"/>
        <v>0</v>
      </c>
      <c r="I43" s="31">
        <f t="shared" si="12"/>
        <v>4409651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17887</v>
      </c>
      <c r="N43" s="31">
        <f>SUM(D43:M43)</f>
        <v>78814969</v>
      </c>
      <c r="O43" s="43">
        <f t="shared" si="10"/>
        <v>142.75255248510712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19397158</v>
      </c>
      <c r="F44" s="46">
        <v>0</v>
      </c>
      <c r="G44" s="46">
        <v>2546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17887</v>
      </c>
      <c r="N44" s="46">
        <f t="shared" si="11"/>
        <v>19417591</v>
      </c>
      <c r="O44" s="47">
        <f t="shared" si="10"/>
        <v>35.169850518647586</v>
      </c>
      <c r="P44" s="9"/>
    </row>
    <row r="45" spans="1:16">
      <c r="A45" s="12"/>
      <c r="B45" s="44">
        <v>572</v>
      </c>
      <c r="C45" s="20" t="s">
        <v>59</v>
      </c>
      <c r="D45" s="46">
        <v>17534884</v>
      </c>
      <c r="E45" s="46">
        <v>15195908</v>
      </c>
      <c r="F45" s="46">
        <v>0</v>
      </c>
      <c r="G45" s="46">
        <v>18409567</v>
      </c>
      <c r="H45" s="46">
        <v>0</v>
      </c>
      <c r="I45" s="46">
        <v>4409651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55550010</v>
      </c>
      <c r="O45" s="47">
        <f t="shared" si="10"/>
        <v>100.61420842623467</v>
      </c>
      <c r="P45" s="9"/>
    </row>
    <row r="46" spans="1:16">
      <c r="A46" s="12"/>
      <c r="B46" s="44">
        <v>573</v>
      </c>
      <c r="C46" s="20" t="s">
        <v>60</v>
      </c>
      <c r="D46" s="46">
        <v>660789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660789</v>
      </c>
      <c r="O46" s="47">
        <f t="shared" si="10"/>
        <v>1.1968451881784212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3186579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3186579</v>
      </c>
      <c r="O47" s="47">
        <f t="shared" si="10"/>
        <v>5.7716483520464257</v>
      </c>
      <c r="P47" s="9"/>
    </row>
    <row r="48" spans="1:16" ht="15.75">
      <c r="A48" s="28" t="s">
        <v>82</v>
      </c>
      <c r="B48" s="29"/>
      <c r="C48" s="30"/>
      <c r="D48" s="31">
        <f t="shared" ref="D48:M48" si="13">SUM(D49:D50)</f>
        <v>53574204</v>
      </c>
      <c r="E48" s="31">
        <f t="shared" si="13"/>
        <v>10660314</v>
      </c>
      <c r="F48" s="31">
        <f t="shared" si="13"/>
        <v>1569259</v>
      </c>
      <c r="G48" s="31">
        <f t="shared" si="13"/>
        <v>446043</v>
      </c>
      <c r="H48" s="31">
        <f t="shared" si="13"/>
        <v>0</v>
      </c>
      <c r="I48" s="31">
        <f t="shared" si="13"/>
        <v>1349680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1350375</v>
      </c>
      <c r="N48" s="31">
        <f>SUM(D48:M48)</f>
        <v>68949875</v>
      </c>
      <c r="O48" s="43">
        <f t="shared" si="10"/>
        <v>124.88453366998183</v>
      </c>
      <c r="P48" s="9"/>
    </row>
    <row r="49" spans="1:16">
      <c r="A49" s="12"/>
      <c r="B49" s="44">
        <v>581</v>
      </c>
      <c r="C49" s="20" t="s">
        <v>62</v>
      </c>
      <c r="D49" s="46">
        <v>53574204</v>
      </c>
      <c r="E49" s="46">
        <v>10660314</v>
      </c>
      <c r="F49" s="46">
        <v>1569259</v>
      </c>
      <c r="G49" s="46">
        <v>446043</v>
      </c>
      <c r="H49" s="46">
        <v>0</v>
      </c>
      <c r="I49" s="46">
        <v>1349680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67599500</v>
      </c>
      <c r="O49" s="47">
        <f t="shared" si="10"/>
        <v>122.43868511471467</v>
      </c>
      <c r="P49" s="9"/>
    </row>
    <row r="50" spans="1:16">
      <c r="A50" s="12"/>
      <c r="B50" s="44">
        <v>590</v>
      </c>
      <c r="C50" s="20" t="s">
        <v>102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1350375</v>
      </c>
      <c r="N50" s="46">
        <f t="shared" ref="N50:N59" si="14">SUM(D50:M50)</f>
        <v>1350375</v>
      </c>
      <c r="O50" s="47">
        <f t="shared" si="10"/>
        <v>2.4458485552671663</v>
      </c>
      <c r="P50" s="9"/>
    </row>
    <row r="51" spans="1:16" ht="15.75">
      <c r="A51" s="28" t="s">
        <v>63</v>
      </c>
      <c r="B51" s="29"/>
      <c r="C51" s="30"/>
      <c r="D51" s="31">
        <f t="shared" ref="D51:M51" si="15">SUM(D52:D72)</f>
        <v>28523507</v>
      </c>
      <c r="E51" s="31">
        <f t="shared" si="15"/>
        <v>10394529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38918036</v>
      </c>
      <c r="O51" s="43">
        <f t="shared" si="10"/>
        <v>70.489769230351257</v>
      </c>
      <c r="P51" s="9"/>
    </row>
    <row r="52" spans="1:16">
      <c r="A52" s="12"/>
      <c r="B52" s="44">
        <v>601</v>
      </c>
      <c r="C52" s="20" t="s">
        <v>64</v>
      </c>
      <c r="D52" s="46">
        <v>205559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205559</v>
      </c>
      <c r="O52" s="47">
        <f t="shared" si="10"/>
        <v>0.37231597383849929</v>
      </c>
      <c r="P52" s="9"/>
    </row>
    <row r="53" spans="1:16">
      <c r="A53" s="12"/>
      <c r="B53" s="44">
        <v>602</v>
      </c>
      <c r="C53" s="20" t="s">
        <v>65</v>
      </c>
      <c r="D53" s="46">
        <v>298557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298557</v>
      </c>
      <c r="O53" s="47">
        <f t="shared" si="10"/>
        <v>0.54075735045072626</v>
      </c>
      <c r="P53" s="9"/>
    </row>
    <row r="54" spans="1:16">
      <c r="A54" s="12"/>
      <c r="B54" s="44">
        <v>604</v>
      </c>
      <c r="C54" s="20" t="s">
        <v>66</v>
      </c>
      <c r="D54" s="46">
        <v>1495611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1495611</v>
      </c>
      <c r="O54" s="47">
        <f t="shared" si="10"/>
        <v>2.7089053067419657</v>
      </c>
      <c r="P54" s="9"/>
    </row>
    <row r="55" spans="1:16">
      <c r="A55" s="12"/>
      <c r="B55" s="44">
        <v>608</v>
      </c>
      <c r="C55" s="20" t="s">
        <v>67</v>
      </c>
      <c r="D55" s="46">
        <v>144991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144991</v>
      </c>
      <c r="O55" s="47">
        <f t="shared" si="10"/>
        <v>0.26261299852021974</v>
      </c>
      <c r="P55" s="9"/>
    </row>
    <row r="56" spans="1:16">
      <c r="A56" s="12"/>
      <c r="B56" s="44">
        <v>614</v>
      </c>
      <c r="C56" s="20" t="s">
        <v>68</v>
      </c>
      <c r="D56" s="46">
        <v>1709403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1709403</v>
      </c>
      <c r="O56" s="47">
        <f t="shared" si="10"/>
        <v>3.0961331910908898</v>
      </c>
      <c r="P56" s="9"/>
    </row>
    <row r="57" spans="1:16">
      <c r="A57" s="12"/>
      <c r="B57" s="44">
        <v>623</v>
      </c>
      <c r="C57" s="20" t="s">
        <v>69</v>
      </c>
      <c r="D57" s="46">
        <v>824184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824184</v>
      </c>
      <c r="O57" s="47">
        <f t="shared" si="10"/>
        <v>1.4927921841520424</v>
      </c>
      <c r="P57" s="9"/>
    </row>
    <row r="58" spans="1:16">
      <c r="A58" s="12"/>
      <c r="B58" s="44">
        <v>634</v>
      </c>
      <c r="C58" s="20" t="s">
        <v>70</v>
      </c>
      <c r="D58" s="46">
        <v>1156289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1156289</v>
      </c>
      <c r="O58" s="47">
        <f t="shared" si="10"/>
        <v>2.0943128983588384</v>
      </c>
      <c r="P58" s="9"/>
    </row>
    <row r="59" spans="1:16">
      <c r="A59" s="12"/>
      <c r="B59" s="44">
        <v>654</v>
      </c>
      <c r="C59" s="20" t="s">
        <v>71</v>
      </c>
      <c r="D59" s="46">
        <v>1428591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1428591</v>
      </c>
      <c r="O59" s="47">
        <f t="shared" si="10"/>
        <v>2.5875162332075732</v>
      </c>
      <c r="P59" s="9"/>
    </row>
    <row r="60" spans="1:16">
      <c r="A60" s="12"/>
      <c r="B60" s="44">
        <v>674</v>
      </c>
      <c r="C60" s="20" t="s">
        <v>72</v>
      </c>
      <c r="D60" s="46">
        <v>428794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428794</v>
      </c>
      <c r="O60" s="47">
        <f t="shared" si="10"/>
        <v>0.77664736492250619</v>
      </c>
      <c r="P60" s="9"/>
    </row>
    <row r="61" spans="1:16">
      <c r="A61" s="12"/>
      <c r="B61" s="44">
        <v>682</v>
      </c>
      <c r="C61" s="20" t="s">
        <v>96</v>
      </c>
      <c r="D61" s="46">
        <v>2397570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2397570</v>
      </c>
      <c r="O61" s="47">
        <f t="shared" si="10"/>
        <v>4.3425664135161712</v>
      </c>
      <c r="P61" s="9"/>
    </row>
    <row r="62" spans="1:16">
      <c r="A62" s="12"/>
      <c r="B62" s="44">
        <v>685</v>
      </c>
      <c r="C62" s="20" t="s">
        <v>73</v>
      </c>
      <c r="D62" s="46">
        <v>111754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111754</v>
      </c>
      <c r="O62" s="47">
        <f t="shared" si="10"/>
        <v>0.20241292933098357</v>
      </c>
      <c r="P62" s="9"/>
    </row>
    <row r="63" spans="1:16">
      <c r="A63" s="12"/>
      <c r="B63" s="44">
        <v>694</v>
      </c>
      <c r="C63" s="20" t="s">
        <v>74</v>
      </c>
      <c r="D63" s="46">
        <v>246060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246060</v>
      </c>
      <c r="O63" s="47">
        <f t="shared" si="10"/>
        <v>0.44567286532188388</v>
      </c>
      <c r="P63" s="9"/>
    </row>
    <row r="64" spans="1:16">
      <c r="A64" s="12"/>
      <c r="B64" s="44">
        <v>711</v>
      </c>
      <c r="C64" s="20" t="s">
        <v>75</v>
      </c>
      <c r="D64" s="46">
        <v>5593867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2" si="16">SUM(D64:M64)</f>
        <v>5593867</v>
      </c>
      <c r="O64" s="47">
        <f t="shared" si="10"/>
        <v>10.131816362348738</v>
      </c>
      <c r="P64" s="9"/>
    </row>
    <row r="65" spans="1:119">
      <c r="A65" s="12"/>
      <c r="B65" s="44">
        <v>712</v>
      </c>
      <c r="C65" s="20" t="s">
        <v>76</v>
      </c>
      <c r="D65" s="46">
        <v>13425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13425</v>
      </c>
      <c r="O65" s="47">
        <f t="shared" si="10"/>
        <v>2.4315850674413927E-2</v>
      </c>
      <c r="P65" s="9"/>
    </row>
    <row r="66" spans="1:119">
      <c r="A66" s="12"/>
      <c r="B66" s="44">
        <v>713</v>
      </c>
      <c r="C66" s="20" t="s">
        <v>77</v>
      </c>
      <c r="D66" s="46">
        <v>0</v>
      </c>
      <c r="E66" s="46">
        <v>9815816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9815816</v>
      </c>
      <c r="O66" s="47">
        <f t="shared" si="10"/>
        <v>17.778764700448644</v>
      </c>
      <c r="P66" s="9"/>
    </row>
    <row r="67" spans="1:119">
      <c r="A67" s="12"/>
      <c r="B67" s="44">
        <v>719</v>
      </c>
      <c r="C67" s="20" t="s">
        <v>78</v>
      </c>
      <c r="D67" s="46">
        <v>5075721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5075721</v>
      </c>
      <c r="O67" s="47">
        <f t="shared" si="10"/>
        <v>9.193331389272771</v>
      </c>
      <c r="P67" s="9"/>
    </row>
    <row r="68" spans="1:119">
      <c r="A68" s="12"/>
      <c r="B68" s="44">
        <v>724</v>
      </c>
      <c r="C68" s="20" t="s">
        <v>79</v>
      </c>
      <c r="D68" s="46">
        <v>2661023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2661023</v>
      </c>
      <c r="O68" s="47">
        <f t="shared" si="10"/>
        <v>4.8197421161401097</v>
      </c>
      <c r="P68" s="9"/>
    </row>
    <row r="69" spans="1:119">
      <c r="A69" s="12"/>
      <c r="B69" s="44">
        <v>732</v>
      </c>
      <c r="C69" s="20" t="s">
        <v>80</v>
      </c>
      <c r="D69" s="46">
        <v>0</v>
      </c>
      <c r="E69" s="46">
        <v>578713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578713</v>
      </c>
      <c r="O69" s="47">
        <f>(N69/O$75)</f>
        <v>1.048186137157699</v>
      </c>
      <c r="P69" s="9"/>
    </row>
    <row r="70" spans="1:119">
      <c r="A70" s="12"/>
      <c r="B70" s="44">
        <v>733</v>
      </c>
      <c r="C70" s="20" t="s">
        <v>81</v>
      </c>
      <c r="D70" s="46">
        <v>2410866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2410866</v>
      </c>
      <c r="O70" s="47">
        <f>(N70/O$75)</f>
        <v>4.3666486146757251</v>
      </c>
      <c r="P70" s="9"/>
    </row>
    <row r="71" spans="1:119">
      <c r="A71" s="12"/>
      <c r="B71" s="44">
        <v>744</v>
      </c>
      <c r="C71" s="20" t="s">
        <v>83</v>
      </c>
      <c r="D71" s="46">
        <v>706641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706641</v>
      </c>
      <c r="O71" s="47">
        <f>(N71/O$75)</f>
        <v>1.2798940064371347</v>
      </c>
      <c r="P71" s="9"/>
    </row>
    <row r="72" spans="1:119" ht="15.75" thickBot="1">
      <c r="A72" s="12"/>
      <c r="B72" s="44">
        <v>764</v>
      </c>
      <c r="C72" s="20" t="s">
        <v>84</v>
      </c>
      <c r="D72" s="46">
        <v>1614601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1614601</v>
      </c>
      <c r="O72" s="47">
        <f>(N72/O$75)</f>
        <v>2.9244243437437172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7">SUM(D5,D13,D22,D27,D32,D37,D43,D48,D51)</f>
        <v>280464552</v>
      </c>
      <c r="E73" s="15">
        <f t="shared" si="17"/>
        <v>258725692</v>
      </c>
      <c r="F73" s="15">
        <f t="shared" si="17"/>
        <v>28724270</v>
      </c>
      <c r="G73" s="15">
        <f t="shared" si="17"/>
        <v>39680230</v>
      </c>
      <c r="H73" s="15">
        <f t="shared" si="17"/>
        <v>0</v>
      </c>
      <c r="I73" s="15">
        <f t="shared" si="17"/>
        <v>86206240</v>
      </c>
      <c r="J73" s="15">
        <f t="shared" si="17"/>
        <v>64729116</v>
      </c>
      <c r="K73" s="15">
        <f t="shared" si="17"/>
        <v>0</v>
      </c>
      <c r="L73" s="15">
        <f t="shared" si="17"/>
        <v>0</v>
      </c>
      <c r="M73" s="15">
        <f t="shared" si="17"/>
        <v>7275568</v>
      </c>
      <c r="N73" s="15">
        <f>SUM(D73:M73)</f>
        <v>765805668</v>
      </c>
      <c r="O73" s="37">
        <f>(N73/O$75)</f>
        <v>1387.0552155462055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9" t="s">
        <v>103</v>
      </c>
      <c r="M75" s="49"/>
      <c r="N75" s="49"/>
      <c r="O75" s="41">
        <v>552109</v>
      </c>
    </row>
    <row r="76" spans="1:119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</row>
    <row r="77" spans="1:119" ht="15.75" customHeight="1" thickBot="1">
      <c r="A77" s="53" t="s">
        <v>98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65060020</v>
      </c>
      <c r="E5" s="26">
        <f t="shared" si="0"/>
        <v>9634474</v>
      </c>
      <c r="F5" s="26">
        <f t="shared" si="0"/>
        <v>24817271</v>
      </c>
      <c r="G5" s="26">
        <f t="shared" si="0"/>
        <v>9375751</v>
      </c>
      <c r="H5" s="26">
        <f t="shared" si="0"/>
        <v>0</v>
      </c>
      <c r="I5" s="26">
        <f t="shared" si="0"/>
        <v>4322320</v>
      </c>
      <c r="J5" s="26">
        <f t="shared" si="0"/>
        <v>57797401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171007237</v>
      </c>
      <c r="O5" s="32">
        <f t="shared" ref="O5:O36" si="1">(N5/O$74)</f>
        <v>314.90145842924227</v>
      </c>
      <c r="P5" s="6"/>
    </row>
    <row r="6" spans="1:133">
      <c r="A6" s="12"/>
      <c r="B6" s="44">
        <v>511</v>
      </c>
      <c r="C6" s="20" t="s">
        <v>20</v>
      </c>
      <c r="D6" s="46">
        <v>1392062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1392062</v>
      </c>
      <c r="O6" s="47">
        <f t="shared" si="1"/>
        <v>2.5634140502716138</v>
      </c>
      <c r="P6" s="9"/>
    </row>
    <row r="7" spans="1:133">
      <c r="A7" s="12"/>
      <c r="B7" s="44">
        <v>512</v>
      </c>
      <c r="C7" s="20" t="s">
        <v>21</v>
      </c>
      <c r="D7" s="46">
        <v>797861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797861</v>
      </c>
      <c r="O7" s="47">
        <f t="shared" si="1"/>
        <v>1.4692219869256975</v>
      </c>
      <c r="P7" s="9"/>
    </row>
    <row r="8" spans="1:133">
      <c r="A8" s="12"/>
      <c r="B8" s="44">
        <v>513</v>
      </c>
      <c r="C8" s="20" t="s">
        <v>22</v>
      </c>
      <c r="D8" s="46">
        <v>32817520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57791785</v>
      </c>
      <c r="K8" s="46">
        <v>0</v>
      </c>
      <c r="L8" s="46">
        <v>0</v>
      </c>
      <c r="M8" s="46">
        <v>0</v>
      </c>
      <c r="N8" s="46">
        <f t="shared" si="2"/>
        <v>90609305</v>
      </c>
      <c r="O8" s="47">
        <f t="shared" si="1"/>
        <v>166.85260104962711</v>
      </c>
      <c r="P8" s="9"/>
    </row>
    <row r="9" spans="1:133">
      <c r="A9" s="12"/>
      <c r="B9" s="44">
        <v>514</v>
      </c>
      <c r="C9" s="20" t="s">
        <v>23</v>
      </c>
      <c r="D9" s="46">
        <v>1326518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1326518</v>
      </c>
      <c r="O9" s="47">
        <f t="shared" si="1"/>
        <v>2.4427179817696345</v>
      </c>
      <c r="P9" s="9"/>
    </row>
    <row r="10" spans="1:133">
      <c r="A10" s="12"/>
      <c r="B10" s="44">
        <v>515</v>
      </c>
      <c r="C10" s="20" t="s">
        <v>24</v>
      </c>
      <c r="D10" s="46">
        <v>3582846</v>
      </c>
      <c r="E10" s="46">
        <v>118475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3701321</v>
      </c>
      <c r="O10" s="47">
        <f t="shared" si="1"/>
        <v>6.8158014915753613</v>
      </c>
      <c r="P10" s="9"/>
    </row>
    <row r="11" spans="1:133">
      <c r="A11" s="12"/>
      <c r="B11" s="44">
        <v>517</v>
      </c>
      <c r="C11" s="20" t="s">
        <v>25</v>
      </c>
      <c r="D11" s="46">
        <v>1692147</v>
      </c>
      <c r="E11" s="46">
        <v>9515999</v>
      </c>
      <c r="F11" s="46">
        <v>24817271</v>
      </c>
      <c r="G11" s="46">
        <v>0</v>
      </c>
      <c r="H11" s="46">
        <v>0</v>
      </c>
      <c r="I11" s="46">
        <v>4322320</v>
      </c>
      <c r="J11" s="46">
        <v>5616</v>
      </c>
      <c r="K11" s="46">
        <v>0</v>
      </c>
      <c r="L11" s="46">
        <v>0</v>
      </c>
      <c r="M11" s="46">
        <v>0</v>
      </c>
      <c r="N11" s="46">
        <f t="shared" si="2"/>
        <v>40353353</v>
      </c>
      <c r="O11" s="47">
        <f t="shared" si="1"/>
        <v>74.308724795138573</v>
      </c>
      <c r="P11" s="9"/>
    </row>
    <row r="12" spans="1:133">
      <c r="A12" s="12"/>
      <c r="B12" s="44">
        <v>519</v>
      </c>
      <c r="C12" s="20" t="s">
        <v>26</v>
      </c>
      <c r="D12" s="46">
        <v>23451066</v>
      </c>
      <c r="E12" s="46">
        <v>0</v>
      </c>
      <c r="F12" s="46">
        <v>0</v>
      </c>
      <c r="G12" s="46">
        <v>9375751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32826817</v>
      </c>
      <c r="O12" s="47">
        <f t="shared" si="1"/>
        <v>60.448977073934259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66695050</v>
      </c>
      <c r="E13" s="31">
        <f t="shared" si="3"/>
        <v>83417345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150112395</v>
      </c>
      <c r="O13" s="43">
        <f t="shared" si="1"/>
        <v>276.4246294079735</v>
      </c>
      <c r="P13" s="10"/>
    </row>
    <row r="14" spans="1:133">
      <c r="A14" s="12"/>
      <c r="B14" s="44">
        <v>521</v>
      </c>
      <c r="C14" s="20" t="s">
        <v>28</v>
      </c>
      <c r="D14" s="46">
        <v>34595211</v>
      </c>
      <c r="E14" s="46">
        <v>18199169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52794380</v>
      </c>
      <c r="O14" s="47">
        <f t="shared" si="1"/>
        <v>97.218267194549298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32237575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32237575</v>
      </c>
      <c r="O15" s="47">
        <f t="shared" si="1"/>
        <v>59.363916766411933</v>
      </c>
      <c r="P15" s="9"/>
    </row>
    <row r="16" spans="1:133">
      <c r="A16" s="12"/>
      <c r="B16" s="44">
        <v>523</v>
      </c>
      <c r="C16" s="20" t="s">
        <v>30</v>
      </c>
      <c r="D16" s="46">
        <v>28203041</v>
      </c>
      <c r="E16" s="46">
        <v>761229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28964270</v>
      </c>
      <c r="O16" s="47">
        <f t="shared" si="1"/>
        <v>53.336285793205043</v>
      </c>
      <c r="P16" s="9"/>
    </row>
    <row r="17" spans="1:16">
      <c r="A17" s="12"/>
      <c r="B17" s="44">
        <v>524</v>
      </c>
      <c r="C17" s="20" t="s">
        <v>31</v>
      </c>
      <c r="D17" s="46">
        <v>1894880</v>
      </c>
      <c r="E17" s="46">
        <v>4741915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6636795</v>
      </c>
      <c r="O17" s="47">
        <f t="shared" si="1"/>
        <v>12.221333210569929</v>
      </c>
      <c r="P17" s="9"/>
    </row>
    <row r="18" spans="1:16">
      <c r="A18" s="12"/>
      <c r="B18" s="44">
        <v>525</v>
      </c>
      <c r="C18" s="20" t="s">
        <v>32</v>
      </c>
      <c r="D18" s="46">
        <v>752093</v>
      </c>
      <c r="E18" s="46">
        <v>5349527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6101620</v>
      </c>
      <c r="O18" s="47">
        <f t="shared" si="1"/>
        <v>11.235834637694504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20858650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20858650</v>
      </c>
      <c r="O19" s="47">
        <f t="shared" si="1"/>
        <v>38.410183224380809</v>
      </c>
      <c r="P19" s="9"/>
    </row>
    <row r="20" spans="1:16">
      <c r="A20" s="12"/>
      <c r="B20" s="44">
        <v>527</v>
      </c>
      <c r="C20" s="20" t="s">
        <v>34</v>
      </c>
      <c r="D20" s="46">
        <v>1237583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1237583</v>
      </c>
      <c r="O20" s="47">
        <f t="shared" si="1"/>
        <v>2.2789485314427771</v>
      </c>
      <c r="P20" s="9"/>
    </row>
    <row r="21" spans="1:16">
      <c r="A21" s="12"/>
      <c r="B21" s="44">
        <v>529</v>
      </c>
      <c r="C21" s="20" t="s">
        <v>35</v>
      </c>
      <c r="D21" s="46">
        <v>12242</v>
      </c>
      <c r="E21" s="46">
        <v>1269280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1281522</v>
      </c>
      <c r="O21" s="47">
        <f t="shared" si="1"/>
        <v>2.3598600497191788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8130440</v>
      </c>
      <c r="E22" s="31">
        <f t="shared" si="5"/>
        <v>5739884</v>
      </c>
      <c r="F22" s="31">
        <f t="shared" si="5"/>
        <v>0</v>
      </c>
      <c r="G22" s="31">
        <f t="shared" si="5"/>
        <v>5141065</v>
      </c>
      <c r="H22" s="31">
        <f t="shared" si="5"/>
        <v>0</v>
      </c>
      <c r="I22" s="31">
        <f t="shared" si="5"/>
        <v>63694150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2403854</v>
      </c>
      <c r="N22" s="42">
        <f>SUM(D22:M22)</f>
        <v>85109393</v>
      </c>
      <c r="O22" s="43">
        <f t="shared" si="1"/>
        <v>156.72478224841174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36042269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36042269</v>
      </c>
      <c r="O23" s="47">
        <f t="shared" si="1"/>
        <v>66.370074578768069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27651881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27651881</v>
      </c>
      <c r="O24" s="47">
        <f t="shared" si="1"/>
        <v>50.919585673510724</v>
      </c>
      <c r="P24" s="9"/>
    </row>
    <row r="25" spans="1:16">
      <c r="A25" s="12"/>
      <c r="B25" s="44">
        <v>537</v>
      </c>
      <c r="C25" s="20" t="s">
        <v>39</v>
      </c>
      <c r="D25" s="46">
        <v>8130440</v>
      </c>
      <c r="E25" s="46">
        <v>3402654</v>
      </c>
      <c r="F25" s="46">
        <v>0</v>
      </c>
      <c r="G25" s="46">
        <v>5141065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16674159</v>
      </c>
      <c r="O25" s="47">
        <f t="shared" si="1"/>
        <v>30.704647822484116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2337230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2403854</v>
      </c>
      <c r="N26" s="46">
        <f>SUM(D26:M26)</f>
        <v>4741084</v>
      </c>
      <c r="O26" s="47">
        <f t="shared" si="1"/>
        <v>8.7304741736488349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7027756</v>
      </c>
      <c r="E27" s="31">
        <f t="shared" si="6"/>
        <v>45432921</v>
      </c>
      <c r="F27" s="31">
        <f t="shared" si="6"/>
        <v>0</v>
      </c>
      <c r="G27" s="31">
        <f t="shared" si="6"/>
        <v>48484</v>
      </c>
      <c r="H27" s="31">
        <f t="shared" si="6"/>
        <v>0</v>
      </c>
      <c r="I27" s="31">
        <f t="shared" si="6"/>
        <v>9433720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2643606</v>
      </c>
      <c r="N27" s="31">
        <f t="shared" ref="N27:N37" si="7">SUM(D27:M27)</f>
        <v>64586487</v>
      </c>
      <c r="O27" s="43">
        <f t="shared" si="1"/>
        <v>118.93285516987386</v>
      </c>
      <c r="P27" s="10"/>
    </row>
    <row r="28" spans="1:16">
      <c r="A28" s="12"/>
      <c r="B28" s="44">
        <v>541</v>
      </c>
      <c r="C28" s="20" t="s">
        <v>42</v>
      </c>
      <c r="D28" s="46">
        <v>6536519</v>
      </c>
      <c r="E28" s="46">
        <v>44731729</v>
      </c>
      <c r="F28" s="46">
        <v>0</v>
      </c>
      <c r="G28" s="46">
        <v>48484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51316732</v>
      </c>
      <c r="O28" s="47">
        <f t="shared" si="1"/>
        <v>94.497250713562281</v>
      </c>
      <c r="P28" s="9"/>
    </row>
    <row r="29" spans="1:16">
      <c r="A29" s="12"/>
      <c r="B29" s="44">
        <v>542</v>
      </c>
      <c r="C29" s="20" t="s">
        <v>43</v>
      </c>
      <c r="D29" s="46">
        <v>383164</v>
      </c>
      <c r="E29" s="46">
        <v>33207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2643606</v>
      </c>
      <c r="N29" s="46">
        <f t="shared" si="7"/>
        <v>3059977</v>
      </c>
      <c r="O29" s="47">
        <f t="shared" si="1"/>
        <v>5.634797900745788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9433720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9433720</v>
      </c>
      <c r="O30" s="47">
        <f t="shared" si="1"/>
        <v>17.371733726176227</v>
      </c>
      <c r="P30" s="9"/>
    </row>
    <row r="31" spans="1:16">
      <c r="A31" s="12"/>
      <c r="B31" s="44">
        <v>549</v>
      </c>
      <c r="C31" s="20" t="s">
        <v>45</v>
      </c>
      <c r="D31" s="46">
        <v>108073</v>
      </c>
      <c r="E31" s="46">
        <v>667985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776058</v>
      </c>
      <c r="O31" s="47">
        <f t="shared" si="1"/>
        <v>1.4290728293895589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4229468</v>
      </c>
      <c r="E32" s="31">
        <f t="shared" si="8"/>
        <v>12600506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486691</v>
      </c>
      <c r="N32" s="31">
        <f t="shared" si="7"/>
        <v>17316665</v>
      </c>
      <c r="O32" s="43">
        <f t="shared" si="1"/>
        <v>31.887791179449405</v>
      </c>
      <c r="P32" s="10"/>
    </row>
    <row r="33" spans="1:16">
      <c r="A33" s="13"/>
      <c r="B33" s="45">
        <v>552</v>
      </c>
      <c r="C33" s="21" t="s">
        <v>47</v>
      </c>
      <c r="D33" s="46">
        <v>3940635</v>
      </c>
      <c r="E33" s="46">
        <v>3932060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7872695</v>
      </c>
      <c r="O33" s="47">
        <f t="shared" si="1"/>
        <v>14.497182579872939</v>
      </c>
      <c r="P33" s="9"/>
    </row>
    <row r="34" spans="1:16">
      <c r="A34" s="13"/>
      <c r="B34" s="45">
        <v>553</v>
      </c>
      <c r="C34" s="21" t="s">
        <v>48</v>
      </c>
      <c r="D34" s="46">
        <v>288833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288833</v>
      </c>
      <c r="O34" s="47">
        <f t="shared" si="1"/>
        <v>0.53187183500598467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8668446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142718</v>
      </c>
      <c r="N35" s="46">
        <f t="shared" si="7"/>
        <v>8811164</v>
      </c>
      <c r="O35" s="47">
        <f t="shared" si="1"/>
        <v>16.225327317926528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343973</v>
      </c>
      <c r="N36" s="46">
        <f t="shared" si="7"/>
        <v>343973</v>
      </c>
      <c r="O36" s="47">
        <f t="shared" si="1"/>
        <v>0.63340944664395549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SUM(D38:D42)</f>
        <v>12823440</v>
      </c>
      <c r="E37" s="31">
        <f t="shared" si="9"/>
        <v>27867169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40690609</v>
      </c>
      <c r="O37" s="43">
        <f t="shared" ref="O37:O68" si="10">(N37/O$74)</f>
        <v>74.929765214989416</v>
      </c>
      <c r="P37" s="10"/>
    </row>
    <row r="38" spans="1:16">
      <c r="A38" s="12"/>
      <c r="B38" s="44">
        <v>562</v>
      </c>
      <c r="C38" s="20" t="s">
        <v>52</v>
      </c>
      <c r="D38" s="46">
        <v>7757680</v>
      </c>
      <c r="E38" s="46">
        <v>5378752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13136432</v>
      </c>
      <c r="O38" s="47">
        <f t="shared" si="10"/>
        <v>24.190096676180829</v>
      </c>
      <c r="P38" s="9"/>
    </row>
    <row r="39" spans="1:16">
      <c r="A39" s="12"/>
      <c r="B39" s="44">
        <v>563</v>
      </c>
      <c r="C39" s="20" t="s">
        <v>53</v>
      </c>
      <c r="D39" s="46">
        <v>2201523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2201523</v>
      </c>
      <c r="O39" s="47">
        <f t="shared" si="10"/>
        <v>4.0539968695331918</v>
      </c>
      <c r="P39" s="9"/>
    </row>
    <row r="40" spans="1:16">
      <c r="A40" s="12"/>
      <c r="B40" s="44">
        <v>564</v>
      </c>
      <c r="C40" s="20" t="s">
        <v>54</v>
      </c>
      <c r="D40" s="46">
        <v>2798314</v>
      </c>
      <c r="E40" s="46">
        <v>2922547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5720861</v>
      </c>
      <c r="O40" s="47">
        <f t="shared" si="10"/>
        <v>10.534685572230918</v>
      </c>
      <c r="P40" s="9"/>
    </row>
    <row r="41" spans="1:16">
      <c r="A41" s="12"/>
      <c r="B41" s="44">
        <v>565</v>
      </c>
      <c r="C41" s="20" t="s">
        <v>55</v>
      </c>
      <c r="D41" s="46">
        <v>65923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65923</v>
      </c>
      <c r="O41" s="47">
        <f t="shared" si="10"/>
        <v>0.12139397845502256</v>
      </c>
      <c r="P41" s="9"/>
    </row>
    <row r="42" spans="1:16">
      <c r="A42" s="12"/>
      <c r="B42" s="44">
        <v>569</v>
      </c>
      <c r="C42" s="20" t="s">
        <v>56</v>
      </c>
      <c r="D42" s="46">
        <v>0</v>
      </c>
      <c r="E42" s="46">
        <v>19565870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19565870</v>
      </c>
      <c r="O42" s="47">
        <f t="shared" si="10"/>
        <v>36.029592118589449</v>
      </c>
      <c r="P42" s="9"/>
    </row>
    <row r="43" spans="1:16" ht="15.75">
      <c r="A43" s="28" t="s">
        <v>57</v>
      </c>
      <c r="B43" s="29"/>
      <c r="C43" s="30"/>
      <c r="D43" s="31">
        <f t="shared" ref="D43:M43" si="12">SUM(D44:D47)</f>
        <v>16839823</v>
      </c>
      <c r="E43" s="31">
        <f t="shared" si="12"/>
        <v>30962560</v>
      </c>
      <c r="F43" s="31">
        <f t="shared" si="12"/>
        <v>0</v>
      </c>
      <c r="G43" s="31">
        <f t="shared" si="12"/>
        <v>29589597</v>
      </c>
      <c r="H43" s="31">
        <f t="shared" si="12"/>
        <v>0</v>
      </c>
      <c r="I43" s="31">
        <f t="shared" si="12"/>
        <v>4443596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935</v>
      </c>
      <c r="N43" s="31">
        <f>SUM(D43:M43)</f>
        <v>81836511</v>
      </c>
      <c r="O43" s="43">
        <f t="shared" si="10"/>
        <v>150.69793020900468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17264857</v>
      </c>
      <c r="F44" s="46">
        <v>0</v>
      </c>
      <c r="G44" s="46">
        <v>22629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935</v>
      </c>
      <c r="N44" s="46">
        <f t="shared" si="11"/>
        <v>17288421</v>
      </c>
      <c r="O44" s="47">
        <f t="shared" si="10"/>
        <v>31.835781235613663</v>
      </c>
      <c r="P44" s="9"/>
    </row>
    <row r="45" spans="1:16">
      <c r="A45" s="12"/>
      <c r="B45" s="44">
        <v>572</v>
      </c>
      <c r="C45" s="20" t="s">
        <v>59</v>
      </c>
      <c r="D45" s="46">
        <v>16328779</v>
      </c>
      <c r="E45" s="46">
        <v>13155851</v>
      </c>
      <c r="F45" s="46">
        <v>0</v>
      </c>
      <c r="G45" s="46">
        <v>29566968</v>
      </c>
      <c r="H45" s="46">
        <v>0</v>
      </c>
      <c r="I45" s="46">
        <v>4443596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63495194</v>
      </c>
      <c r="O45" s="47">
        <f t="shared" si="10"/>
        <v>116.92329251450143</v>
      </c>
      <c r="P45" s="9"/>
    </row>
    <row r="46" spans="1:16">
      <c r="A46" s="12"/>
      <c r="B46" s="44">
        <v>573</v>
      </c>
      <c r="C46" s="20" t="s">
        <v>60</v>
      </c>
      <c r="D46" s="46">
        <v>511044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511044</v>
      </c>
      <c r="O46" s="47">
        <f t="shared" si="10"/>
        <v>0.94106251726360368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541852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541852</v>
      </c>
      <c r="O47" s="47">
        <f t="shared" si="10"/>
        <v>0.99779394162600132</v>
      </c>
      <c r="P47" s="9"/>
    </row>
    <row r="48" spans="1:16" ht="15.75">
      <c r="A48" s="28" t="s">
        <v>82</v>
      </c>
      <c r="B48" s="29"/>
      <c r="C48" s="30"/>
      <c r="D48" s="31">
        <f t="shared" ref="D48:M48" si="13">SUM(D49:D49)</f>
        <v>30601031</v>
      </c>
      <c r="E48" s="31">
        <f t="shared" si="13"/>
        <v>11423552</v>
      </c>
      <c r="F48" s="31">
        <f t="shared" si="13"/>
        <v>1909099</v>
      </c>
      <c r="G48" s="31">
        <f t="shared" si="13"/>
        <v>42403</v>
      </c>
      <c r="H48" s="31">
        <f t="shared" si="13"/>
        <v>0</v>
      </c>
      <c r="I48" s="31">
        <f t="shared" si="13"/>
        <v>636713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44612798</v>
      </c>
      <c r="O48" s="43">
        <f t="shared" si="10"/>
        <v>82.152284320044188</v>
      </c>
      <c r="P48" s="9"/>
    </row>
    <row r="49" spans="1:16">
      <c r="A49" s="12"/>
      <c r="B49" s="44">
        <v>581</v>
      </c>
      <c r="C49" s="20" t="s">
        <v>62</v>
      </c>
      <c r="D49" s="46">
        <v>30601031</v>
      </c>
      <c r="E49" s="46">
        <v>11423552</v>
      </c>
      <c r="F49" s="46">
        <v>1909099</v>
      </c>
      <c r="G49" s="46">
        <v>42403</v>
      </c>
      <c r="H49" s="46">
        <v>0</v>
      </c>
      <c r="I49" s="46">
        <v>636713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44612798</v>
      </c>
      <c r="O49" s="47">
        <f t="shared" si="10"/>
        <v>82.152284320044188</v>
      </c>
      <c r="P49" s="9"/>
    </row>
    <row r="50" spans="1:16" ht="15.75">
      <c r="A50" s="28" t="s">
        <v>63</v>
      </c>
      <c r="B50" s="29"/>
      <c r="C50" s="30"/>
      <c r="D50" s="31">
        <f t="shared" ref="D50:M50" si="14">SUM(D51:D71)</f>
        <v>26013982</v>
      </c>
      <c r="E50" s="31">
        <f t="shared" si="14"/>
        <v>6424215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32438197</v>
      </c>
      <c r="O50" s="43">
        <f t="shared" si="10"/>
        <v>59.733352361660991</v>
      </c>
      <c r="P50" s="9"/>
    </row>
    <row r="51" spans="1:16">
      <c r="A51" s="12"/>
      <c r="B51" s="44">
        <v>601</v>
      </c>
      <c r="C51" s="20" t="s">
        <v>64</v>
      </c>
      <c r="D51" s="46">
        <v>181316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5">SUM(D51:M51)</f>
        <v>181316</v>
      </c>
      <c r="O51" s="47">
        <f t="shared" si="10"/>
        <v>0.33388454101832243</v>
      </c>
      <c r="P51" s="9"/>
    </row>
    <row r="52" spans="1:16">
      <c r="A52" s="12"/>
      <c r="B52" s="44">
        <v>602</v>
      </c>
      <c r="C52" s="20" t="s">
        <v>65</v>
      </c>
      <c r="D52" s="46">
        <v>274435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274435</v>
      </c>
      <c r="O52" s="47">
        <f t="shared" si="10"/>
        <v>0.50535862259460451</v>
      </c>
      <c r="P52" s="9"/>
    </row>
    <row r="53" spans="1:16">
      <c r="A53" s="12"/>
      <c r="B53" s="44">
        <v>604</v>
      </c>
      <c r="C53" s="20" t="s">
        <v>66</v>
      </c>
      <c r="D53" s="46">
        <v>4096829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4096829</v>
      </c>
      <c r="O53" s="47">
        <f t="shared" si="10"/>
        <v>7.5441101187735935</v>
      </c>
      <c r="P53" s="9"/>
    </row>
    <row r="54" spans="1:16">
      <c r="A54" s="12"/>
      <c r="B54" s="44">
        <v>608</v>
      </c>
      <c r="C54" s="20" t="s">
        <v>67</v>
      </c>
      <c r="D54" s="46">
        <v>144079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144079</v>
      </c>
      <c r="O54" s="47">
        <f t="shared" si="10"/>
        <v>0.26531442776908204</v>
      </c>
      <c r="P54" s="9"/>
    </row>
    <row r="55" spans="1:16">
      <c r="A55" s="12"/>
      <c r="B55" s="44">
        <v>614</v>
      </c>
      <c r="C55" s="20" t="s">
        <v>68</v>
      </c>
      <c r="D55" s="46">
        <v>1589933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1589933</v>
      </c>
      <c r="O55" s="47">
        <f t="shared" si="10"/>
        <v>2.9277838136451524</v>
      </c>
      <c r="P55" s="9"/>
    </row>
    <row r="56" spans="1:16">
      <c r="A56" s="12"/>
      <c r="B56" s="44">
        <v>623</v>
      </c>
      <c r="C56" s="20" t="s">
        <v>69</v>
      </c>
      <c r="D56" s="46">
        <v>811155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811155</v>
      </c>
      <c r="O56" s="47">
        <f t="shared" si="10"/>
        <v>1.493702237363042</v>
      </c>
      <c r="P56" s="9"/>
    </row>
    <row r="57" spans="1:16">
      <c r="A57" s="12"/>
      <c r="B57" s="44">
        <v>634</v>
      </c>
      <c r="C57" s="20" t="s">
        <v>70</v>
      </c>
      <c r="D57" s="46">
        <v>881453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881453</v>
      </c>
      <c r="O57" s="47">
        <f t="shared" si="10"/>
        <v>1.6231525642206059</v>
      </c>
      <c r="P57" s="9"/>
    </row>
    <row r="58" spans="1:16">
      <c r="A58" s="12"/>
      <c r="B58" s="44">
        <v>654</v>
      </c>
      <c r="C58" s="20" t="s">
        <v>71</v>
      </c>
      <c r="D58" s="46">
        <v>1212212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1212212</v>
      </c>
      <c r="O58" s="47">
        <f t="shared" si="10"/>
        <v>2.2322290765122919</v>
      </c>
      <c r="P58" s="9"/>
    </row>
    <row r="59" spans="1:16">
      <c r="A59" s="12"/>
      <c r="B59" s="44">
        <v>674</v>
      </c>
      <c r="C59" s="20" t="s">
        <v>72</v>
      </c>
      <c r="D59" s="46">
        <v>451243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451243</v>
      </c>
      <c r="O59" s="47">
        <f t="shared" si="10"/>
        <v>0.83094190221894848</v>
      </c>
      <c r="P59" s="9"/>
    </row>
    <row r="60" spans="1:16">
      <c r="A60" s="12"/>
      <c r="B60" s="44">
        <v>685</v>
      </c>
      <c r="C60" s="20" t="s">
        <v>73</v>
      </c>
      <c r="D60" s="46">
        <v>97464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97464</v>
      </c>
      <c r="O60" s="47">
        <f t="shared" si="10"/>
        <v>0.17947518644692018</v>
      </c>
      <c r="P60" s="9"/>
    </row>
    <row r="61" spans="1:16">
      <c r="A61" s="12"/>
      <c r="B61" s="44">
        <v>689</v>
      </c>
      <c r="C61" s="20" t="s">
        <v>117</v>
      </c>
      <c r="D61" s="46">
        <v>2590224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2590224</v>
      </c>
      <c r="O61" s="47">
        <f t="shared" si="10"/>
        <v>4.7697707393426017</v>
      </c>
      <c r="P61" s="9"/>
    </row>
    <row r="62" spans="1:16">
      <c r="A62" s="12"/>
      <c r="B62" s="44">
        <v>694</v>
      </c>
      <c r="C62" s="20" t="s">
        <v>74</v>
      </c>
      <c r="D62" s="46">
        <v>222451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222451</v>
      </c>
      <c r="O62" s="47">
        <f t="shared" si="10"/>
        <v>0.4096326305128441</v>
      </c>
      <c r="P62" s="9"/>
    </row>
    <row r="63" spans="1:16">
      <c r="A63" s="12"/>
      <c r="B63" s="44">
        <v>711</v>
      </c>
      <c r="C63" s="20" t="s">
        <v>75</v>
      </c>
      <c r="D63" s="46">
        <v>4392132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6">SUM(D63:M63)</f>
        <v>4392132</v>
      </c>
      <c r="O63" s="47">
        <f t="shared" si="10"/>
        <v>8.0878961421600213</v>
      </c>
      <c r="P63" s="9"/>
    </row>
    <row r="64" spans="1:16">
      <c r="A64" s="12"/>
      <c r="B64" s="44">
        <v>712</v>
      </c>
      <c r="C64" s="20" t="s">
        <v>76</v>
      </c>
      <c r="D64" s="46">
        <v>11738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11738</v>
      </c>
      <c r="O64" s="47">
        <f t="shared" si="10"/>
        <v>2.1614952582635117E-2</v>
      </c>
      <c r="P64" s="9"/>
    </row>
    <row r="65" spans="1:119">
      <c r="A65" s="12"/>
      <c r="B65" s="44">
        <v>713</v>
      </c>
      <c r="C65" s="20" t="s">
        <v>77</v>
      </c>
      <c r="D65" s="46">
        <v>0</v>
      </c>
      <c r="E65" s="46">
        <v>5828826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5828826</v>
      </c>
      <c r="O65" s="47">
        <f t="shared" si="10"/>
        <v>10.733497836295001</v>
      </c>
      <c r="P65" s="9"/>
    </row>
    <row r="66" spans="1:119">
      <c r="A66" s="12"/>
      <c r="B66" s="44">
        <v>719</v>
      </c>
      <c r="C66" s="20" t="s">
        <v>78</v>
      </c>
      <c r="D66" s="46">
        <v>2307302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2307302</v>
      </c>
      <c r="O66" s="47">
        <f t="shared" si="10"/>
        <v>4.2487837215725994</v>
      </c>
      <c r="P66" s="9"/>
    </row>
    <row r="67" spans="1:119">
      <c r="A67" s="12"/>
      <c r="B67" s="44">
        <v>724</v>
      </c>
      <c r="C67" s="20" t="s">
        <v>79</v>
      </c>
      <c r="D67" s="46">
        <v>2314222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2314222</v>
      </c>
      <c r="O67" s="47">
        <f t="shared" si="10"/>
        <v>4.2615265629315902</v>
      </c>
      <c r="P67" s="9"/>
    </row>
    <row r="68" spans="1:119">
      <c r="A68" s="12"/>
      <c r="B68" s="44">
        <v>732</v>
      </c>
      <c r="C68" s="20" t="s">
        <v>80</v>
      </c>
      <c r="D68" s="46">
        <v>213702</v>
      </c>
      <c r="E68" s="46">
        <v>595389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809091</v>
      </c>
      <c r="O68" s="47">
        <f t="shared" si="10"/>
        <v>1.489901482368106</v>
      </c>
      <c r="P68" s="9"/>
    </row>
    <row r="69" spans="1:119">
      <c r="A69" s="12"/>
      <c r="B69" s="44">
        <v>733</v>
      </c>
      <c r="C69" s="20" t="s">
        <v>81</v>
      </c>
      <c r="D69" s="46">
        <v>2096725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2096725</v>
      </c>
      <c r="O69" s="47">
        <f>(N69/O$74)</f>
        <v>3.8610164809870176</v>
      </c>
      <c r="P69" s="9"/>
    </row>
    <row r="70" spans="1:119">
      <c r="A70" s="12"/>
      <c r="B70" s="44">
        <v>744</v>
      </c>
      <c r="C70" s="20" t="s">
        <v>83</v>
      </c>
      <c r="D70" s="46">
        <v>706108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706108</v>
      </c>
      <c r="O70" s="47">
        <f>(N70/O$74)</f>
        <v>1.3002633275020716</v>
      </c>
      <c r="P70" s="9"/>
    </row>
    <row r="71" spans="1:119" ht="15.75" thickBot="1">
      <c r="A71" s="12"/>
      <c r="B71" s="44">
        <v>764</v>
      </c>
      <c r="C71" s="20" t="s">
        <v>84</v>
      </c>
      <c r="D71" s="46">
        <v>1419259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1419259</v>
      </c>
      <c r="O71" s="47">
        <f>(N71/O$74)</f>
        <v>2.6134959948439369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SUM(D5,D13,D22,D27,D32,D37,D43,D48,D50)</f>
        <v>237421010</v>
      </c>
      <c r="E72" s="15">
        <f t="shared" si="17"/>
        <v>233502626</v>
      </c>
      <c r="F72" s="15">
        <f t="shared" si="17"/>
        <v>26726370</v>
      </c>
      <c r="G72" s="15">
        <f t="shared" si="17"/>
        <v>44197300</v>
      </c>
      <c r="H72" s="15">
        <f t="shared" si="17"/>
        <v>0</v>
      </c>
      <c r="I72" s="15">
        <f t="shared" si="17"/>
        <v>82530499</v>
      </c>
      <c r="J72" s="15">
        <f t="shared" si="17"/>
        <v>57797401</v>
      </c>
      <c r="K72" s="15">
        <f t="shared" si="17"/>
        <v>0</v>
      </c>
      <c r="L72" s="15">
        <f t="shared" si="17"/>
        <v>0</v>
      </c>
      <c r="M72" s="15">
        <f t="shared" si="17"/>
        <v>5535086</v>
      </c>
      <c r="N72" s="15">
        <f>SUM(D72:M72)</f>
        <v>687710292</v>
      </c>
      <c r="O72" s="37">
        <f>(N72/O$74)</f>
        <v>1266.38484854065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9" t="s">
        <v>118</v>
      </c>
      <c r="M74" s="49"/>
      <c r="N74" s="49"/>
      <c r="O74" s="41">
        <v>543050</v>
      </c>
    </row>
    <row r="75" spans="1:119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</row>
    <row r="76" spans="1:119" ht="15.75" customHeight="1" thickBot="1">
      <c r="A76" s="53" t="s">
        <v>98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63521386</v>
      </c>
      <c r="E5" s="26">
        <f t="shared" si="0"/>
        <v>31257577</v>
      </c>
      <c r="F5" s="26">
        <f t="shared" si="0"/>
        <v>24245616</v>
      </c>
      <c r="G5" s="26">
        <f t="shared" si="0"/>
        <v>1677171</v>
      </c>
      <c r="H5" s="26">
        <f t="shared" si="0"/>
        <v>0</v>
      </c>
      <c r="I5" s="26">
        <f t="shared" si="0"/>
        <v>4668936</v>
      </c>
      <c r="J5" s="26">
        <f t="shared" si="0"/>
        <v>47978240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173348926</v>
      </c>
      <c r="O5" s="32">
        <f t="shared" ref="O5:O36" si="1">(N5/O$92)</f>
        <v>325.86222155384701</v>
      </c>
      <c r="P5" s="6"/>
    </row>
    <row r="6" spans="1:133">
      <c r="A6" s="12"/>
      <c r="B6" s="44">
        <v>511</v>
      </c>
      <c r="C6" s="20" t="s">
        <v>20</v>
      </c>
      <c r="D6" s="46">
        <v>1313300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1313300</v>
      </c>
      <c r="O6" s="47">
        <f t="shared" si="1"/>
        <v>2.468748237682576</v>
      </c>
      <c r="P6" s="9"/>
    </row>
    <row r="7" spans="1:133">
      <c r="A7" s="12"/>
      <c r="B7" s="44">
        <v>512</v>
      </c>
      <c r="C7" s="20" t="s">
        <v>21</v>
      </c>
      <c r="D7" s="46">
        <v>752237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752237</v>
      </c>
      <c r="O7" s="47">
        <f t="shared" si="1"/>
        <v>1.4140590634810233</v>
      </c>
      <c r="P7" s="9"/>
    </row>
    <row r="8" spans="1:133">
      <c r="A8" s="12"/>
      <c r="B8" s="44">
        <v>513</v>
      </c>
      <c r="C8" s="20" t="s">
        <v>22</v>
      </c>
      <c r="D8" s="46">
        <v>32533637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47972622</v>
      </c>
      <c r="K8" s="46">
        <v>0</v>
      </c>
      <c r="L8" s="46">
        <v>0</v>
      </c>
      <c r="M8" s="46">
        <v>0</v>
      </c>
      <c r="N8" s="46">
        <f t="shared" si="2"/>
        <v>80506259</v>
      </c>
      <c r="O8" s="47">
        <f t="shared" si="1"/>
        <v>151.33608850123127</v>
      </c>
      <c r="P8" s="9"/>
    </row>
    <row r="9" spans="1:133">
      <c r="A9" s="12"/>
      <c r="B9" s="44">
        <v>514</v>
      </c>
      <c r="C9" s="20" t="s">
        <v>23</v>
      </c>
      <c r="D9" s="46">
        <v>1178710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1178710</v>
      </c>
      <c r="O9" s="47">
        <f t="shared" si="1"/>
        <v>2.2157452487922251</v>
      </c>
      <c r="P9" s="9"/>
    </row>
    <row r="10" spans="1:133">
      <c r="A10" s="12"/>
      <c r="B10" s="44">
        <v>515</v>
      </c>
      <c r="C10" s="20" t="s">
        <v>24</v>
      </c>
      <c r="D10" s="46">
        <v>2732200</v>
      </c>
      <c r="E10" s="46">
        <v>25601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2757801</v>
      </c>
      <c r="O10" s="47">
        <f t="shared" si="1"/>
        <v>5.1841288042558791</v>
      </c>
      <c r="P10" s="9"/>
    </row>
    <row r="11" spans="1:133">
      <c r="A11" s="12"/>
      <c r="B11" s="44">
        <v>517</v>
      </c>
      <c r="C11" s="20" t="s">
        <v>25</v>
      </c>
      <c r="D11" s="46">
        <v>2562343</v>
      </c>
      <c r="E11" s="46">
        <v>31231976</v>
      </c>
      <c r="F11" s="46">
        <v>24245616</v>
      </c>
      <c r="G11" s="46">
        <v>0</v>
      </c>
      <c r="H11" s="46">
        <v>0</v>
      </c>
      <c r="I11" s="46">
        <v>4668936</v>
      </c>
      <c r="J11" s="46">
        <v>5618</v>
      </c>
      <c r="K11" s="46">
        <v>0</v>
      </c>
      <c r="L11" s="46">
        <v>0</v>
      </c>
      <c r="M11" s="46">
        <v>0</v>
      </c>
      <c r="N11" s="46">
        <f t="shared" si="2"/>
        <v>62714489</v>
      </c>
      <c r="O11" s="47">
        <f t="shared" si="1"/>
        <v>117.89102580972612</v>
      </c>
      <c r="P11" s="9"/>
    </row>
    <row r="12" spans="1:133">
      <c r="A12" s="12"/>
      <c r="B12" s="44">
        <v>519</v>
      </c>
      <c r="C12" s="20" t="s">
        <v>26</v>
      </c>
      <c r="D12" s="46">
        <v>22448959</v>
      </c>
      <c r="E12" s="46">
        <v>0</v>
      </c>
      <c r="F12" s="46">
        <v>0</v>
      </c>
      <c r="G12" s="46">
        <v>1677171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24126130</v>
      </c>
      <c r="O12" s="47">
        <f t="shared" si="1"/>
        <v>45.352425888677935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62036960</v>
      </c>
      <c r="E13" s="31">
        <f t="shared" si="3"/>
        <v>79336767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141373727</v>
      </c>
      <c r="O13" s="43">
        <f t="shared" si="1"/>
        <v>265.75507453427826</v>
      </c>
      <c r="P13" s="10"/>
    </row>
    <row r="14" spans="1:133">
      <c r="A14" s="12"/>
      <c r="B14" s="44">
        <v>521</v>
      </c>
      <c r="C14" s="20" t="s">
        <v>28</v>
      </c>
      <c r="D14" s="46">
        <v>33044973</v>
      </c>
      <c r="E14" s="46">
        <v>16050455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49095428</v>
      </c>
      <c r="O14" s="47">
        <f t="shared" si="1"/>
        <v>92.289843412222496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29944863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29944863</v>
      </c>
      <c r="O15" s="47">
        <f t="shared" si="1"/>
        <v>56.290510743087019</v>
      </c>
      <c r="P15" s="9"/>
    </row>
    <row r="16" spans="1:133">
      <c r="A16" s="12"/>
      <c r="B16" s="44">
        <v>523</v>
      </c>
      <c r="C16" s="20" t="s">
        <v>30</v>
      </c>
      <c r="D16" s="46">
        <v>24569830</v>
      </c>
      <c r="E16" s="46">
        <v>834732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25404562</v>
      </c>
      <c r="O16" s="47">
        <f t="shared" si="1"/>
        <v>47.755629076827638</v>
      </c>
      <c r="P16" s="9"/>
    </row>
    <row r="17" spans="1:16">
      <c r="A17" s="12"/>
      <c r="B17" s="44">
        <v>524</v>
      </c>
      <c r="C17" s="20" t="s">
        <v>31</v>
      </c>
      <c r="D17" s="46">
        <v>1773427</v>
      </c>
      <c r="E17" s="46">
        <v>3983039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5756466</v>
      </c>
      <c r="O17" s="47">
        <f t="shared" si="1"/>
        <v>10.821035020771848</v>
      </c>
      <c r="P17" s="9"/>
    </row>
    <row r="18" spans="1:16">
      <c r="A18" s="12"/>
      <c r="B18" s="44">
        <v>525</v>
      </c>
      <c r="C18" s="20" t="s">
        <v>32</v>
      </c>
      <c r="D18" s="46">
        <v>1050592</v>
      </c>
      <c r="E18" s="46">
        <v>3237915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4288507</v>
      </c>
      <c r="O18" s="47">
        <f t="shared" si="1"/>
        <v>8.061557982593003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24346805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24346805</v>
      </c>
      <c r="O19" s="47">
        <f t="shared" si="1"/>
        <v>45.767251912701845</v>
      </c>
      <c r="P19" s="9"/>
    </row>
    <row r="20" spans="1:16">
      <c r="A20" s="12"/>
      <c r="B20" s="44">
        <v>527</v>
      </c>
      <c r="C20" s="20" t="s">
        <v>34</v>
      </c>
      <c r="D20" s="46">
        <v>1110217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1110217</v>
      </c>
      <c r="O20" s="47">
        <f t="shared" si="1"/>
        <v>2.0869917476549431</v>
      </c>
      <c r="P20" s="9"/>
    </row>
    <row r="21" spans="1:16">
      <c r="A21" s="12"/>
      <c r="B21" s="44">
        <v>529</v>
      </c>
      <c r="C21" s="20" t="s">
        <v>35</v>
      </c>
      <c r="D21" s="46">
        <v>487921</v>
      </c>
      <c r="E21" s="46">
        <v>938958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1426879</v>
      </c>
      <c r="O21" s="47">
        <f t="shared" si="1"/>
        <v>2.6822546384194599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20007163</v>
      </c>
      <c r="E22" s="31">
        <f t="shared" si="5"/>
        <v>9472327</v>
      </c>
      <c r="F22" s="31">
        <f t="shared" si="5"/>
        <v>0</v>
      </c>
      <c r="G22" s="31">
        <f t="shared" si="5"/>
        <v>446362</v>
      </c>
      <c r="H22" s="31">
        <f t="shared" si="5"/>
        <v>0</v>
      </c>
      <c r="I22" s="31">
        <f t="shared" si="5"/>
        <v>74146641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2289188</v>
      </c>
      <c r="N22" s="42">
        <f>SUM(D22:M22)</f>
        <v>106361681</v>
      </c>
      <c r="O22" s="43">
        <f t="shared" si="1"/>
        <v>199.93924657405492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46521465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46521465</v>
      </c>
      <c r="O23" s="47">
        <f t="shared" si="1"/>
        <v>87.451294245916117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27625176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27625176</v>
      </c>
      <c r="O24" s="47">
        <f t="shared" si="1"/>
        <v>51.929950937082921</v>
      </c>
      <c r="P24" s="9"/>
    </row>
    <row r="25" spans="1:16">
      <c r="A25" s="12"/>
      <c r="B25" s="44">
        <v>537</v>
      </c>
      <c r="C25" s="20" t="s">
        <v>39</v>
      </c>
      <c r="D25" s="46">
        <v>20007163</v>
      </c>
      <c r="E25" s="46">
        <v>6144178</v>
      </c>
      <c r="F25" s="46">
        <v>0</v>
      </c>
      <c r="G25" s="46">
        <v>446362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26597703</v>
      </c>
      <c r="O25" s="47">
        <f t="shared" si="1"/>
        <v>49.998501795214018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3328149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2289188</v>
      </c>
      <c r="N26" s="46">
        <f>SUM(D26:M26)</f>
        <v>5617337</v>
      </c>
      <c r="O26" s="47">
        <f t="shared" si="1"/>
        <v>10.559499595841871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7664238</v>
      </c>
      <c r="E27" s="31">
        <f t="shared" si="6"/>
        <v>33296299</v>
      </c>
      <c r="F27" s="31">
        <f t="shared" si="6"/>
        <v>0</v>
      </c>
      <c r="G27" s="31">
        <f t="shared" si="6"/>
        <v>33248</v>
      </c>
      <c r="H27" s="31">
        <f t="shared" si="6"/>
        <v>0</v>
      </c>
      <c r="I27" s="31">
        <f t="shared" si="6"/>
        <v>8244952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2431482</v>
      </c>
      <c r="N27" s="31">
        <f t="shared" ref="N27:N37" si="7">SUM(D27:M27)</f>
        <v>51670219</v>
      </c>
      <c r="O27" s="43">
        <f t="shared" si="1"/>
        <v>97.12994905727767</v>
      </c>
      <c r="P27" s="10"/>
    </row>
    <row r="28" spans="1:16">
      <c r="A28" s="12"/>
      <c r="B28" s="44">
        <v>541</v>
      </c>
      <c r="C28" s="20" t="s">
        <v>42</v>
      </c>
      <c r="D28" s="46">
        <v>6511347</v>
      </c>
      <c r="E28" s="46">
        <v>33296299</v>
      </c>
      <c r="F28" s="46">
        <v>0</v>
      </c>
      <c r="G28" s="46">
        <v>33248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39840894</v>
      </c>
      <c r="O28" s="47">
        <f t="shared" si="1"/>
        <v>74.893121792582292</v>
      </c>
      <c r="P28" s="9"/>
    </row>
    <row r="29" spans="1:16">
      <c r="A29" s="12"/>
      <c r="B29" s="44">
        <v>542</v>
      </c>
      <c r="C29" s="20" t="s">
        <v>43</v>
      </c>
      <c r="D29" s="46">
        <v>461975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2431482</v>
      </c>
      <c r="N29" s="46">
        <f t="shared" si="7"/>
        <v>2893457</v>
      </c>
      <c r="O29" s="47">
        <f t="shared" si="1"/>
        <v>5.4391356655450496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8244952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8244952</v>
      </c>
      <c r="O30" s="47">
        <f t="shared" si="1"/>
        <v>15.498904073537981</v>
      </c>
      <c r="P30" s="9"/>
    </row>
    <row r="31" spans="1:16">
      <c r="A31" s="12"/>
      <c r="B31" s="44">
        <v>549</v>
      </c>
      <c r="C31" s="20" t="s">
        <v>45</v>
      </c>
      <c r="D31" s="46">
        <v>690916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690916</v>
      </c>
      <c r="O31" s="47">
        <f t="shared" si="1"/>
        <v>1.2987875256123467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3412741</v>
      </c>
      <c r="E32" s="31">
        <f t="shared" si="8"/>
        <v>7205226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494252</v>
      </c>
      <c r="N32" s="31">
        <f t="shared" si="7"/>
        <v>11112219</v>
      </c>
      <c r="O32" s="43">
        <f t="shared" si="1"/>
        <v>20.888807639528544</v>
      </c>
      <c r="P32" s="10"/>
    </row>
    <row r="33" spans="1:16">
      <c r="A33" s="13"/>
      <c r="B33" s="45">
        <v>552</v>
      </c>
      <c r="C33" s="21" t="s">
        <v>47</v>
      </c>
      <c r="D33" s="46">
        <v>3136657</v>
      </c>
      <c r="E33" s="46">
        <v>3141750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6278407</v>
      </c>
      <c r="O33" s="47">
        <f t="shared" si="1"/>
        <v>11.802182453897776</v>
      </c>
      <c r="P33" s="9"/>
    </row>
    <row r="34" spans="1:16">
      <c r="A34" s="13"/>
      <c r="B34" s="45">
        <v>553</v>
      </c>
      <c r="C34" s="21" t="s">
        <v>48</v>
      </c>
      <c r="D34" s="46">
        <v>276084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276084</v>
      </c>
      <c r="O34" s="47">
        <f t="shared" si="1"/>
        <v>0.5189841532417242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4063476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260096</v>
      </c>
      <c r="N35" s="46">
        <f t="shared" si="7"/>
        <v>4323572</v>
      </c>
      <c r="O35" s="47">
        <f t="shared" si="1"/>
        <v>8.1274733537605499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234156</v>
      </c>
      <c r="N36" s="46">
        <f t="shared" si="7"/>
        <v>234156</v>
      </c>
      <c r="O36" s="47">
        <f t="shared" si="1"/>
        <v>0.4401676786284941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SUM(D38:D42)</f>
        <v>14265641</v>
      </c>
      <c r="E37" s="31">
        <f t="shared" si="9"/>
        <v>4920996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19186637</v>
      </c>
      <c r="O37" s="43">
        <f t="shared" ref="O37:O68" si="10">(N37/O$92)</f>
        <v>36.067141004191967</v>
      </c>
      <c r="P37" s="10"/>
    </row>
    <row r="38" spans="1:16">
      <c r="A38" s="12"/>
      <c r="B38" s="44">
        <v>562</v>
      </c>
      <c r="C38" s="20" t="s">
        <v>52</v>
      </c>
      <c r="D38" s="46">
        <v>7616522</v>
      </c>
      <c r="E38" s="46">
        <v>4895757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12512279</v>
      </c>
      <c r="O38" s="47">
        <f t="shared" si="10"/>
        <v>23.520647780889899</v>
      </c>
      <c r="P38" s="9"/>
    </row>
    <row r="39" spans="1:16">
      <c r="A39" s="12"/>
      <c r="B39" s="44">
        <v>563</v>
      </c>
      <c r="C39" s="20" t="s">
        <v>53</v>
      </c>
      <c r="D39" s="46">
        <v>2151823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2151823</v>
      </c>
      <c r="O39" s="47">
        <f t="shared" si="10"/>
        <v>4.0450081771528472</v>
      </c>
      <c r="P39" s="9"/>
    </row>
    <row r="40" spans="1:16">
      <c r="A40" s="12"/>
      <c r="B40" s="44">
        <v>564</v>
      </c>
      <c r="C40" s="20" t="s">
        <v>54</v>
      </c>
      <c r="D40" s="46">
        <v>4202261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4202261</v>
      </c>
      <c r="O40" s="47">
        <f t="shared" si="10"/>
        <v>7.899432298813843</v>
      </c>
      <c r="P40" s="9"/>
    </row>
    <row r="41" spans="1:16">
      <c r="A41" s="12"/>
      <c r="B41" s="44">
        <v>565</v>
      </c>
      <c r="C41" s="20" t="s">
        <v>55</v>
      </c>
      <c r="D41" s="46">
        <v>63612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63612</v>
      </c>
      <c r="O41" s="47">
        <f t="shared" si="10"/>
        <v>0.11957817170141173</v>
      </c>
      <c r="P41" s="9"/>
    </row>
    <row r="42" spans="1:16">
      <c r="A42" s="12"/>
      <c r="B42" s="44">
        <v>569</v>
      </c>
      <c r="C42" s="20" t="s">
        <v>56</v>
      </c>
      <c r="D42" s="46">
        <v>231423</v>
      </c>
      <c r="E42" s="46">
        <v>25239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256662</v>
      </c>
      <c r="O42" s="47">
        <f t="shared" si="10"/>
        <v>0.48247457563396434</v>
      </c>
      <c r="P42" s="9"/>
    </row>
    <row r="43" spans="1:16" ht="15.75">
      <c r="A43" s="28" t="s">
        <v>57</v>
      </c>
      <c r="B43" s="29"/>
      <c r="C43" s="30"/>
      <c r="D43" s="31">
        <f t="shared" ref="D43:M43" si="12">SUM(D44:D47)</f>
        <v>14784451</v>
      </c>
      <c r="E43" s="31">
        <f t="shared" si="12"/>
        <v>27546156</v>
      </c>
      <c r="F43" s="31">
        <f t="shared" si="12"/>
        <v>0</v>
      </c>
      <c r="G43" s="31">
        <f t="shared" si="12"/>
        <v>27868523</v>
      </c>
      <c r="H43" s="31">
        <f t="shared" si="12"/>
        <v>0</v>
      </c>
      <c r="I43" s="31">
        <f t="shared" si="12"/>
        <v>3749279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2756</v>
      </c>
      <c r="N43" s="31">
        <f>SUM(D43:M43)</f>
        <v>73951165</v>
      </c>
      <c r="O43" s="43">
        <f t="shared" si="10"/>
        <v>139.0137883715247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15654359</v>
      </c>
      <c r="F44" s="46">
        <v>0</v>
      </c>
      <c r="G44" s="46">
        <v>11088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2756</v>
      </c>
      <c r="N44" s="46">
        <f t="shared" si="11"/>
        <v>15668203</v>
      </c>
      <c r="O44" s="47">
        <f t="shared" si="10"/>
        <v>29.453170291557793</v>
      </c>
      <c r="P44" s="9"/>
    </row>
    <row r="45" spans="1:16">
      <c r="A45" s="12"/>
      <c r="B45" s="44">
        <v>572</v>
      </c>
      <c r="C45" s="20" t="s">
        <v>59</v>
      </c>
      <c r="D45" s="46">
        <v>14486403</v>
      </c>
      <c r="E45" s="46">
        <v>11059685</v>
      </c>
      <c r="F45" s="46">
        <v>0</v>
      </c>
      <c r="G45" s="46">
        <v>27857435</v>
      </c>
      <c r="H45" s="46">
        <v>0</v>
      </c>
      <c r="I45" s="46">
        <v>3749279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57152802</v>
      </c>
      <c r="O45" s="47">
        <f t="shared" si="10"/>
        <v>107.43613737616784</v>
      </c>
      <c r="P45" s="9"/>
    </row>
    <row r="46" spans="1:16">
      <c r="A46" s="12"/>
      <c r="B46" s="44">
        <v>573</v>
      </c>
      <c r="C46" s="20" t="s">
        <v>60</v>
      </c>
      <c r="D46" s="46">
        <v>298048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298048</v>
      </c>
      <c r="O46" s="47">
        <f t="shared" si="10"/>
        <v>0.56027219580051502</v>
      </c>
      <c r="P46" s="9"/>
    </row>
    <row r="47" spans="1:16">
      <c r="A47" s="12"/>
      <c r="B47" s="44">
        <v>575</v>
      </c>
      <c r="C47" s="20" t="s">
        <v>61</v>
      </c>
      <c r="D47" s="46">
        <v>0</v>
      </c>
      <c r="E47" s="46">
        <v>832112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832112</v>
      </c>
      <c r="O47" s="47">
        <f t="shared" si="10"/>
        <v>1.5642085079985713</v>
      </c>
      <c r="P47" s="9"/>
    </row>
    <row r="48" spans="1:16" ht="15.75">
      <c r="A48" s="28" t="s">
        <v>82</v>
      </c>
      <c r="B48" s="29"/>
      <c r="C48" s="30"/>
      <c r="D48" s="31">
        <f t="shared" ref="D48:M48" si="13">SUM(D49:D49)</f>
        <v>19321822</v>
      </c>
      <c r="E48" s="31">
        <f t="shared" si="13"/>
        <v>12939584</v>
      </c>
      <c r="F48" s="31">
        <f t="shared" si="13"/>
        <v>11313824</v>
      </c>
      <c r="G48" s="31">
        <f t="shared" si="13"/>
        <v>1605534</v>
      </c>
      <c r="H48" s="31">
        <f t="shared" si="13"/>
        <v>0</v>
      </c>
      <c r="I48" s="31">
        <f t="shared" si="13"/>
        <v>687633</v>
      </c>
      <c r="J48" s="31">
        <f t="shared" si="13"/>
        <v>219643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46088040</v>
      </c>
      <c r="O48" s="43">
        <f t="shared" si="10"/>
        <v>86.636539654491799</v>
      </c>
      <c r="P48" s="9"/>
    </row>
    <row r="49" spans="1:16">
      <c r="A49" s="12"/>
      <c r="B49" s="44">
        <v>581</v>
      </c>
      <c r="C49" s="20" t="s">
        <v>62</v>
      </c>
      <c r="D49" s="46">
        <v>19321822</v>
      </c>
      <c r="E49" s="46">
        <v>12939584</v>
      </c>
      <c r="F49" s="46">
        <v>11313824</v>
      </c>
      <c r="G49" s="46">
        <v>1605534</v>
      </c>
      <c r="H49" s="46">
        <v>0</v>
      </c>
      <c r="I49" s="46">
        <v>687633</v>
      </c>
      <c r="J49" s="46">
        <v>219643</v>
      </c>
      <c r="K49" s="46">
        <v>0</v>
      </c>
      <c r="L49" s="46">
        <v>0</v>
      </c>
      <c r="M49" s="46">
        <v>0</v>
      </c>
      <c r="N49" s="46">
        <f>SUM(D49:M49)</f>
        <v>46088040</v>
      </c>
      <c r="O49" s="47">
        <f t="shared" si="10"/>
        <v>86.636539654491799</v>
      </c>
      <c r="P49" s="9"/>
    </row>
    <row r="50" spans="1:16" ht="15.75">
      <c r="A50" s="28" t="s">
        <v>63</v>
      </c>
      <c r="B50" s="29"/>
      <c r="C50" s="30"/>
      <c r="D50" s="31">
        <f t="shared" ref="D50:M50" si="14">SUM(D51:D89)</f>
        <v>23142984</v>
      </c>
      <c r="E50" s="31">
        <f t="shared" si="14"/>
        <v>7698206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30841190</v>
      </c>
      <c r="O50" s="43">
        <f t="shared" si="10"/>
        <v>57.975430945354063</v>
      </c>
      <c r="P50" s="9"/>
    </row>
    <row r="51" spans="1:16">
      <c r="A51" s="12"/>
      <c r="B51" s="44">
        <v>601</v>
      </c>
      <c r="C51" s="20" t="s">
        <v>64</v>
      </c>
      <c r="D51" s="46">
        <v>101732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72" si="15">SUM(D51:M51)</f>
        <v>101732</v>
      </c>
      <c r="O51" s="47">
        <f t="shared" si="10"/>
        <v>0.19123634791435606</v>
      </c>
      <c r="P51" s="9"/>
    </row>
    <row r="52" spans="1:16">
      <c r="A52" s="12"/>
      <c r="B52" s="44">
        <v>602</v>
      </c>
      <c r="C52" s="20" t="s">
        <v>65</v>
      </c>
      <c r="D52" s="46">
        <v>495482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495482</v>
      </c>
      <c r="O52" s="47">
        <f t="shared" si="10"/>
        <v>0.93140966595860664</v>
      </c>
      <c r="P52" s="9"/>
    </row>
    <row r="53" spans="1:16">
      <c r="A53" s="12"/>
      <c r="B53" s="44">
        <v>604</v>
      </c>
      <c r="C53" s="20" t="s">
        <v>66</v>
      </c>
      <c r="D53" s="46">
        <v>3931852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3931852</v>
      </c>
      <c r="O53" s="47">
        <f t="shared" si="10"/>
        <v>7.3911160403782166</v>
      </c>
      <c r="P53" s="9"/>
    </row>
    <row r="54" spans="1:16">
      <c r="A54" s="12"/>
      <c r="B54" s="44">
        <v>605</v>
      </c>
      <c r="C54" s="20" t="s">
        <v>120</v>
      </c>
      <c r="D54" s="46">
        <v>144338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144338</v>
      </c>
      <c r="O54" s="47">
        <f t="shared" si="10"/>
        <v>0.27132733048856139</v>
      </c>
      <c r="P54" s="9"/>
    </row>
    <row r="55" spans="1:16">
      <c r="A55" s="12"/>
      <c r="B55" s="44">
        <v>606</v>
      </c>
      <c r="C55" s="20" t="s">
        <v>121</v>
      </c>
      <c r="D55" s="46">
        <v>309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309</v>
      </c>
      <c r="O55" s="47">
        <f t="shared" si="10"/>
        <v>5.8085982292234526E-4</v>
      </c>
      <c r="P55" s="9"/>
    </row>
    <row r="56" spans="1:16">
      <c r="A56" s="12"/>
      <c r="B56" s="44">
        <v>608</v>
      </c>
      <c r="C56" s="20" t="s">
        <v>67</v>
      </c>
      <c r="D56" s="46">
        <v>64192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64192</v>
      </c>
      <c r="O56" s="47">
        <f t="shared" si="10"/>
        <v>0.12066845874767373</v>
      </c>
      <c r="P56" s="9"/>
    </row>
    <row r="57" spans="1:16">
      <c r="A57" s="12"/>
      <c r="B57" s="44">
        <v>611</v>
      </c>
      <c r="C57" s="20" t="s">
        <v>122</v>
      </c>
      <c r="D57" s="46">
        <v>1325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1325</v>
      </c>
      <c r="O57" s="47">
        <f t="shared" si="10"/>
        <v>2.4907419591330337E-3</v>
      </c>
      <c r="P57" s="9"/>
    </row>
    <row r="58" spans="1:16">
      <c r="A58" s="12"/>
      <c r="B58" s="44">
        <v>614</v>
      </c>
      <c r="C58" s="20" t="s">
        <v>68</v>
      </c>
      <c r="D58" s="46">
        <v>1027980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1027980</v>
      </c>
      <c r="O58" s="47">
        <f t="shared" si="10"/>
        <v>1.9324022031317556</v>
      </c>
      <c r="P58" s="9"/>
    </row>
    <row r="59" spans="1:16">
      <c r="A59" s="12"/>
      <c r="B59" s="44">
        <v>615</v>
      </c>
      <c r="C59" s="20" t="s">
        <v>123</v>
      </c>
      <c r="D59" s="46">
        <v>4390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4390</v>
      </c>
      <c r="O59" s="47">
        <f t="shared" si="10"/>
        <v>8.25234505705209E-3</v>
      </c>
      <c r="P59" s="9"/>
    </row>
    <row r="60" spans="1:16">
      <c r="A60" s="12"/>
      <c r="B60" s="44">
        <v>616</v>
      </c>
      <c r="C60" s="20" t="s">
        <v>124</v>
      </c>
      <c r="D60" s="46">
        <v>150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150</v>
      </c>
      <c r="O60" s="47">
        <f t="shared" si="10"/>
        <v>2.8197078782638121E-4</v>
      </c>
      <c r="P60" s="9"/>
    </row>
    <row r="61" spans="1:16">
      <c r="A61" s="12"/>
      <c r="B61" s="44">
        <v>619</v>
      </c>
      <c r="C61" s="20" t="s">
        <v>125</v>
      </c>
      <c r="D61" s="46">
        <v>15870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15870</v>
      </c>
      <c r="O61" s="47">
        <f t="shared" si="10"/>
        <v>2.983250935203113E-2</v>
      </c>
      <c r="P61" s="9"/>
    </row>
    <row r="62" spans="1:16">
      <c r="A62" s="12"/>
      <c r="B62" s="44">
        <v>621</v>
      </c>
      <c r="C62" s="20" t="s">
        <v>126</v>
      </c>
      <c r="D62" s="46">
        <v>8040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8040</v>
      </c>
      <c r="O62" s="47">
        <f t="shared" si="10"/>
        <v>1.5113634227494031E-2</v>
      </c>
      <c r="P62" s="9"/>
    </row>
    <row r="63" spans="1:16">
      <c r="A63" s="12"/>
      <c r="B63" s="44">
        <v>623</v>
      </c>
      <c r="C63" s="20" t="s">
        <v>69</v>
      </c>
      <c r="D63" s="46">
        <v>802360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802360</v>
      </c>
      <c r="O63" s="47">
        <f t="shared" si="10"/>
        <v>1.5082805421358347</v>
      </c>
      <c r="P63" s="9"/>
    </row>
    <row r="64" spans="1:16">
      <c r="A64" s="12"/>
      <c r="B64" s="44">
        <v>629</v>
      </c>
      <c r="C64" s="20" t="s">
        <v>127</v>
      </c>
      <c r="D64" s="46">
        <v>1741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1741</v>
      </c>
      <c r="O64" s="47">
        <f t="shared" si="10"/>
        <v>3.2727409440381976E-3</v>
      </c>
      <c r="P64" s="9"/>
    </row>
    <row r="65" spans="1:16">
      <c r="A65" s="12"/>
      <c r="B65" s="44">
        <v>631</v>
      </c>
      <c r="C65" s="20" t="s">
        <v>128</v>
      </c>
      <c r="D65" s="46">
        <v>1590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1590</v>
      </c>
      <c r="O65" s="47">
        <f t="shared" si="10"/>
        <v>2.9888903509596404E-3</v>
      </c>
      <c r="P65" s="9"/>
    </row>
    <row r="66" spans="1:16">
      <c r="A66" s="12"/>
      <c r="B66" s="44">
        <v>634</v>
      </c>
      <c r="C66" s="20" t="s">
        <v>70</v>
      </c>
      <c r="D66" s="46">
        <v>1625362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1625362</v>
      </c>
      <c r="O66" s="47">
        <f t="shared" si="10"/>
        <v>3.0553640242870839</v>
      </c>
      <c r="P66" s="9"/>
    </row>
    <row r="67" spans="1:16">
      <c r="A67" s="12"/>
      <c r="B67" s="44">
        <v>636</v>
      </c>
      <c r="C67" s="20" t="s">
        <v>129</v>
      </c>
      <c r="D67" s="46">
        <v>450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450</v>
      </c>
      <c r="O67" s="47">
        <f t="shared" si="10"/>
        <v>8.4591236347914358E-4</v>
      </c>
      <c r="P67" s="9"/>
    </row>
    <row r="68" spans="1:16">
      <c r="A68" s="12"/>
      <c r="B68" s="44">
        <v>651</v>
      </c>
      <c r="C68" s="20" t="s">
        <v>130</v>
      </c>
      <c r="D68" s="46">
        <v>553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553</v>
      </c>
      <c r="O68" s="47">
        <f t="shared" si="10"/>
        <v>1.0395323044532587E-3</v>
      </c>
      <c r="P68" s="9"/>
    </row>
    <row r="69" spans="1:16">
      <c r="A69" s="12"/>
      <c r="B69" s="44">
        <v>654</v>
      </c>
      <c r="C69" s="20" t="s">
        <v>71</v>
      </c>
      <c r="D69" s="46">
        <v>858660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858660</v>
      </c>
      <c r="O69" s="47">
        <f t="shared" ref="O69:O90" si="16">(N69/O$92)</f>
        <v>1.6141135778333364</v>
      </c>
      <c r="P69" s="9"/>
    </row>
    <row r="70" spans="1:16">
      <c r="A70" s="12"/>
      <c r="B70" s="44">
        <v>661</v>
      </c>
      <c r="C70" s="20" t="s">
        <v>88</v>
      </c>
      <c r="D70" s="46">
        <v>238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238</v>
      </c>
      <c r="O70" s="47">
        <f t="shared" si="16"/>
        <v>4.4739365001785815E-4</v>
      </c>
      <c r="P70" s="9"/>
    </row>
    <row r="71" spans="1:16">
      <c r="A71" s="12"/>
      <c r="B71" s="44">
        <v>671</v>
      </c>
      <c r="C71" s="20" t="s">
        <v>89</v>
      </c>
      <c r="D71" s="46">
        <v>699011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699011</v>
      </c>
      <c r="O71" s="47">
        <f t="shared" si="16"/>
        <v>1.3140045491287102</v>
      </c>
      <c r="P71" s="9"/>
    </row>
    <row r="72" spans="1:16">
      <c r="A72" s="12"/>
      <c r="B72" s="44">
        <v>672</v>
      </c>
      <c r="C72" s="20" t="s">
        <v>131</v>
      </c>
      <c r="D72" s="46">
        <v>6728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6728</v>
      </c>
      <c r="O72" s="47">
        <f t="shared" si="16"/>
        <v>1.2647329736639285E-2</v>
      </c>
      <c r="P72" s="9"/>
    </row>
    <row r="73" spans="1:16">
      <c r="A73" s="12"/>
      <c r="B73" s="44">
        <v>674</v>
      </c>
      <c r="C73" s="20" t="s">
        <v>72</v>
      </c>
      <c r="D73" s="46">
        <v>475195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475195</v>
      </c>
      <c r="O73" s="47">
        <f t="shared" si="16"/>
        <v>0.89327405680771477</v>
      </c>
      <c r="P73" s="9"/>
    </row>
    <row r="74" spans="1:16">
      <c r="A74" s="12"/>
      <c r="B74" s="44">
        <v>689</v>
      </c>
      <c r="C74" s="20" t="s">
        <v>117</v>
      </c>
      <c r="D74" s="46">
        <v>3144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3144</v>
      </c>
      <c r="O74" s="47">
        <f t="shared" si="16"/>
        <v>5.9101077128409498E-3</v>
      </c>
      <c r="P74" s="9"/>
    </row>
    <row r="75" spans="1:16">
      <c r="A75" s="12"/>
      <c r="B75" s="44">
        <v>694</v>
      </c>
      <c r="C75" s="20" t="s">
        <v>74</v>
      </c>
      <c r="D75" s="46">
        <v>214274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214274</v>
      </c>
      <c r="O75" s="47">
        <f t="shared" si="16"/>
        <v>0.40279339060473335</v>
      </c>
      <c r="P75" s="9"/>
    </row>
    <row r="76" spans="1:16">
      <c r="A76" s="12"/>
      <c r="B76" s="44">
        <v>696</v>
      </c>
      <c r="C76" s="20" t="s">
        <v>132</v>
      </c>
      <c r="D76" s="46">
        <v>675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675</v>
      </c>
      <c r="O76" s="47">
        <f t="shared" si="16"/>
        <v>1.2688685452187153E-3</v>
      </c>
      <c r="P76" s="9"/>
    </row>
    <row r="77" spans="1:16">
      <c r="A77" s="12"/>
      <c r="B77" s="44">
        <v>703</v>
      </c>
      <c r="C77" s="20" t="s">
        <v>133</v>
      </c>
      <c r="D77" s="46">
        <v>9586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9" si="17">SUM(D77:M77)</f>
        <v>9586</v>
      </c>
      <c r="O77" s="47">
        <f t="shared" si="16"/>
        <v>1.8019813147357934E-2</v>
      </c>
      <c r="P77" s="9"/>
    </row>
    <row r="78" spans="1:16">
      <c r="A78" s="12"/>
      <c r="B78" s="44">
        <v>711</v>
      </c>
      <c r="C78" s="20" t="s">
        <v>75</v>
      </c>
      <c r="D78" s="46">
        <v>3762531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3762531</v>
      </c>
      <c r="O78" s="47">
        <f t="shared" si="16"/>
        <v>7.0728255352745455</v>
      </c>
      <c r="P78" s="9"/>
    </row>
    <row r="79" spans="1:16">
      <c r="A79" s="12"/>
      <c r="B79" s="44">
        <v>713</v>
      </c>
      <c r="C79" s="20" t="s">
        <v>77</v>
      </c>
      <c r="D79" s="46">
        <v>448</v>
      </c>
      <c r="E79" s="46">
        <v>1348682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1349130</v>
      </c>
      <c r="O79" s="47">
        <f t="shared" si="16"/>
        <v>2.5361016598680375</v>
      </c>
      <c r="P79" s="9"/>
    </row>
    <row r="80" spans="1:16">
      <c r="A80" s="12"/>
      <c r="B80" s="44">
        <v>719</v>
      </c>
      <c r="C80" s="20" t="s">
        <v>78</v>
      </c>
      <c r="D80" s="46">
        <v>2742563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2742563</v>
      </c>
      <c r="O80" s="47">
        <f t="shared" si="16"/>
        <v>5.1554843318232235</v>
      </c>
      <c r="P80" s="9"/>
    </row>
    <row r="81" spans="1:119">
      <c r="A81" s="12"/>
      <c r="B81" s="44">
        <v>721</v>
      </c>
      <c r="C81" s="20" t="s">
        <v>134</v>
      </c>
      <c r="D81" s="46">
        <v>2166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2166</v>
      </c>
      <c r="O81" s="47">
        <f t="shared" si="16"/>
        <v>4.0716581762129441E-3</v>
      </c>
      <c r="P81" s="9"/>
    </row>
    <row r="82" spans="1:119">
      <c r="A82" s="12"/>
      <c r="B82" s="44">
        <v>724</v>
      </c>
      <c r="C82" s="20" t="s">
        <v>79</v>
      </c>
      <c r="D82" s="46">
        <v>2371512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2371512</v>
      </c>
      <c r="O82" s="47">
        <f t="shared" si="16"/>
        <v>4.4579807131981131</v>
      </c>
      <c r="P82" s="9"/>
    </row>
    <row r="83" spans="1:119">
      <c r="A83" s="12"/>
      <c r="B83" s="44">
        <v>725</v>
      </c>
      <c r="C83" s="20" t="s">
        <v>135</v>
      </c>
      <c r="D83" s="46">
        <v>36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36</v>
      </c>
      <c r="O83" s="47">
        <f t="shared" si="16"/>
        <v>6.7672989078331483E-5</v>
      </c>
      <c r="P83" s="9"/>
    </row>
    <row r="84" spans="1:119">
      <c r="A84" s="12"/>
      <c r="B84" s="44">
        <v>727</v>
      </c>
      <c r="C84" s="20" t="s">
        <v>136</v>
      </c>
      <c r="D84" s="46">
        <v>131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131</v>
      </c>
      <c r="O84" s="47">
        <f t="shared" si="16"/>
        <v>2.4625448803503958E-4</v>
      </c>
      <c r="P84" s="9"/>
    </row>
    <row r="85" spans="1:119">
      <c r="A85" s="12"/>
      <c r="B85" s="44">
        <v>732</v>
      </c>
      <c r="C85" s="20" t="s">
        <v>80</v>
      </c>
      <c r="D85" s="46">
        <v>256945</v>
      </c>
      <c r="E85" s="46">
        <v>6349524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6606469</v>
      </c>
      <c r="O85" s="47">
        <f t="shared" si="16"/>
        <v>12.418875124537099</v>
      </c>
      <c r="P85" s="9"/>
    </row>
    <row r="86" spans="1:119">
      <c r="A86" s="12"/>
      <c r="B86" s="44">
        <v>733</v>
      </c>
      <c r="C86" s="20" t="s">
        <v>81</v>
      </c>
      <c r="D86" s="46">
        <v>1518837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1518837</v>
      </c>
      <c r="O86" s="47">
        <f t="shared" si="16"/>
        <v>2.8551177697990489</v>
      </c>
      <c r="P86" s="9"/>
    </row>
    <row r="87" spans="1:119">
      <c r="A87" s="12"/>
      <c r="B87" s="44">
        <v>744</v>
      </c>
      <c r="C87" s="20" t="s">
        <v>83</v>
      </c>
      <c r="D87" s="46">
        <v>594041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594041</v>
      </c>
      <c r="O87" s="47">
        <f t="shared" si="16"/>
        <v>1.1166813918078087</v>
      </c>
      <c r="P87" s="9"/>
    </row>
    <row r="88" spans="1:119">
      <c r="A88" s="12"/>
      <c r="B88" s="44">
        <v>752</v>
      </c>
      <c r="C88" s="20" t="s">
        <v>137</v>
      </c>
      <c r="D88" s="46">
        <v>26105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26105</v>
      </c>
      <c r="O88" s="47">
        <f t="shared" si="16"/>
        <v>4.9072316108051205E-2</v>
      </c>
      <c r="P88" s="9"/>
    </row>
    <row r="89" spans="1:119" ht="15.75" thickBot="1">
      <c r="A89" s="12"/>
      <c r="B89" s="44">
        <v>764</v>
      </c>
      <c r="C89" s="20" t="s">
        <v>84</v>
      </c>
      <c r="D89" s="46">
        <v>1372442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1372442</v>
      </c>
      <c r="O89" s="47">
        <f t="shared" si="16"/>
        <v>2.5799236799067615</v>
      </c>
      <c r="P89" s="9"/>
    </row>
    <row r="90" spans="1:119" ht="16.5" thickBot="1">
      <c r="A90" s="14" t="s">
        <v>10</v>
      </c>
      <c r="B90" s="23"/>
      <c r="C90" s="22"/>
      <c r="D90" s="15">
        <f t="shared" ref="D90:M90" si="18">SUM(D5,D13,D22,D27,D32,D37,D43,D48,D50)</f>
        <v>228157386</v>
      </c>
      <c r="E90" s="15">
        <f t="shared" si="18"/>
        <v>213673138</v>
      </c>
      <c r="F90" s="15">
        <f t="shared" si="18"/>
        <v>35559440</v>
      </c>
      <c r="G90" s="15">
        <f t="shared" si="18"/>
        <v>31630838</v>
      </c>
      <c r="H90" s="15">
        <f t="shared" si="18"/>
        <v>0</v>
      </c>
      <c r="I90" s="15">
        <f t="shared" si="18"/>
        <v>91497441</v>
      </c>
      <c r="J90" s="15">
        <f t="shared" si="18"/>
        <v>48197883</v>
      </c>
      <c r="K90" s="15">
        <f t="shared" si="18"/>
        <v>0</v>
      </c>
      <c r="L90" s="15">
        <f t="shared" si="18"/>
        <v>0</v>
      </c>
      <c r="M90" s="15">
        <f t="shared" si="18"/>
        <v>5217678</v>
      </c>
      <c r="N90" s="15">
        <f>SUM(D90:M90)</f>
        <v>653933804</v>
      </c>
      <c r="O90" s="37">
        <f t="shared" si="16"/>
        <v>1229.2681993345489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38"/>
      <c r="B92" s="39"/>
      <c r="C92" s="39"/>
      <c r="D92" s="40"/>
      <c r="E92" s="40"/>
      <c r="F92" s="40"/>
      <c r="G92" s="40"/>
      <c r="H92" s="40"/>
      <c r="I92" s="40"/>
      <c r="J92" s="40"/>
      <c r="K92" s="40"/>
      <c r="L92" s="49" t="s">
        <v>138</v>
      </c>
      <c r="M92" s="49"/>
      <c r="N92" s="49"/>
      <c r="O92" s="41">
        <v>531970</v>
      </c>
    </row>
    <row r="93" spans="1:119">
      <c r="A93" s="5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</row>
    <row r="94" spans="1:119" ht="15.75" customHeight="1" thickBot="1">
      <c r="A94" s="53" t="s">
        <v>98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5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69"/>
      <c r="M3" s="70"/>
      <c r="N3" s="35"/>
      <c r="O3" s="36"/>
      <c r="P3" s="71" t="s">
        <v>189</v>
      </c>
      <c r="Q3" s="11"/>
      <c r="R3"/>
    </row>
    <row r="4" spans="1:134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190</v>
      </c>
      <c r="N4" s="34" t="s">
        <v>5</v>
      </c>
      <c r="O4" s="34" t="s">
        <v>191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68701896</v>
      </c>
      <c r="E5" s="26">
        <f t="shared" si="0"/>
        <v>10202183</v>
      </c>
      <c r="F5" s="26">
        <f t="shared" si="0"/>
        <v>14161942</v>
      </c>
      <c r="G5" s="26">
        <f t="shared" si="0"/>
        <v>0</v>
      </c>
      <c r="H5" s="26">
        <f t="shared" si="0"/>
        <v>0</v>
      </c>
      <c r="I5" s="26">
        <f t="shared" si="0"/>
        <v>1690376</v>
      </c>
      <c r="J5" s="26">
        <f t="shared" si="0"/>
        <v>86761963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27694</v>
      </c>
      <c r="O5" s="27">
        <f>SUM(D5:N5)</f>
        <v>181546054</v>
      </c>
      <c r="P5" s="32">
        <f t="shared" ref="P5:P36" si="1">(O5/P$75)</f>
        <v>289.29613541042539</v>
      </c>
      <c r="Q5" s="6"/>
    </row>
    <row r="6" spans="1:134">
      <c r="A6" s="12"/>
      <c r="B6" s="44">
        <v>511</v>
      </c>
      <c r="C6" s="20" t="s">
        <v>20</v>
      </c>
      <c r="D6" s="46">
        <v>1667561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1667561</v>
      </c>
      <c r="P6" s="47">
        <f t="shared" si="1"/>
        <v>2.657281401782186</v>
      </c>
      <c r="Q6" s="9"/>
    </row>
    <row r="7" spans="1:134">
      <c r="A7" s="12"/>
      <c r="B7" s="44">
        <v>512</v>
      </c>
      <c r="C7" s="20" t="s">
        <v>21</v>
      </c>
      <c r="D7" s="46">
        <v>1147769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1147769</v>
      </c>
      <c r="P7" s="47">
        <f t="shared" si="1"/>
        <v>1.8289856966204761</v>
      </c>
      <c r="Q7" s="9"/>
    </row>
    <row r="8" spans="1:134">
      <c r="A8" s="12"/>
      <c r="B8" s="44">
        <v>513</v>
      </c>
      <c r="C8" s="20" t="s">
        <v>22</v>
      </c>
      <c r="D8" s="46">
        <v>42551155</v>
      </c>
      <c r="E8" s="46">
        <v>3596298</v>
      </c>
      <c r="F8" s="46">
        <v>0</v>
      </c>
      <c r="G8" s="46">
        <v>0</v>
      </c>
      <c r="H8" s="46">
        <v>0</v>
      </c>
      <c r="I8" s="46">
        <v>0</v>
      </c>
      <c r="J8" s="46">
        <v>86761963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132909416</v>
      </c>
      <c r="P8" s="47">
        <f t="shared" si="1"/>
        <v>211.79298344020498</v>
      </c>
      <c r="Q8" s="9"/>
    </row>
    <row r="9" spans="1:134">
      <c r="A9" s="12"/>
      <c r="B9" s="44">
        <v>514</v>
      </c>
      <c r="C9" s="20" t="s">
        <v>23</v>
      </c>
      <c r="D9" s="46">
        <v>1658881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1658881</v>
      </c>
      <c r="P9" s="47">
        <f t="shared" si="1"/>
        <v>2.6434497023316292</v>
      </c>
      <c r="Q9" s="9"/>
    </row>
    <row r="10" spans="1:134">
      <c r="A10" s="12"/>
      <c r="B10" s="44">
        <v>515</v>
      </c>
      <c r="C10" s="20" t="s">
        <v>24</v>
      </c>
      <c r="D10" s="46">
        <v>3516393</v>
      </c>
      <c r="E10" s="46">
        <v>98292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3614685</v>
      </c>
      <c r="P10" s="47">
        <f t="shared" si="1"/>
        <v>5.7600502912943154</v>
      </c>
      <c r="Q10" s="9"/>
    </row>
    <row r="11" spans="1:134">
      <c r="A11" s="12"/>
      <c r="B11" s="44">
        <v>517</v>
      </c>
      <c r="C11" s="20" t="s">
        <v>25</v>
      </c>
      <c r="D11" s="46">
        <v>1792143</v>
      </c>
      <c r="E11" s="46">
        <v>6507593</v>
      </c>
      <c r="F11" s="46">
        <v>14161942</v>
      </c>
      <c r="G11" s="46">
        <v>0</v>
      </c>
      <c r="H11" s="46">
        <v>0</v>
      </c>
      <c r="I11" s="46">
        <v>1690376</v>
      </c>
      <c r="J11" s="46">
        <v>0</v>
      </c>
      <c r="K11" s="46">
        <v>0</v>
      </c>
      <c r="L11" s="46">
        <v>0</v>
      </c>
      <c r="M11" s="46">
        <v>0</v>
      </c>
      <c r="N11" s="46">
        <v>27694</v>
      </c>
      <c r="O11" s="46">
        <f t="shared" si="2"/>
        <v>24179748</v>
      </c>
      <c r="P11" s="47">
        <f t="shared" si="1"/>
        <v>38.530761189653632</v>
      </c>
      <c r="Q11" s="9"/>
    </row>
    <row r="12" spans="1:134">
      <c r="A12" s="12"/>
      <c r="B12" s="44">
        <v>519</v>
      </c>
      <c r="C12" s="20" t="s">
        <v>26</v>
      </c>
      <c r="D12" s="46">
        <v>16367994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16367994</v>
      </c>
      <c r="P12" s="47">
        <f t="shared" si="1"/>
        <v>26.082623688538174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121175946</v>
      </c>
      <c r="E13" s="31">
        <f t="shared" si="3"/>
        <v>107787851</v>
      </c>
      <c r="F13" s="31">
        <f t="shared" si="3"/>
        <v>0</v>
      </c>
      <c r="G13" s="31">
        <f t="shared" si="3"/>
        <v>286353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229250150</v>
      </c>
      <c r="P13" s="43">
        <f t="shared" si="1"/>
        <v>365.31326887038995</v>
      </c>
      <c r="Q13" s="10"/>
    </row>
    <row r="14" spans="1:134">
      <c r="A14" s="12"/>
      <c r="B14" s="44">
        <v>521</v>
      </c>
      <c r="C14" s="20" t="s">
        <v>28</v>
      </c>
      <c r="D14" s="46">
        <v>68576416</v>
      </c>
      <c r="E14" s="46">
        <v>25456136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94032552</v>
      </c>
      <c r="P14" s="47">
        <f t="shared" si="1"/>
        <v>149.84216564894254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40990930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40990930</v>
      </c>
      <c r="P15" s="47">
        <f t="shared" si="1"/>
        <v>65.319611055161076</v>
      </c>
      <c r="Q15" s="9"/>
    </row>
    <row r="16" spans="1:134">
      <c r="A16" s="12"/>
      <c r="B16" s="44">
        <v>523</v>
      </c>
      <c r="C16" s="20" t="s">
        <v>30</v>
      </c>
      <c r="D16" s="46">
        <v>46333969</v>
      </c>
      <c r="E16" s="46">
        <v>1269058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47603027</v>
      </c>
      <c r="P16" s="47">
        <f t="shared" si="1"/>
        <v>75.856078617594946</v>
      </c>
      <c r="Q16" s="9"/>
    </row>
    <row r="17" spans="1:17">
      <c r="A17" s="12"/>
      <c r="B17" s="44">
        <v>524</v>
      </c>
      <c r="C17" s="20" t="s">
        <v>31</v>
      </c>
      <c r="D17" s="46">
        <v>1225122</v>
      </c>
      <c r="E17" s="46">
        <v>4518861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5743983</v>
      </c>
      <c r="P17" s="47">
        <f t="shared" si="1"/>
        <v>9.1531159568094029</v>
      </c>
      <c r="Q17" s="9"/>
    </row>
    <row r="18" spans="1:17">
      <c r="A18" s="12"/>
      <c r="B18" s="44">
        <v>525</v>
      </c>
      <c r="C18" s="20" t="s">
        <v>32</v>
      </c>
      <c r="D18" s="46">
        <v>1774047</v>
      </c>
      <c r="E18" s="46">
        <v>5546127</v>
      </c>
      <c r="F18" s="46">
        <v>0</v>
      </c>
      <c r="G18" s="46">
        <v>286353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7606527</v>
      </c>
      <c r="P18" s="47">
        <f t="shared" si="1"/>
        <v>12.121105452366686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27416146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27416146</v>
      </c>
      <c r="P19" s="47">
        <f t="shared" si="1"/>
        <v>43.688005940619306</v>
      </c>
      <c r="Q19" s="9"/>
    </row>
    <row r="20" spans="1:17">
      <c r="A20" s="12"/>
      <c r="B20" s="44">
        <v>527</v>
      </c>
      <c r="C20" s="20" t="s">
        <v>34</v>
      </c>
      <c r="D20" s="46">
        <v>2856677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2856677</v>
      </c>
      <c r="P20" s="47">
        <f t="shared" si="1"/>
        <v>4.5521541119029107</v>
      </c>
      <c r="Q20" s="9"/>
    </row>
    <row r="21" spans="1:17">
      <c r="A21" s="12"/>
      <c r="B21" s="44">
        <v>529</v>
      </c>
      <c r="C21" s="20" t="s">
        <v>35</v>
      </c>
      <c r="D21" s="46">
        <v>409715</v>
      </c>
      <c r="E21" s="46">
        <v>2590593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3000308</v>
      </c>
      <c r="P21" s="47">
        <f t="shared" si="1"/>
        <v>4.7810320869931031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3997902</v>
      </c>
      <c r="E22" s="31">
        <f t="shared" si="5"/>
        <v>43239242</v>
      </c>
      <c r="F22" s="31">
        <f t="shared" si="5"/>
        <v>0</v>
      </c>
      <c r="G22" s="31">
        <f t="shared" si="5"/>
        <v>40579</v>
      </c>
      <c r="H22" s="31">
        <f t="shared" si="5"/>
        <v>0</v>
      </c>
      <c r="I22" s="31">
        <f t="shared" si="5"/>
        <v>91470135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138747858</v>
      </c>
      <c r="P22" s="43">
        <f t="shared" si="1"/>
        <v>221.09662111341993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52233603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6" si="6">SUM(D23:N23)</f>
        <v>52233603</v>
      </c>
      <c r="P23" s="47">
        <f t="shared" si="1"/>
        <v>83.234965197659449</v>
      </c>
      <c r="Q23" s="9"/>
    </row>
    <row r="24" spans="1:17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39236532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39236532</v>
      </c>
      <c r="P24" s="47">
        <f t="shared" si="1"/>
        <v>62.52395369886414</v>
      </c>
      <c r="Q24" s="9"/>
    </row>
    <row r="25" spans="1:17">
      <c r="A25" s="12"/>
      <c r="B25" s="44">
        <v>537</v>
      </c>
      <c r="C25" s="20" t="s">
        <v>39</v>
      </c>
      <c r="D25" s="46">
        <v>3997902</v>
      </c>
      <c r="E25" s="46">
        <v>34748781</v>
      </c>
      <c r="F25" s="46">
        <v>0</v>
      </c>
      <c r="G25" s="46">
        <v>40579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38787262</v>
      </c>
      <c r="P25" s="47">
        <f t="shared" si="1"/>
        <v>61.80803577119692</v>
      </c>
      <c r="Q25" s="9"/>
    </row>
    <row r="26" spans="1:17">
      <c r="A26" s="12"/>
      <c r="B26" s="44">
        <v>538</v>
      </c>
      <c r="C26" s="20" t="s">
        <v>40</v>
      </c>
      <c r="D26" s="46">
        <v>0</v>
      </c>
      <c r="E26" s="46">
        <v>8490461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8490461</v>
      </c>
      <c r="P26" s="47">
        <f t="shared" si="1"/>
        <v>13.529666445699425</v>
      </c>
      <c r="Q26" s="9"/>
    </row>
    <row r="27" spans="1:17" ht="15.75">
      <c r="A27" s="28" t="s">
        <v>41</v>
      </c>
      <c r="B27" s="29"/>
      <c r="C27" s="30"/>
      <c r="D27" s="31">
        <f t="shared" ref="D27:N27" si="7">SUM(D28:D30)</f>
        <v>8999321</v>
      </c>
      <c r="E27" s="31">
        <f t="shared" si="7"/>
        <v>44055022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17031761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5717985</v>
      </c>
      <c r="O27" s="31">
        <f t="shared" si="6"/>
        <v>75804089</v>
      </c>
      <c r="P27" s="43">
        <f t="shared" si="1"/>
        <v>120.79485900590238</v>
      </c>
      <c r="Q27" s="10"/>
    </row>
    <row r="28" spans="1:17">
      <c r="A28" s="12"/>
      <c r="B28" s="44">
        <v>541</v>
      </c>
      <c r="C28" s="20" t="s">
        <v>42</v>
      </c>
      <c r="D28" s="46">
        <v>8241104</v>
      </c>
      <c r="E28" s="46">
        <v>42711792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50952896</v>
      </c>
      <c r="P28" s="47">
        <f t="shared" si="1"/>
        <v>81.194140968601403</v>
      </c>
      <c r="Q28" s="9"/>
    </row>
    <row r="29" spans="1:17">
      <c r="A29" s="12"/>
      <c r="B29" s="44">
        <v>542</v>
      </c>
      <c r="C29" s="20" t="s">
        <v>43</v>
      </c>
      <c r="D29" s="46">
        <v>758217</v>
      </c>
      <c r="E29" s="46">
        <v>1343230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5717985</v>
      </c>
      <c r="O29" s="46">
        <f t="shared" si="6"/>
        <v>7819432</v>
      </c>
      <c r="P29" s="47">
        <f t="shared" si="1"/>
        <v>12.460372499776907</v>
      </c>
      <c r="Q29" s="9"/>
    </row>
    <row r="30" spans="1:17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17031761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17031761</v>
      </c>
      <c r="P30" s="47">
        <f t="shared" si="1"/>
        <v>27.140345537524063</v>
      </c>
      <c r="Q30" s="9"/>
    </row>
    <row r="31" spans="1:17" ht="15.75">
      <c r="A31" s="28" t="s">
        <v>46</v>
      </c>
      <c r="B31" s="29"/>
      <c r="C31" s="30"/>
      <c r="D31" s="31">
        <f t="shared" ref="D31:N31" si="8">SUM(D32:D35)</f>
        <v>12147510</v>
      </c>
      <c r="E31" s="31">
        <f t="shared" si="8"/>
        <v>12763757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4331736</v>
      </c>
      <c r="O31" s="31">
        <f t="shared" si="6"/>
        <v>29243003</v>
      </c>
      <c r="P31" s="43">
        <f t="shared" si="1"/>
        <v>46.599127710566911</v>
      </c>
      <c r="Q31" s="10"/>
    </row>
    <row r="32" spans="1:17">
      <c r="A32" s="13"/>
      <c r="B32" s="45">
        <v>552</v>
      </c>
      <c r="C32" s="21" t="s">
        <v>47</v>
      </c>
      <c r="D32" s="46">
        <v>11836298</v>
      </c>
      <c r="E32" s="46">
        <v>10921842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22758140</v>
      </c>
      <c r="P32" s="47">
        <f t="shared" si="1"/>
        <v>36.265409278074529</v>
      </c>
      <c r="Q32" s="9"/>
    </row>
    <row r="33" spans="1:17">
      <c r="A33" s="13"/>
      <c r="B33" s="45">
        <v>553</v>
      </c>
      <c r="C33" s="21" t="s">
        <v>48</v>
      </c>
      <c r="D33" s="46">
        <v>302090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302090</v>
      </c>
      <c r="P33" s="47">
        <f t="shared" si="1"/>
        <v>0.48138457223716585</v>
      </c>
      <c r="Q33" s="9"/>
    </row>
    <row r="34" spans="1:17">
      <c r="A34" s="13"/>
      <c r="B34" s="45">
        <v>554</v>
      </c>
      <c r="C34" s="21" t="s">
        <v>49</v>
      </c>
      <c r="D34" s="46">
        <v>0</v>
      </c>
      <c r="E34" s="46">
        <v>1541912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158410</v>
      </c>
      <c r="O34" s="46">
        <f t="shared" si="6"/>
        <v>1700322</v>
      </c>
      <c r="P34" s="47">
        <f t="shared" si="1"/>
        <v>2.7094865061254669</v>
      </c>
      <c r="Q34" s="9"/>
    </row>
    <row r="35" spans="1:17">
      <c r="A35" s="13"/>
      <c r="B35" s="45">
        <v>559</v>
      </c>
      <c r="C35" s="21" t="s">
        <v>50</v>
      </c>
      <c r="D35" s="46">
        <v>9122</v>
      </c>
      <c r="E35" s="46">
        <v>300003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4173326</v>
      </c>
      <c r="O35" s="46">
        <f t="shared" si="6"/>
        <v>4482451</v>
      </c>
      <c r="P35" s="47">
        <f t="shared" si="1"/>
        <v>7.1428473541297501</v>
      </c>
      <c r="Q35" s="9"/>
    </row>
    <row r="36" spans="1:17" ht="15.75">
      <c r="A36" s="28" t="s">
        <v>51</v>
      </c>
      <c r="B36" s="29"/>
      <c r="C36" s="30"/>
      <c r="D36" s="31">
        <f>SUM(D37:D42)</f>
        <v>15737099</v>
      </c>
      <c r="E36" s="31">
        <f t="shared" ref="E36:N36" si="9">SUM(E37:E42)</f>
        <v>52596840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>SUM(L37:L42)</f>
        <v>0</v>
      </c>
      <c r="M36" s="31">
        <f t="shared" si="9"/>
        <v>0</v>
      </c>
      <c r="N36" s="31">
        <f t="shared" si="9"/>
        <v>0</v>
      </c>
      <c r="O36" s="31">
        <f t="shared" si="6"/>
        <v>68333939</v>
      </c>
      <c r="P36" s="43">
        <f t="shared" si="1"/>
        <v>108.89107217979935</v>
      </c>
      <c r="Q36" s="10"/>
    </row>
    <row r="37" spans="1:17">
      <c r="A37" s="12"/>
      <c r="B37" s="44">
        <v>561</v>
      </c>
      <c r="C37" s="20" t="s">
        <v>194</v>
      </c>
      <c r="D37" s="46">
        <v>0</v>
      </c>
      <c r="E37" s="46">
        <v>9998419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9998419</v>
      </c>
      <c r="P37" s="47">
        <f t="shared" ref="P37:P68" si="10">(O37/P$75)</f>
        <v>15.932618270591385</v>
      </c>
      <c r="Q37" s="9"/>
    </row>
    <row r="38" spans="1:17">
      <c r="A38" s="12"/>
      <c r="B38" s="44">
        <v>562</v>
      </c>
      <c r="C38" s="20" t="s">
        <v>52</v>
      </c>
      <c r="D38" s="46">
        <v>12397200</v>
      </c>
      <c r="E38" s="46">
        <v>6327298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18724498</v>
      </c>
      <c r="P38" s="47">
        <f t="shared" si="10"/>
        <v>29.837745241767909</v>
      </c>
      <c r="Q38" s="9"/>
    </row>
    <row r="39" spans="1:17">
      <c r="A39" s="12"/>
      <c r="B39" s="44">
        <v>563</v>
      </c>
      <c r="C39" s="20" t="s">
        <v>53</v>
      </c>
      <c r="D39" s="46">
        <v>2343557</v>
      </c>
      <c r="E39" s="46">
        <v>929421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3272978</v>
      </c>
      <c r="P39" s="47">
        <f t="shared" si="10"/>
        <v>5.2155354843644428</v>
      </c>
      <c r="Q39" s="9"/>
    </row>
    <row r="40" spans="1:17">
      <c r="A40" s="12"/>
      <c r="B40" s="44">
        <v>564</v>
      </c>
      <c r="C40" s="20" t="s">
        <v>54</v>
      </c>
      <c r="D40" s="46">
        <v>912645</v>
      </c>
      <c r="E40" s="46">
        <v>11720751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12633396</v>
      </c>
      <c r="P40" s="47">
        <f t="shared" si="10"/>
        <v>20.131490381550936</v>
      </c>
      <c r="Q40" s="9"/>
    </row>
    <row r="41" spans="1:17">
      <c r="A41" s="12"/>
      <c r="B41" s="44">
        <v>565</v>
      </c>
      <c r="C41" s="20" t="s">
        <v>55</v>
      </c>
      <c r="D41" s="46">
        <v>83697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83697</v>
      </c>
      <c r="P41" s="47">
        <f t="shared" si="10"/>
        <v>0.13337232130336676</v>
      </c>
      <c r="Q41" s="9"/>
    </row>
    <row r="42" spans="1:17">
      <c r="A42" s="12"/>
      <c r="B42" s="44">
        <v>569</v>
      </c>
      <c r="C42" s="20" t="s">
        <v>56</v>
      </c>
      <c r="D42" s="46">
        <v>0</v>
      </c>
      <c r="E42" s="46">
        <v>23620951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23620951</v>
      </c>
      <c r="P42" s="47">
        <f t="shared" si="10"/>
        <v>37.640310480221309</v>
      </c>
      <c r="Q42" s="9"/>
    </row>
    <row r="43" spans="1:17" ht="15.75">
      <c r="A43" s="28" t="s">
        <v>57</v>
      </c>
      <c r="B43" s="29"/>
      <c r="C43" s="30"/>
      <c r="D43" s="31">
        <f t="shared" ref="D43:N43" si="11">SUM(D44:D46)</f>
        <v>8968041</v>
      </c>
      <c r="E43" s="31">
        <f t="shared" si="11"/>
        <v>43448835</v>
      </c>
      <c r="F43" s="31">
        <f t="shared" si="11"/>
        <v>0</v>
      </c>
      <c r="G43" s="31">
        <f t="shared" si="11"/>
        <v>5368</v>
      </c>
      <c r="H43" s="31">
        <f t="shared" si="11"/>
        <v>0</v>
      </c>
      <c r="I43" s="31">
        <f t="shared" si="11"/>
        <v>217486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175</v>
      </c>
      <c r="O43" s="31">
        <f>SUM(D43:N43)</f>
        <v>52639905</v>
      </c>
      <c r="P43" s="43">
        <f t="shared" si="10"/>
        <v>83.882413026018895</v>
      </c>
      <c r="Q43" s="9"/>
    </row>
    <row r="44" spans="1:17">
      <c r="A44" s="12"/>
      <c r="B44" s="44">
        <v>571</v>
      </c>
      <c r="C44" s="20" t="s">
        <v>58</v>
      </c>
      <c r="D44" s="46">
        <v>0</v>
      </c>
      <c r="E44" s="46">
        <v>16834526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175</v>
      </c>
      <c r="O44" s="46">
        <f t="shared" si="6"/>
        <v>16834701</v>
      </c>
      <c r="P44" s="47">
        <f t="shared" si="10"/>
        <v>26.826327715666153</v>
      </c>
      <c r="Q44" s="9"/>
    </row>
    <row r="45" spans="1:17">
      <c r="A45" s="12"/>
      <c r="B45" s="44">
        <v>572</v>
      </c>
      <c r="C45" s="20" t="s">
        <v>59</v>
      </c>
      <c r="D45" s="46">
        <v>8968041</v>
      </c>
      <c r="E45" s="46">
        <v>25060790</v>
      </c>
      <c r="F45" s="46">
        <v>0</v>
      </c>
      <c r="G45" s="46">
        <v>5368</v>
      </c>
      <c r="H45" s="46">
        <v>0</v>
      </c>
      <c r="I45" s="46">
        <v>217486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34251685</v>
      </c>
      <c r="P45" s="47">
        <f t="shared" si="10"/>
        <v>54.580531404969214</v>
      </c>
      <c r="Q45" s="9"/>
    </row>
    <row r="46" spans="1:17">
      <c r="A46" s="12"/>
      <c r="B46" s="44">
        <v>575</v>
      </c>
      <c r="C46" s="20" t="s">
        <v>61</v>
      </c>
      <c r="D46" s="46">
        <v>0</v>
      </c>
      <c r="E46" s="46">
        <v>1553519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1553519</v>
      </c>
      <c r="P46" s="47">
        <f t="shared" si="10"/>
        <v>2.4755539053835269</v>
      </c>
      <c r="Q46" s="9"/>
    </row>
    <row r="47" spans="1:17" ht="15.75">
      <c r="A47" s="28" t="s">
        <v>82</v>
      </c>
      <c r="B47" s="29"/>
      <c r="C47" s="30"/>
      <c r="D47" s="31">
        <f t="shared" ref="D47:N47" si="12">SUM(D48:D48)</f>
        <v>52119541</v>
      </c>
      <c r="E47" s="31">
        <f t="shared" si="12"/>
        <v>18057059</v>
      </c>
      <c r="F47" s="31">
        <f t="shared" si="12"/>
        <v>425848</v>
      </c>
      <c r="G47" s="31">
        <f t="shared" si="12"/>
        <v>721</v>
      </c>
      <c r="H47" s="31">
        <f t="shared" si="12"/>
        <v>0</v>
      </c>
      <c r="I47" s="31">
        <f t="shared" si="12"/>
        <v>3471368</v>
      </c>
      <c r="J47" s="31">
        <f t="shared" si="12"/>
        <v>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74074537</v>
      </c>
      <c r="P47" s="43">
        <f t="shared" si="10"/>
        <v>118.03879409252578</v>
      </c>
      <c r="Q47" s="9"/>
    </row>
    <row r="48" spans="1:17">
      <c r="A48" s="12"/>
      <c r="B48" s="44">
        <v>581</v>
      </c>
      <c r="C48" s="20" t="s">
        <v>192</v>
      </c>
      <c r="D48" s="46">
        <v>52119541</v>
      </c>
      <c r="E48" s="46">
        <v>18057059</v>
      </c>
      <c r="F48" s="46">
        <v>425848</v>
      </c>
      <c r="G48" s="46">
        <v>721</v>
      </c>
      <c r="H48" s="46">
        <v>0</v>
      </c>
      <c r="I48" s="46">
        <v>3471368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74074537</v>
      </c>
      <c r="P48" s="47">
        <f t="shared" si="10"/>
        <v>118.03879409252578</v>
      </c>
      <c r="Q48" s="9"/>
    </row>
    <row r="49" spans="1:17" ht="15.75">
      <c r="A49" s="28" t="s">
        <v>63</v>
      </c>
      <c r="B49" s="29"/>
      <c r="C49" s="30"/>
      <c r="D49" s="31">
        <f t="shared" ref="D49:N49" si="13">SUM(D50:D72)</f>
        <v>19136338</v>
      </c>
      <c r="E49" s="31">
        <f t="shared" si="13"/>
        <v>5844178</v>
      </c>
      <c r="F49" s="31">
        <f t="shared" si="13"/>
        <v>0</v>
      </c>
      <c r="G49" s="31">
        <f t="shared" si="13"/>
        <v>0</v>
      </c>
      <c r="H49" s="31">
        <f t="shared" si="13"/>
        <v>0</v>
      </c>
      <c r="I49" s="31">
        <f t="shared" si="13"/>
        <v>0</v>
      </c>
      <c r="J49" s="31">
        <f t="shared" si="13"/>
        <v>0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 t="shared" si="13"/>
        <v>0</v>
      </c>
      <c r="O49" s="31">
        <f>SUM(D49:N49)</f>
        <v>24980516</v>
      </c>
      <c r="P49" s="43">
        <f t="shared" si="10"/>
        <v>39.806796017490406</v>
      </c>
      <c r="Q49" s="9"/>
    </row>
    <row r="50" spans="1:17">
      <c r="A50" s="12"/>
      <c r="B50" s="44">
        <v>601</v>
      </c>
      <c r="C50" s="20" t="s">
        <v>64</v>
      </c>
      <c r="D50" s="46">
        <v>337914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3" si="14">SUM(D50:N50)</f>
        <v>337914</v>
      </c>
      <c r="P50" s="47">
        <f t="shared" si="10"/>
        <v>0.53847060923218137</v>
      </c>
      <c r="Q50" s="9"/>
    </row>
    <row r="51" spans="1:17">
      <c r="A51" s="12"/>
      <c r="B51" s="44">
        <v>602</v>
      </c>
      <c r="C51" s="20" t="s">
        <v>65</v>
      </c>
      <c r="D51" s="46">
        <v>158222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158222</v>
      </c>
      <c r="P51" s="47">
        <f t="shared" si="10"/>
        <v>0.25212893438547734</v>
      </c>
      <c r="Q51" s="9"/>
    </row>
    <row r="52" spans="1:17">
      <c r="A52" s="12"/>
      <c r="B52" s="44">
        <v>604</v>
      </c>
      <c r="C52" s="20" t="s">
        <v>66</v>
      </c>
      <c r="D52" s="46">
        <v>5015410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5015410</v>
      </c>
      <c r="P52" s="47">
        <f t="shared" si="10"/>
        <v>7.9921248549902479</v>
      </c>
      <c r="Q52" s="9"/>
    </row>
    <row r="53" spans="1:17">
      <c r="A53" s="12"/>
      <c r="B53" s="44">
        <v>608</v>
      </c>
      <c r="C53" s="20" t="s">
        <v>67</v>
      </c>
      <c r="D53" s="46">
        <v>587811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587811</v>
      </c>
      <c r="P53" s="47">
        <f t="shared" si="10"/>
        <v>0.93668491771094931</v>
      </c>
      <c r="Q53" s="9"/>
    </row>
    <row r="54" spans="1:17">
      <c r="A54" s="12"/>
      <c r="B54" s="44">
        <v>614</v>
      </c>
      <c r="C54" s="20" t="s">
        <v>68</v>
      </c>
      <c r="D54" s="46">
        <v>1199644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5" si="15">SUM(D54:N54)</f>
        <v>1199644</v>
      </c>
      <c r="P54" s="47">
        <f t="shared" si="10"/>
        <v>1.9116492230026898</v>
      </c>
      <c r="Q54" s="9"/>
    </row>
    <row r="55" spans="1:17">
      <c r="A55" s="12"/>
      <c r="B55" s="44">
        <v>634</v>
      </c>
      <c r="C55" s="20" t="s">
        <v>70</v>
      </c>
      <c r="D55" s="46">
        <v>846720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846720</v>
      </c>
      <c r="P55" s="47">
        <f t="shared" si="10"/>
        <v>1.3492599722091201</v>
      </c>
      <c r="Q55" s="9"/>
    </row>
    <row r="56" spans="1:17">
      <c r="A56" s="12"/>
      <c r="B56" s="44">
        <v>654</v>
      </c>
      <c r="C56" s="20" t="s">
        <v>109</v>
      </c>
      <c r="D56" s="46">
        <v>690320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690320</v>
      </c>
      <c r="P56" s="47">
        <f t="shared" si="10"/>
        <v>1.1000344198972503</v>
      </c>
      <c r="Q56" s="9"/>
    </row>
    <row r="57" spans="1:17">
      <c r="A57" s="12"/>
      <c r="B57" s="44">
        <v>661</v>
      </c>
      <c r="C57" s="20" t="s">
        <v>110</v>
      </c>
      <c r="D57" s="46">
        <v>0</v>
      </c>
      <c r="E57" s="46">
        <v>191024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191024</v>
      </c>
      <c r="P57" s="47">
        <f t="shared" si="10"/>
        <v>0.30439937279298346</v>
      </c>
      <c r="Q57" s="9"/>
    </row>
    <row r="58" spans="1:17">
      <c r="A58" s="12"/>
      <c r="B58" s="44">
        <v>671</v>
      </c>
      <c r="C58" s="20" t="s">
        <v>89</v>
      </c>
      <c r="D58" s="46">
        <v>0</v>
      </c>
      <c r="E58" s="46">
        <v>406930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406930</v>
      </c>
      <c r="P58" s="47">
        <f t="shared" si="10"/>
        <v>0.64844855500172105</v>
      </c>
      <c r="Q58" s="9"/>
    </row>
    <row r="59" spans="1:17">
      <c r="A59" s="12"/>
      <c r="B59" s="44">
        <v>674</v>
      </c>
      <c r="C59" s="20" t="s">
        <v>72</v>
      </c>
      <c r="D59" s="46">
        <v>226228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226228</v>
      </c>
      <c r="P59" s="47">
        <f t="shared" si="10"/>
        <v>0.36049743125581635</v>
      </c>
      <c r="Q59" s="9"/>
    </row>
    <row r="60" spans="1:17">
      <c r="A60" s="12"/>
      <c r="B60" s="44">
        <v>685</v>
      </c>
      <c r="C60" s="20" t="s">
        <v>73</v>
      </c>
      <c r="D60" s="46">
        <v>7352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7352</v>
      </c>
      <c r="P60" s="47">
        <f t="shared" si="10"/>
        <v>1.171551317517178E-2</v>
      </c>
      <c r="Q60" s="9"/>
    </row>
    <row r="61" spans="1:17">
      <c r="A61" s="12"/>
      <c r="B61" s="44">
        <v>694</v>
      </c>
      <c r="C61" s="20" t="s">
        <v>74</v>
      </c>
      <c r="D61" s="46">
        <v>400730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400730</v>
      </c>
      <c r="P61" s="47">
        <f t="shared" si="10"/>
        <v>0.63856876967989495</v>
      </c>
      <c r="Q61" s="9"/>
    </row>
    <row r="62" spans="1:17">
      <c r="A62" s="12"/>
      <c r="B62" s="44">
        <v>711</v>
      </c>
      <c r="C62" s="20" t="s">
        <v>75</v>
      </c>
      <c r="D62" s="46">
        <v>5823579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5823579</v>
      </c>
      <c r="P62" s="47">
        <f t="shared" si="10"/>
        <v>9.2799532781765102</v>
      </c>
      <c r="Q62" s="9"/>
    </row>
    <row r="63" spans="1:17">
      <c r="A63" s="12"/>
      <c r="B63" s="44">
        <v>712</v>
      </c>
      <c r="C63" s="20" t="s">
        <v>76</v>
      </c>
      <c r="D63" s="46">
        <v>13576</v>
      </c>
      <c r="E63" s="46">
        <v>2553543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2567119</v>
      </c>
      <c r="P63" s="47">
        <f t="shared" si="10"/>
        <v>4.0907394541259254</v>
      </c>
      <c r="Q63" s="9"/>
    </row>
    <row r="64" spans="1:17">
      <c r="A64" s="12"/>
      <c r="B64" s="44">
        <v>713</v>
      </c>
      <c r="C64" s="20" t="s">
        <v>77</v>
      </c>
      <c r="D64" s="46">
        <v>0</v>
      </c>
      <c r="E64" s="46">
        <v>1675471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1675471</v>
      </c>
      <c r="P64" s="47">
        <f t="shared" si="10"/>
        <v>2.669886095636322</v>
      </c>
      <c r="Q64" s="9"/>
    </row>
    <row r="65" spans="1:120">
      <c r="A65" s="12"/>
      <c r="B65" s="44">
        <v>714</v>
      </c>
      <c r="C65" s="20" t="s">
        <v>90</v>
      </c>
      <c r="D65" s="46">
        <v>0</v>
      </c>
      <c r="E65" s="46">
        <v>376071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376071</v>
      </c>
      <c r="P65" s="47">
        <f t="shared" si="10"/>
        <v>0.59927431383297425</v>
      </c>
      <c r="Q65" s="9"/>
    </row>
    <row r="66" spans="1:120">
      <c r="A66" s="12"/>
      <c r="B66" s="44">
        <v>715</v>
      </c>
      <c r="C66" s="20" t="s">
        <v>91</v>
      </c>
      <c r="D66" s="46">
        <v>0</v>
      </c>
      <c r="E66" s="46">
        <v>256500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2" si="16">SUM(D66:N66)</f>
        <v>256500</v>
      </c>
      <c r="P66" s="47">
        <f t="shared" si="10"/>
        <v>0.40873627984651273</v>
      </c>
      <c r="Q66" s="9"/>
    </row>
    <row r="67" spans="1:120">
      <c r="A67" s="12"/>
      <c r="B67" s="44">
        <v>716</v>
      </c>
      <c r="C67" s="20" t="s">
        <v>92</v>
      </c>
      <c r="D67" s="46">
        <v>0</v>
      </c>
      <c r="E67" s="46">
        <v>317898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317898</v>
      </c>
      <c r="P67" s="47">
        <f t="shared" si="10"/>
        <v>0.5065748377802991</v>
      </c>
      <c r="Q67" s="9"/>
    </row>
    <row r="68" spans="1:120">
      <c r="A68" s="12"/>
      <c r="B68" s="44">
        <v>724</v>
      </c>
      <c r="C68" s="20" t="s">
        <v>79</v>
      </c>
      <c r="D68" s="46">
        <v>2131154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2131154</v>
      </c>
      <c r="P68" s="47">
        <f t="shared" si="10"/>
        <v>3.3960232270565887</v>
      </c>
      <c r="Q68" s="9"/>
    </row>
    <row r="69" spans="1:120">
      <c r="A69" s="12"/>
      <c r="B69" s="44">
        <v>733</v>
      </c>
      <c r="C69" s="20" t="s">
        <v>81</v>
      </c>
      <c r="D69" s="46">
        <v>470821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470821</v>
      </c>
      <c r="P69" s="47">
        <f t="shared" ref="P69:P73" si="17">(O69/P$75)</f>
        <v>0.75025974274313834</v>
      </c>
      <c r="Q69" s="9"/>
    </row>
    <row r="70" spans="1:120">
      <c r="A70" s="12"/>
      <c r="B70" s="44">
        <v>739</v>
      </c>
      <c r="C70" s="20" t="s">
        <v>93</v>
      </c>
      <c r="D70" s="46">
        <v>0</v>
      </c>
      <c r="E70" s="46">
        <v>66741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66741</v>
      </c>
      <c r="P70" s="47">
        <f t="shared" si="17"/>
        <v>0.10635270196193414</v>
      </c>
      <c r="Q70" s="9"/>
    </row>
    <row r="71" spans="1:120">
      <c r="A71" s="12"/>
      <c r="B71" s="44">
        <v>744</v>
      </c>
      <c r="C71" s="20" t="s">
        <v>83</v>
      </c>
      <c r="D71" s="46">
        <v>610337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610337</v>
      </c>
      <c r="P71" s="47">
        <f t="shared" si="17"/>
        <v>0.97258040870440954</v>
      </c>
      <c r="Q71" s="9"/>
    </row>
    <row r="72" spans="1:120" ht="15.75" thickBot="1">
      <c r="A72" s="12"/>
      <c r="B72" s="44">
        <v>764</v>
      </c>
      <c r="C72" s="20" t="s">
        <v>84</v>
      </c>
      <c r="D72" s="46">
        <v>616520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616520</v>
      </c>
      <c r="P72" s="47">
        <f t="shared" si="17"/>
        <v>0.98243310429228869</v>
      </c>
      <c r="Q72" s="9"/>
    </row>
    <row r="73" spans="1:120" ht="16.5" thickBot="1">
      <c r="A73" s="14" t="s">
        <v>10</v>
      </c>
      <c r="B73" s="23"/>
      <c r="C73" s="22"/>
      <c r="D73" s="15">
        <f t="shared" ref="D73:N73" si="18">SUM(D5,D13,D22,D27,D31,D36,D43,D47,D49)</f>
        <v>310983594</v>
      </c>
      <c r="E73" s="15">
        <f t="shared" si="18"/>
        <v>337994967</v>
      </c>
      <c r="F73" s="15">
        <f t="shared" si="18"/>
        <v>14587790</v>
      </c>
      <c r="G73" s="15">
        <f t="shared" si="18"/>
        <v>333021</v>
      </c>
      <c r="H73" s="15">
        <f t="shared" si="18"/>
        <v>0</v>
      </c>
      <c r="I73" s="15">
        <f t="shared" si="18"/>
        <v>113881126</v>
      </c>
      <c r="J73" s="15">
        <f t="shared" si="18"/>
        <v>86761963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 t="shared" si="18"/>
        <v>10077590</v>
      </c>
      <c r="O73" s="15">
        <f>SUM(D73:N73)</f>
        <v>874620051</v>
      </c>
      <c r="P73" s="37">
        <f t="shared" si="17"/>
        <v>1393.7190874265391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9" t="s">
        <v>195</v>
      </c>
      <c r="N75" s="49"/>
      <c r="O75" s="49"/>
      <c r="P75" s="41">
        <v>627544</v>
      </c>
    </row>
    <row r="76" spans="1:120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2"/>
    </row>
    <row r="77" spans="1:120" ht="15.75" customHeight="1" thickBot="1">
      <c r="A77" s="53" t="s">
        <v>98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5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69"/>
      <c r="M3" s="70"/>
      <c r="N3" s="35"/>
      <c r="O3" s="36"/>
      <c r="P3" s="71" t="s">
        <v>189</v>
      </c>
      <c r="Q3" s="11"/>
      <c r="R3"/>
    </row>
    <row r="4" spans="1:134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190</v>
      </c>
      <c r="N4" s="34" t="s">
        <v>5</v>
      </c>
      <c r="O4" s="34" t="s">
        <v>191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64069703</v>
      </c>
      <c r="E5" s="26">
        <f t="shared" si="0"/>
        <v>6876580</v>
      </c>
      <c r="F5" s="26">
        <f t="shared" si="0"/>
        <v>16975633</v>
      </c>
      <c r="G5" s="26">
        <f t="shared" si="0"/>
        <v>0</v>
      </c>
      <c r="H5" s="26">
        <f t="shared" si="0"/>
        <v>0</v>
      </c>
      <c r="I5" s="26">
        <f t="shared" si="0"/>
        <v>1971763</v>
      </c>
      <c r="J5" s="26">
        <f t="shared" si="0"/>
        <v>82483935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60091</v>
      </c>
      <c r="O5" s="27">
        <f>SUM(D5:N5)</f>
        <v>172437705</v>
      </c>
      <c r="P5" s="32">
        <f t="shared" ref="P5:P36" si="1">(O5/P$74)</f>
        <v>279.59455493545113</v>
      </c>
      <c r="Q5" s="6"/>
    </row>
    <row r="6" spans="1:134">
      <c r="A6" s="12"/>
      <c r="B6" s="44">
        <v>511</v>
      </c>
      <c r="C6" s="20" t="s">
        <v>20</v>
      </c>
      <c r="D6" s="46">
        <v>1737188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1737188</v>
      </c>
      <c r="P6" s="47">
        <f t="shared" si="1"/>
        <v>2.8167175253185288</v>
      </c>
      <c r="Q6" s="9"/>
    </row>
    <row r="7" spans="1:134">
      <c r="A7" s="12"/>
      <c r="B7" s="44">
        <v>512</v>
      </c>
      <c r="C7" s="20" t="s">
        <v>21</v>
      </c>
      <c r="D7" s="46">
        <v>1060890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1060890</v>
      </c>
      <c r="P7" s="47">
        <f t="shared" si="1"/>
        <v>1.7201520246715807</v>
      </c>
      <c r="Q7" s="9"/>
    </row>
    <row r="8" spans="1:134">
      <c r="A8" s="12"/>
      <c r="B8" s="44">
        <v>513</v>
      </c>
      <c r="C8" s="20" t="s">
        <v>22</v>
      </c>
      <c r="D8" s="46">
        <v>37801027</v>
      </c>
      <c r="E8" s="46">
        <v>-422</v>
      </c>
      <c r="F8" s="46">
        <v>0</v>
      </c>
      <c r="G8" s="46">
        <v>0</v>
      </c>
      <c r="H8" s="46">
        <v>0</v>
      </c>
      <c r="I8" s="46">
        <v>0</v>
      </c>
      <c r="J8" s="46">
        <v>82483935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120284540</v>
      </c>
      <c r="P8" s="47">
        <f t="shared" si="1"/>
        <v>195.03218525736855</v>
      </c>
      <c r="Q8" s="9"/>
    </row>
    <row r="9" spans="1:134">
      <c r="A9" s="12"/>
      <c r="B9" s="44">
        <v>514</v>
      </c>
      <c r="C9" s="20" t="s">
        <v>23</v>
      </c>
      <c r="D9" s="46">
        <v>1626960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1626960</v>
      </c>
      <c r="P9" s="47">
        <f t="shared" si="1"/>
        <v>2.6379912507985512</v>
      </c>
      <c r="Q9" s="9"/>
    </row>
    <row r="10" spans="1:134">
      <c r="A10" s="12"/>
      <c r="B10" s="44">
        <v>515</v>
      </c>
      <c r="C10" s="20" t="s">
        <v>24</v>
      </c>
      <c r="D10" s="46">
        <v>3312880</v>
      </c>
      <c r="E10" s="46">
        <v>78950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3391830</v>
      </c>
      <c r="P10" s="47">
        <f t="shared" si="1"/>
        <v>5.4995930226902008</v>
      </c>
      <c r="Q10" s="9"/>
    </row>
    <row r="11" spans="1:134">
      <c r="A11" s="12"/>
      <c r="B11" s="44">
        <v>517</v>
      </c>
      <c r="C11" s="20" t="s">
        <v>25</v>
      </c>
      <c r="D11" s="46">
        <v>1136925</v>
      </c>
      <c r="E11" s="46">
        <v>6048185</v>
      </c>
      <c r="F11" s="46">
        <v>16975633</v>
      </c>
      <c r="G11" s="46">
        <v>0</v>
      </c>
      <c r="H11" s="46">
        <v>0</v>
      </c>
      <c r="I11" s="46">
        <v>1971763</v>
      </c>
      <c r="J11" s="46">
        <v>0</v>
      </c>
      <c r="K11" s="46">
        <v>0</v>
      </c>
      <c r="L11" s="46">
        <v>0</v>
      </c>
      <c r="M11" s="46">
        <v>0</v>
      </c>
      <c r="N11" s="46">
        <v>60091</v>
      </c>
      <c r="O11" s="46">
        <f t="shared" si="2"/>
        <v>26192597</v>
      </c>
      <c r="P11" s="47">
        <f t="shared" si="1"/>
        <v>42.469293480904497</v>
      </c>
      <c r="Q11" s="9"/>
    </row>
    <row r="12" spans="1:134">
      <c r="A12" s="12"/>
      <c r="B12" s="44">
        <v>519</v>
      </c>
      <c r="C12" s="20" t="s">
        <v>26</v>
      </c>
      <c r="D12" s="46">
        <v>17393833</v>
      </c>
      <c r="E12" s="46">
        <v>749867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18143700</v>
      </c>
      <c r="P12" s="47">
        <f t="shared" si="1"/>
        <v>29.418622373699215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111006988</v>
      </c>
      <c r="E13" s="31">
        <f t="shared" si="3"/>
        <v>98387882</v>
      </c>
      <c r="F13" s="31">
        <f t="shared" si="3"/>
        <v>0</v>
      </c>
      <c r="G13" s="31">
        <f t="shared" si="3"/>
        <v>99299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209494169</v>
      </c>
      <c r="P13" s="43">
        <f t="shared" si="1"/>
        <v>339.67877816007342</v>
      </c>
      <c r="Q13" s="10"/>
    </row>
    <row r="14" spans="1:134">
      <c r="A14" s="12"/>
      <c r="B14" s="44">
        <v>521</v>
      </c>
      <c r="C14" s="20" t="s">
        <v>28</v>
      </c>
      <c r="D14" s="46">
        <v>57572881</v>
      </c>
      <c r="E14" s="46">
        <v>24842071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82414952</v>
      </c>
      <c r="P14" s="47">
        <f t="shared" si="1"/>
        <v>133.62954363412902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36017174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36017174</v>
      </c>
      <c r="P15" s="47">
        <f t="shared" si="1"/>
        <v>58.399093948523046</v>
      </c>
      <c r="Q15" s="9"/>
    </row>
    <row r="16" spans="1:134">
      <c r="A16" s="12"/>
      <c r="B16" s="44">
        <v>523</v>
      </c>
      <c r="C16" s="20" t="s">
        <v>30</v>
      </c>
      <c r="D16" s="46">
        <v>46507275</v>
      </c>
      <c r="E16" s="46">
        <v>1152070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47659345</v>
      </c>
      <c r="P16" s="47">
        <f t="shared" si="1"/>
        <v>77.275984123020649</v>
      </c>
      <c r="Q16" s="9"/>
    </row>
    <row r="17" spans="1:17">
      <c r="A17" s="12"/>
      <c r="B17" s="44">
        <v>524</v>
      </c>
      <c r="C17" s="20" t="s">
        <v>31</v>
      </c>
      <c r="D17" s="46">
        <v>1284773</v>
      </c>
      <c r="E17" s="46">
        <v>4441217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5725990</v>
      </c>
      <c r="P17" s="47">
        <f t="shared" si="1"/>
        <v>9.2842550045237715</v>
      </c>
      <c r="Q17" s="9"/>
    </row>
    <row r="18" spans="1:17">
      <c r="A18" s="12"/>
      <c r="B18" s="44">
        <v>525</v>
      </c>
      <c r="C18" s="20" t="s">
        <v>32</v>
      </c>
      <c r="D18" s="46">
        <v>1756890</v>
      </c>
      <c r="E18" s="46">
        <v>5114431</v>
      </c>
      <c r="F18" s="46">
        <v>0</v>
      </c>
      <c r="G18" s="46">
        <v>99299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6970620</v>
      </c>
      <c r="P18" s="47">
        <f t="shared" si="1"/>
        <v>11.302327391356515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22250674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22250674</v>
      </c>
      <c r="P19" s="47">
        <f t="shared" si="1"/>
        <v>36.077766716066037</v>
      </c>
      <c r="Q19" s="9"/>
    </row>
    <row r="20" spans="1:17">
      <c r="A20" s="12"/>
      <c r="B20" s="44">
        <v>527</v>
      </c>
      <c r="C20" s="20" t="s">
        <v>34</v>
      </c>
      <c r="D20" s="46">
        <v>2316426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2316426</v>
      </c>
      <c r="P20" s="47">
        <f t="shared" si="1"/>
        <v>3.7559076566862641</v>
      </c>
      <c r="Q20" s="9"/>
    </row>
    <row r="21" spans="1:17">
      <c r="A21" s="12"/>
      <c r="B21" s="44">
        <v>529</v>
      </c>
      <c r="C21" s="20" t="s">
        <v>35</v>
      </c>
      <c r="D21" s="46">
        <v>1568743</v>
      </c>
      <c r="E21" s="46">
        <v>4570245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6138988</v>
      </c>
      <c r="P21" s="47">
        <f t="shared" si="1"/>
        <v>9.9538996857681177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3876776</v>
      </c>
      <c r="E22" s="31">
        <f t="shared" si="5"/>
        <v>32943024</v>
      </c>
      <c r="F22" s="31">
        <f t="shared" si="5"/>
        <v>0</v>
      </c>
      <c r="G22" s="31">
        <f t="shared" si="5"/>
        <v>341633</v>
      </c>
      <c r="H22" s="31">
        <f t="shared" si="5"/>
        <v>0</v>
      </c>
      <c r="I22" s="31">
        <f t="shared" si="5"/>
        <v>88142267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125303700</v>
      </c>
      <c r="P22" s="43">
        <f t="shared" si="1"/>
        <v>203.17036945756897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53454818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53454818</v>
      </c>
      <c r="P23" s="47">
        <f t="shared" si="1"/>
        <v>86.672900499722743</v>
      </c>
      <c r="Q23" s="9"/>
    </row>
    <row r="24" spans="1:17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34687449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34687449</v>
      </c>
      <c r="P24" s="47">
        <f t="shared" si="1"/>
        <v>56.243046525127198</v>
      </c>
      <c r="Q24" s="9"/>
    </row>
    <row r="25" spans="1:17">
      <c r="A25" s="12"/>
      <c r="B25" s="44">
        <v>537</v>
      </c>
      <c r="C25" s="20" t="s">
        <v>39</v>
      </c>
      <c r="D25" s="46">
        <v>3876776</v>
      </c>
      <c r="E25" s="46">
        <v>27471839</v>
      </c>
      <c r="F25" s="46">
        <v>0</v>
      </c>
      <c r="G25" s="46">
        <v>341633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31690248</v>
      </c>
      <c r="P25" s="47">
        <f t="shared" si="1"/>
        <v>51.383314254582956</v>
      </c>
      <c r="Q25" s="9"/>
    </row>
    <row r="26" spans="1:17">
      <c r="A26" s="12"/>
      <c r="B26" s="44">
        <v>538</v>
      </c>
      <c r="C26" s="20" t="s">
        <v>40</v>
      </c>
      <c r="D26" s="46">
        <v>0</v>
      </c>
      <c r="E26" s="46">
        <v>5471185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5471185</v>
      </c>
      <c r="P26" s="47">
        <f t="shared" si="1"/>
        <v>8.8711081781360761</v>
      </c>
      <c r="Q26" s="9"/>
    </row>
    <row r="27" spans="1:17" ht="15.75">
      <c r="A27" s="28" t="s">
        <v>41</v>
      </c>
      <c r="B27" s="29"/>
      <c r="C27" s="30"/>
      <c r="D27" s="31">
        <f t="shared" ref="D27:N27" si="6">SUM(D28:D30)</f>
        <v>7464182</v>
      </c>
      <c r="E27" s="31">
        <f t="shared" si="6"/>
        <v>54918958</v>
      </c>
      <c r="F27" s="31">
        <f t="shared" si="6"/>
        <v>0</v>
      </c>
      <c r="G27" s="31">
        <f t="shared" si="6"/>
        <v>3093</v>
      </c>
      <c r="H27" s="31">
        <f t="shared" si="6"/>
        <v>0</v>
      </c>
      <c r="I27" s="31">
        <f t="shared" si="6"/>
        <v>15048184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3957780</v>
      </c>
      <c r="O27" s="31">
        <f t="shared" ref="O27:O36" si="7">SUM(D27:N27)</f>
        <v>81392197</v>
      </c>
      <c r="P27" s="43">
        <f t="shared" si="1"/>
        <v>131.97122459634662</v>
      </c>
      <c r="Q27" s="10"/>
    </row>
    <row r="28" spans="1:17">
      <c r="A28" s="12"/>
      <c r="B28" s="44">
        <v>541</v>
      </c>
      <c r="C28" s="20" t="s">
        <v>42</v>
      </c>
      <c r="D28" s="46">
        <v>6835898</v>
      </c>
      <c r="E28" s="46">
        <v>52114038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58949936</v>
      </c>
      <c r="P28" s="47">
        <f t="shared" si="1"/>
        <v>95.582814207561668</v>
      </c>
      <c r="Q28" s="9"/>
    </row>
    <row r="29" spans="1:17">
      <c r="A29" s="12"/>
      <c r="B29" s="44">
        <v>542</v>
      </c>
      <c r="C29" s="20" t="s">
        <v>43</v>
      </c>
      <c r="D29" s="46">
        <v>628284</v>
      </c>
      <c r="E29" s="46">
        <v>2804920</v>
      </c>
      <c r="F29" s="46">
        <v>0</v>
      </c>
      <c r="G29" s="46">
        <v>3093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3957780</v>
      </c>
      <c r="O29" s="46">
        <f t="shared" si="7"/>
        <v>7394077</v>
      </c>
      <c r="P29" s="47">
        <f t="shared" si="1"/>
        <v>11.988930541458179</v>
      </c>
      <c r="Q29" s="9"/>
    </row>
    <row r="30" spans="1:17">
      <c r="A30" s="12"/>
      <c r="B30" s="44">
        <v>544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15048184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15048184</v>
      </c>
      <c r="P30" s="47">
        <f t="shared" si="1"/>
        <v>24.399479847326759</v>
      </c>
      <c r="Q30" s="9"/>
    </row>
    <row r="31" spans="1:17" ht="15.75">
      <c r="A31" s="28" t="s">
        <v>46</v>
      </c>
      <c r="B31" s="29"/>
      <c r="C31" s="30"/>
      <c r="D31" s="31">
        <f t="shared" ref="D31:N31" si="8">SUM(D32:D35)</f>
        <v>16362356</v>
      </c>
      <c r="E31" s="31">
        <f t="shared" si="8"/>
        <v>23816858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5893126</v>
      </c>
      <c r="O31" s="31">
        <f t="shared" si="7"/>
        <v>46072340</v>
      </c>
      <c r="P31" s="43">
        <f t="shared" si="1"/>
        <v>74.7027768499632</v>
      </c>
      <c r="Q31" s="10"/>
    </row>
    <row r="32" spans="1:17">
      <c r="A32" s="13"/>
      <c r="B32" s="45">
        <v>552</v>
      </c>
      <c r="C32" s="21" t="s">
        <v>47</v>
      </c>
      <c r="D32" s="46">
        <v>11441034</v>
      </c>
      <c r="E32" s="46">
        <v>7555378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18996412</v>
      </c>
      <c r="P32" s="47">
        <f t="shared" si="1"/>
        <v>30.801229687616541</v>
      </c>
      <c r="Q32" s="9"/>
    </row>
    <row r="33" spans="1:17">
      <c r="A33" s="13"/>
      <c r="B33" s="45">
        <v>553</v>
      </c>
      <c r="C33" s="21" t="s">
        <v>48</v>
      </c>
      <c r="D33" s="46">
        <v>282355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282355</v>
      </c>
      <c r="P33" s="47">
        <f t="shared" si="1"/>
        <v>0.45781704505287463</v>
      </c>
      <c r="Q33" s="9"/>
    </row>
    <row r="34" spans="1:17">
      <c r="A34" s="13"/>
      <c r="B34" s="45">
        <v>554</v>
      </c>
      <c r="C34" s="21" t="s">
        <v>49</v>
      </c>
      <c r="D34" s="46">
        <v>0</v>
      </c>
      <c r="E34" s="46">
        <v>2118235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143369</v>
      </c>
      <c r="O34" s="46">
        <f t="shared" si="7"/>
        <v>2261604</v>
      </c>
      <c r="P34" s="47">
        <f t="shared" si="1"/>
        <v>3.66701797510142</v>
      </c>
      <c r="Q34" s="9"/>
    </row>
    <row r="35" spans="1:17">
      <c r="A35" s="13"/>
      <c r="B35" s="45">
        <v>559</v>
      </c>
      <c r="C35" s="21" t="s">
        <v>50</v>
      </c>
      <c r="D35" s="46">
        <v>4638967</v>
      </c>
      <c r="E35" s="46">
        <v>14143245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5749757</v>
      </c>
      <c r="O35" s="46">
        <f t="shared" si="7"/>
        <v>24531969</v>
      </c>
      <c r="P35" s="47">
        <f t="shared" si="1"/>
        <v>39.776712142192359</v>
      </c>
      <c r="Q35" s="9"/>
    </row>
    <row r="36" spans="1:17" ht="15.75">
      <c r="A36" s="28" t="s">
        <v>51</v>
      </c>
      <c r="B36" s="29"/>
      <c r="C36" s="30"/>
      <c r="D36" s="31">
        <f t="shared" ref="D36:N36" si="9">SUM(D37:D41)</f>
        <v>15504526</v>
      </c>
      <c r="E36" s="31">
        <f t="shared" si="9"/>
        <v>66483929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7"/>
        <v>81988455</v>
      </c>
      <c r="P36" s="43">
        <f t="shared" si="1"/>
        <v>132.93801135645052</v>
      </c>
      <c r="Q36" s="10"/>
    </row>
    <row r="37" spans="1:17">
      <c r="A37" s="12"/>
      <c r="B37" s="44">
        <v>562</v>
      </c>
      <c r="C37" s="20" t="s">
        <v>52</v>
      </c>
      <c r="D37" s="46">
        <v>11179943</v>
      </c>
      <c r="E37" s="46">
        <v>30598282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10">SUM(D37:N37)</f>
        <v>41778225</v>
      </c>
      <c r="P37" s="47">
        <f t="shared" ref="P37:P68" si="11">(O37/P$74)</f>
        <v>67.740197683958613</v>
      </c>
      <c r="Q37" s="9"/>
    </row>
    <row r="38" spans="1:17">
      <c r="A38" s="12"/>
      <c r="B38" s="44">
        <v>563</v>
      </c>
      <c r="C38" s="20" t="s">
        <v>53</v>
      </c>
      <c r="D38" s="46">
        <v>2351223</v>
      </c>
      <c r="E38" s="46">
        <v>792812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3144035</v>
      </c>
      <c r="P38" s="47">
        <f t="shared" si="11"/>
        <v>5.0978123753530653</v>
      </c>
      <c r="Q38" s="9"/>
    </row>
    <row r="39" spans="1:17">
      <c r="A39" s="12"/>
      <c r="B39" s="44">
        <v>564</v>
      </c>
      <c r="C39" s="20" t="s">
        <v>54</v>
      </c>
      <c r="D39" s="46">
        <v>1900405</v>
      </c>
      <c r="E39" s="46">
        <v>16520383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18420788</v>
      </c>
      <c r="P39" s="47">
        <f t="shared" si="11"/>
        <v>29.867899380940489</v>
      </c>
      <c r="Q39" s="9"/>
    </row>
    <row r="40" spans="1:17">
      <c r="A40" s="12"/>
      <c r="B40" s="44">
        <v>565</v>
      </c>
      <c r="C40" s="20" t="s">
        <v>55</v>
      </c>
      <c r="D40" s="46">
        <v>72955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72955</v>
      </c>
      <c r="P40" s="47">
        <f t="shared" si="11"/>
        <v>0.11829095472661177</v>
      </c>
      <c r="Q40" s="9"/>
    </row>
    <row r="41" spans="1:17">
      <c r="A41" s="12"/>
      <c r="B41" s="44">
        <v>569</v>
      </c>
      <c r="C41" s="20" t="s">
        <v>56</v>
      </c>
      <c r="D41" s="46">
        <v>0</v>
      </c>
      <c r="E41" s="46">
        <v>18572452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18572452</v>
      </c>
      <c r="P41" s="47">
        <f t="shared" si="11"/>
        <v>30.113810961471735</v>
      </c>
      <c r="Q41" s="9"/>
    </row>
    <row r="42" spans="1:17" ht="15.75">
      <c r="A42" s="28" t="s">
        <v>57</v>
      </c>
      <c r="B42" s="29"/>
      <c r="C42" s="30"/>
      <c r="D42" s="31">
        <f t="shared" ref="D42:N42" si="12">SUM(D43:D45)</f>
        <v>8763750</v>
      </c>
      <c r="E42" s="31">
        <f t="shared" si="12"/>
        <v>43847390</v>
      </c>
      <c r="F42" s="31">
        <f t="shared" si="12"/>
        <v>0</v>
      </c>
      <c r="G42" s="31">
        <f t="shared" si="12"/>
        <v>164911</v>
      </c>
      <c r="H42" s="31">
        <f t="shared" si="12"/>
        <v>0</v>
      </c>
      <c r="I42" s="31">
        <f t="shared" si="12"/>
        <v>239053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200</v>
      </c>
      <c r="O42" s="31">
        <f>SUM(D42:N42)</f>
        <v>53015304</v>
      </c>
      <c r="P42" s="43">
        <f t="shared" si="11"/>
        <v>85.960262151758755</v>
      </c>
      <c r="Q42" s="9"/>
    </row>
    <row r="43" spans="1:17">
      <c r="A43" s="12"/>
      <c r="B43" s="44">
        <v>571</v>
      </c>
      <c r="C43" s="20" t="s">
        <v>58</v>
      </c>
      <c r="D43" s="46">
        <v>0</v>
      </c>
      <c r="E43" s="46">
        <v>17898791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200</v>
      </c>
      <c r="O43" s="46">
        <f t="shared" si="10"/>
        <v>17898991</v>
      </c>
      <c r="P43" s="47">
        <f t="shared" si="11"/>
        <v>29.021845439421995</v>
      </c>
      <c r="Q43" s="9"/>
    </row>
    <row r="44" spans="1:17">
      <c r="A44" s="12"/>
      <c r="B44" s="44">
        <v>572</v>
      </c>
      <c r="C44" s="20" t="s">
        <v>59</v>
      </c>
      <c r="D44" s="46">
        <v>8763750</v>
      </c>
      <c r="E44" s="46">
        <v>25122455</v>
      </c>
      <c r="F44" s="46">
        <v>0</v>
      </c>
      <c r="G44" s="46">
        <v>164911</v>
      </c>
      <c r="H44" s="46">
        <v>0</v>
      </c>
      <c r="I44" s="46">
        <v>239053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34290169</v>
      </c>
      <c r="P44" s="47">
        <f t="shared" si="11"/>
        <v>55.598887379163408</v>
      </c>
      <c r="Q44" s="9"/>
    </row>
    <row r="45" spans="1:17">
      <c r="A45" s="12"/>
      <c r="B45" s="44">
        <v>575</v>
      </c>
      <c r="C45" s="20" t="s">
        <v>61</v>
      </c>
      <c r="D45" s="46">
        <v>0</v>
      </c>
      <c r="E45" s="46">
        <v>826144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826144</v>
      </c>
      <c r="P45" s="47">
        <f t="shared" si="11"/>
        <v>1.3395293331733529</v>
      </c>
      <c r="Q45" s="9"/>
    </row>
    <row r="46" spans="1:17" ht="15.75">
      <c r="A46" s="28" t="s">
        <v>82</v>
      </c>
      <c r="B46" s="29"/>
      <c r="C46" s="30"/>
      <c r="D46" s="31">
        <f t="shared" ref="D46:N46" si="13">SUM(D47:D47)</f>
        <v>50334174</v>
      </c>
      <c r="E46" s="31">
        <f t="shared" si="13"/>
        <v>7237649</v>
      </c>
      <c r="F46" s="31">
        <f t="shared" si="13"/>
        <v>425461</v>
      </c>
      <c r="G46" s="31">
        <f t="shared" si="13"/>
        <v>10000</v>
      </c>
      <c r="H46" s="31">
        <f t="shared" si="13"/>
        <v>0</v>
      </c>
      <c r="I46" s="31">
        <f t="shared" si="13"/>
        <v>3200993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 t="shared" ref="O46:O52" si="14">SUM(D46:N46)</f>
        <v>61208277</v>
      </c>
      <c r="P46" s="43">
        <f t="shared" si="11"/>
        <v>99.244541477635707</v>
      </c>
      <c r="Q46" s="9"/>
    </row>
    <row r="47" spans="1:17">
      <c r="A47" s="12"/>
      <c r="B47" s="44">
        <v>581</v>
      </c>
      <c r="C47" s="20" t="s">
        <v>192</v>
      </c>
      <c r="D47" s="46">
        <v>50334174</v>
      </c>
      <c r="E47" s="46">
        <v>7237649</v>
      </c>
      <c r="F47" s="46">
        <v>425461</v>
      </c>
      <c r="G47" s="46">
        <v>10000</v>
      </c>
      <c r="H47" s="46">
        <v>0</v>
      </c>
      <c r="I47" s="46">
        <v>3200993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61208277</v>
      </c>
      <c r="P47" s="47">
        <f t="shared" si="11"/>
        <v>99.244541477635707</v>
      </c>
      <c r="Q47" s="9"/>
    </row>
    <row r="48" spans="1:17" ht="15.75">
      <c r="A48" s="28" t="s">
        <v>63</v>
      </c>
      <c r="B48" s="29"/>
      <c r="C48" s="30"/>
      <c r="D48" s="31">
        <f t="shared" ref="D48:N48" si="15">SUM(D49:D71)</f>
        <v>18419746</v>
      </c>
      <c r="E48" s="31">
        <f t="shared" si="15"/>
        <v>5130970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5"/>
        <v>0</v>
      </c>
      <c r="O48" s="31">
        <f t="shared" si="14"/>
        <v>23550716</v>
      </c>
      <c r="P48" s="43">
        <f t="shared" si="11"/>
        <v>38.185685424375187</v>
      </c>
      <c r="Q48" s="9"/>
    </row>
    <row r="49" spans="1:17">
      <c r="A49" s="12"/>
      <c r="B49" s="44">
        <v>601</v>
      </c>
      <c r="C49" s="20" t="s">
        <v>64</v>
      </c>
      <c r="D49" s="46">
        <v>356655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356655</v>
      </c>
      <c r="P49" s="47">
        <f t="shared" si="11"/>
        <v>0.57828881444753233</v>
      </c>
      <c r="Q49" s="9"/>
    </row>
    <row r="50" spans="1:17">
      <c r="A50" s="12"/>
      <c r="B50" s="44">
        <v>602</v>
      </c>
      <c r="C50" s="20" t="s">
        <v>65</v>
      </c>
      <c r="D50" s="46">
        <v>98876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98876</v>
      </c>
      <c r="P50" s="47">
        <f t="shared" si="11"/>
        <v>0.16031987443696066</v>
      </c>
      <c r="Q50" s="9"/>
    </row>
    <row r="51" spans="1:17">
      <c r="A51" s="12"/>
      <c r="B51" s="44">
        <v>604</v>
      </c>
      <c r="C51" s="20" t="s">
        <v>66</v>
      </c>
      <c r="D51" s="46">
        <v>4444268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4444268</v>
      </c>
      <c r="P51" s="47">
        <f t="shared" si="11"/>
        <v>7.2060407755593099</v>
      </c>
      <c r="Q51" s="9"/>
    </row>
    <row r="52" spans="1:17">
      <c r="A52" s="12"/>
      <c r="B52" s="44">
        <v>608</v>
      </c>
      <c r="C52" s="20" t="s">
        <v>67</v>
      </c>
      <c r="D52" s="46">
        <v>376712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376712</v>
      </c>
      <c r="P52" s="47">
        <f t="shared" si="11"/>
        <v>0.61080970648990984</v>
      </c>
      <c r="Q52" s="9"/>
    </row>
    <row r="53" spans="1:17">
      <c r="A53" s="12"/>
      <c r="B53" s="44">
        <v>614</v>
      </c>
      <c r="C53" s="20" t="s">
        <v>68</v>
      </c>
      <c r="D53" s="46">
        <v>980268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4" si="16">SUM(D53:N53)</f>
        <v>980268</v>
      </c>
      <c r="P53" s="47">
        <f t="shared" si="11"/>
        <v>1.5894296156253345</v>
      </c>
      <c r="Q53" s="9"/>
    </row>
    <row r="54" spans="1:17">
      <c r="A54" s="12"/>
      <c r="B54" s="44">
        <v>634</v>
      </c>
      <c r="C54" s="20" t="s">
        <v>70</v>
      </c>
      <c r="D54" s="46">
        <v>756620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756620</v>
      </c>
      <c r="P54" s="47">
        <f t="shared" si="11"/>
        <v>1.2268014826296896</v>
      </c>
      <c r="Q54" s="9"/>
    </row>
    <row r="55" spans="1:17">
      <c r="A55" s="12"/>
      <c r="B55" s="44">
        <v>654</v>
      </c>
      <c r="C55" s="20" t="s">
        <v>109</v>
      </c>
      <c r="D55" s="46">
        <v>907950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907950</v>
      </c>
      <c r="P55" s="47">
        <f t="shared" si="11"/>
        <v>1.4721715076968975</v>
      </c>
      <c r="Q55" s="9"/>
    </row>
    <row r="56" spans="1:17">
      <c r="A56" s="12"/>
      <c r="B56" s="44">
        <v>661</v>
      </c>
      <c r="C56" s="20" t="s">
        <v>110</v>
      </c>
      <c r="D56" s="46">
        <v>0</v>
      </c>
      <c r="E56" s="46">
        <v>198686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198686</v>
      </c>
      <c r="P56" s="47">
        <f t="shared" si="11"/>
        <v>0.32215415846496592</v>
      </c>
      <c r="Q56" s="9"/>
    </row>
    <row r="57" spans="1:17">
      <c r="A57" s="12"/>
      <c r="B57" s="44">
        <v>671</v>
      </c>
      <c r="C57" s="20" t="s">
        <v>89</v>
      </c>
      <c r="D57" s="46">
        <v>0</v>
      </c>
      <c r="E57" s="46">
        <v>407521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407521</v>
      </c>
      <c r="P57" s="47">
        <f t="shared" si="11"/>
        <v>0.6607641444882949</v>
      </c>
      <c r="Q57" s="9"/>
    </row>
    <row r="58" spans="1:17">
      <c r="A58" s="12"/>
      <c r="B58" s="44">
        <v>674</v>
      </c>
      <c r="C58" s="20" t="s">
        <v>72</v>
      </c>
      <c r="D58" s="46">
        <v>230093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230093</v>
      </c>
      <c r="P58" s="47">
        <f t="shared" si="11"/>
        <v>0.37307820774327027</v>
      </c>
      <c r="Q58" s="9"/>
    </row>
    <row r="59" spans="1:17">
      <c r="A59" s="12"/>
      <c r="B59" s="44">
        <v>685</v>
      </c>
      <c r="C59" s="20" t="s">
        <v>73</v>
      </c>
      <c r="D59" s="46">
        <v>5872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5872</v>
      </c>
      <c r="P59" s="47">
        <f t="shared" si="11"/>
        <v>9.5209990563314972E-3</v>
      </c>
      <c r="Q59" s="9"/>
    </row>
    <row r="60" spans="1:17">
      <c r="A60" s="12"/>
      <c r="B60" s="44">
        <v>694</v>
      </c>
      <c r="C60" s="20" t="s">
        <v>74</v>
      </c>
      <c r="D60" s="46">
        <v>434077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434077</v>
      </c>
      <c r="P60" s="47">
        <f t="shared" si="11"/>
        <v>0.70382266814972871</v>
      </c>
      <c r="Q60" s="9"/>
    </row>
    <row r="61" spans="1:17">
      <c r="A61" s="12"/>
      <c r="B61" s="44">
        <v>711</v>
      </c>
      <c r="C61" s="20" t="s">
        <v>75</v>
      </c>
      <c r="D61" s="46">
        <v>6196996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6196996</v>
      </c>
      <c r="P61" s="47">
        <f t="shared" si="11"/>
        <v>10.047955222767381</v>
      </c>
      <c r="Q61" s="9"/>
    </row>
    <row r="62" spans="1:17">
      <c r="A62" s="12"/>
      <c r="B62" s="44">
        <v>712</v>
      </c>
      <c r="C62" s="20" t="s">
        <v>76</v>
      </c>
      <c r="D62" s="46">
        <v>8727</v>
      </c>
      <c r="E62" s="46">
        <v>2028604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2037331</v>
      </c>
      <c r="P62" s="47">
        <f t="shared" si="11"/>
        <v>3.3033764523901405</v>
      </c>
      <c r="Q62" s="9"/>
    </row>
    <row r="63" spans="1:17">
      <c r="A63" s="12"/>
      <c r="B63" s="44">
        <v>713</v>
      </c>
      <c r="C63" s="20" t="s">
        <v>77</v>
      </c>
      <c r="D63" s="46">
        <v>0</v>
      </c>
      <c r="E63" s="46">
        <v>1312686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1312686</v>
      </c>
      <c r="P63" s="47">
        <f t="shared" si="11"/>
        <v>2.128419987612324</v>
      </c>
      <c r="Q63" s="9"/>
    </row>
    <row r="64" spans="1:17">
      <c r="A64" s="12"/>
      <c r="B64" s="44">
        <v>714</v>
      </c>
      <c r="C64" s="20" t="s">
        <v>90</v>
      </c>
      <c r="D64" s="46">
        <v>0</v>
      </c>
      <c r="E64" s="46">
        <v>385120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385120</v>
      </c>
      <c r="P64" s="47">
        <f t="shared" si="11"/>
        <v>0.6244426356564009</v>
      </c>
      <c r="Q64" s="9"/>
    </row>
    <row r="65" spans="1:120">
      <c r="A65" s="12"/>
      <c r="B65" s="44">
        <v>715</v>
      </c>
      <c r="C65" s="20" t="s">
        <v>91</v>
      </c>
      <c r="D65" s="46">
        <v>0</v>
      </c>
      <c r="E65" s="46">
        <v>256500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1" si="17">SUM(D65:N65)</f>
        <v>256500</v>
      </c>
      <c r="P65" s="47">
        <f t="shared" si="11"/>
        <v>0.41589513929649674</v>
      </c>
      <c r="Q65" s="9"/>
    </row>
    <row r="66" spans="1:120">
      <c r="A66" s="12"/>
      <c r="B66" s="44">
        <v>716</v>
      </c>
      <c r="C66" s="20" t="s">
        <v>92</v>
      </c>
      <c r="D66" s="46">
        <v>0</v>
      </c>
      <c r="E66" s="46">
        <v>475713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475713</v>
      </c>
      <c r="P66" s="47">
        <f t="shared" si="11"/>
        <v>0.77133225886999746</v>
      </c>
      <c r="Q66" s="9"/>
    </row>
    <row r="67" spans="1:120">
      <c r="A67" s="12"/>
      <c r="B67" s="44">
        <v>724</v>
      </c>
      <c r="C67" s="20" t="s">
        <v>79</v>
      </c>
      <c r="D67" s="46">
        <v>2054033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2054033</v>
      </c>
      <c r="P67" s="47">
        <f t="shared" si="11"/>
        <v>3.3304574684389907</v>
      </c>
      <c r="Q67" s="9"/>
    </row>
    <row r="68" spans="1:120">
      <c r="A68" s="12"/>
      <c r="B68" s="44">
        <v>733</v>
      </c>
      <c r="C68" s="20" t="s">
        <v>81</v>
      </c>
      <c r="D68" s="46">
        <v>470882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470882</v>
      </c>
      <c r="P68" s="47">
        <f t="shared" si="11"/>
        <v>0.76349916172402721</v>
      </c>
      <c r="Q68" s="9"/>
    </row>
    <row r="69" spans="1:120">
      <c r="A69" s="12"/>
      <c r="B69" s="44">
        <v>739</v>
      </c>
      <c r="C69" s="20" t="s">
        <v>93</v>
      </c>
      <c r="D69" s="46">
        <v>0</v>
      </c>
      <c r="E69" s="46">
        <v>66140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66140</v>
      </c>
      <c r="P69" s="47">
        <f t="shared" ref="P69:P72" si="18">(O69/P$74)</f>
        <v>0.10724095326733059</v>
      </c>
      <c r="Q69" s="9"/>
    </row>
    <row r="70" spans="1:120">
      <c r="A70" s="12"/>
      <c r="B70" s="44">
        <v>744</v>
      </c>
      <c r="C70" s="20" t="s">
        <v>83</v>
      </c>
      <c r="D70" s="46">
        <v>496320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496320</v>
      </c>
      <c r="P70" s="47">
        <f t="shared" si="18"/>
        <v>0.80474493386213364</v>
      </c>
      <c r="Q70" s="9"/>
    </row>
    <row r="71" spans="1:120" ht="15.75" thickBot="1">
      <c r="A71" s="12"/>
      <c r="B71" s="44">
        <v>764</v>
      </c>
      <c r="C71" s="20" t="s">
        <v>84</v>
      </c>
      <c r="D71" s="46">
        <v>601397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601397</v>
      </c>
      <c r="P71" s="47">
        <f t="shared" si="18"/>
        <v>0.97511925570173585</v>
      </c>
      <c r="Q71" s="9"/>
    </row>
    <row r="72" spans="1:120" ht="16.5" thickBot="1">
      <c r="A72" s="14" t="s">
        <v>10</v>
      </c>
      <c r="B72" s="23"/>
      <c r="C72" s="22"/>
      <c r="D72" s="15">
        <f t="shared" ref="D72:N72" si="19">SUM(D5,D13,D22,D27,D31,D36,D42,D46,D48)</f>
        <v>295802201</v>
      </c>
      <c r="E72" s="15">
        <f t="shared" si="19"/>
        <v>339643240</v>
      </c>
      <c r="F72" s="15">
        <f t="shared" si="19"/>
        <v>17401094</v>
      </c>
      <c r="G72" s="15">
        <f t="shared" si="19"/>
        <v>618936</v>
      </c>
      <c r="H72" s="15">
        <f t="shared" si="19"/>
        <v>0</v>
      </c>
      <c r="I72" s="15">
        <f t="shared" si="19"/>
        <v>108602260</v>
      </c>
      <c r="J72" s="15">
        <f t="shared" si="19"/>
        <v>82483935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 t="shared" si="19"/>
        <v>9911197</v>
      </c>
      <c r="O72" s="15">
        <f>SUM(D72:N72)</f>
        <v>854462863</v>
      </c>
      <c r="P72" s="37">
        <f t="shared" si="18"/>
        <v>1385.4462044096235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9" t="s">
        <v>188</v>
      </c>
      <c r="N74" s="49"/>
      <c r="O74" s="49"/>
      <c r="P74" s="41">
        <v>616742</v>
      </c>
    </row>
    <row r="75" spans="1:120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2"/>
    </row>
    <row r="76" spans="1:120" ht="15.75" customHeight="1" thickBot="1">
      <c r="A76" s="53" t="s">
        <v>98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5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62034277</v>
      </c>
      <c r="E5" s="26">
        <f t="shared" si="0"/>
        <v>29762307</v>
      </c>
      <c r="F5" s="26">
        <f t="shared" si="0"/>
        <v>30297321</v>
      </c>
      <c r="G5" s="26">
        <f t="shared" si="0"/>
        <v>0</v>
      </c>
      <c r="H5" s="26">
        <f t="shared" si="0"/>
        <v>0</v>
      </c>
      <c r="I5" s="26">
        <f t="shared" si="0"/>
        <v>2299739</v>
      </c>
      <c r="J5" s="26">
        <f t="shared" si="0"/>
        <v>86427587</v>
      </c>
      <c r="K5" s="26">
        <f t="shared" si="0"/>
        <v>0</v>
      </c>
      <c r="L5" s="26">
        <f t="shared" si="0"/>
        <v>0</v>
      </c>
      <c r="M5" s="26">
        <f t="shared" si="0"/>
        <v>65877</v>
      </c>
      <c r="N5" s="27">
        <f>SUM(D5:M5)</f>
        <v>210887108</v>
      </c>
      <c r="O5" s="32">
        <f t="shared" ref="O5:O36" si="1">(N5/O$74)</f>
        <v>347.61362913341827</v>
      </c>
      <c r="P5" s="6"/>
    </row>
    <row r="6" spans="1:133">
      <c r="A6" s="12"/>
      <c r="B6" s="44">
        <v>511</v>
      </c>
      <c r="C6" s="20" t="s">
        <v>20</v>
      </c>
      <c r="D6" s="46">
        <v>1663806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1663806</v>
      </c>
      <c r="O6" s="47">
        <f t="shared" si="1"/>
        <v>2.7425177732246966</v>
      </c>
      <c r="P6" s="9"/>
    </row>
    <row r="7" spans="1:133">
      <c r="A7" s="12"/>
      <c r="B7" s="44">
        <v>512</v>
      </c>
      <c r="C7" s="20" t="s">
        <v>21</v>
      </c>
      <c r="D7" s="46">
        <v>1074949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1074949</v>
      </c>
      <c r="O7" s="47">
        <f t="shared" si="1"/>
        <v>1.7718812997489579</v>
      </c>
      <c r="P7" s="9"/>
    </row>
    <row r="8" spans="1:133">
      <c r="A8" s="12"/>
      <c r="B8" s="44">
        <v>513</v>
      </c>
      <c r="C8" s="20" t="s">
        <v>22</v>
      </c>
      <c r="D8" s="46">
        <v>36424312</v>
      </c>
      <c r="E8" s="46">
        <v>421</v>
      </c>
      <c r="F8" s="46">
        <v>0</v>
      </c>
      <c r="G8" s="46">
        <v>0</v>
      </c>
      <c r="H8" s="46">
        <v>0</v>
      </c>
      <c r="I8" s="46">
        <v>0</v>
      </c>
      <c r="J8" s="46">
        <v>86427587</v>
      </c>
      <c r="K8" s="46">
        <v>0</v>
      </c>
      <c r="L8" s="46">
        <v>0</v>
      </c>
      <c r="M8" s="46">
        <v>0</v>
      </c>
      <c r="N8" s="46">
        <f t="shared" si="2"/>
        <v>122852320</v>
      </c>
      <c r="O8" s="47">
        <f t="shared" si="1"/>
        <v>202.50237773026896</v>
      </c>
      <c r="P8" s="9"/>
    </row>
    <row r="9" spans="1:133">
      <c r="A9" s="12"/>
      <c r="B9" s="44">
        <v>514</v>
      </c>
      <c r="C9" s="20" t="s">
        <v>23</v>
      </c>
      <c r="D9" s="46">
        <v>1566755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1566755</v>
      </c>
      <c r="O9" s="47">
        <f t="shared" si="1"/>
        <v>2.5825447400650434</v>
      </c>
      <c r="P9" s="9"/>
    </row>
    <row r="10" spans="1:133">
      <c r="A10" s="12"/>
      <c r="B10" s="44">
        <v>515</v>
      </c>
      <c r="C10" s="20" t="s">
        <v>24</v>
      </c>
      <c r="D10" s="46">
        <v>3090159</v>
      </c>
      <c r="E10" s="46">
        <v>71587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3161746</v>
      </c>
      <c r="O10" s="47">
        <f t="shared" si="1"/>
        <v>5.2116320048263391</v>
      </c>
      <c r="P10" s="9"/>
    </row>
    <row r="11" spans="1:133">
      <c r="A11" s="12"/>
      <c r="B11" s="44">
        <v>517</v>
      </c>
      <c r="C11" s="20" t="s">
        <v>25</v>
      </c>
      <c r="D11" s="46">
        <v>667326</v>
      </c>
      <c r="E11" s="46">
        <v>28437915</v>
      </c>
      <c r="F11" s="46">
        <v>30297321</v>
      </c>
      <c r="G11" s="46">
        <v>0</v>
      </c>
      <c r="H11" s="46">
        <v>0</v>
      </c>
      <c r="I11" s="46">
        <v>2299739</v>
      </c>
      <c r="J11" s="46">
        <v>0</v>
      </c>
      <c r="K11" s="46">
        <v>0</v>
      </c>
      <c r="L11" s="46">
        <v>0</v>
      </c>
      <c r="M11" s="46">
        <v>65877</v>
      </c>
      <c r="N11" s="46">
        <f t="shared" si="2"/>
        <v>61768178</v>
      </c>
      <c r="O11" s="47">
        <f t="shared" si="1"/>
        <v>101.81495077232965</v>
      </c>
      <c r="P11" s="9"/>
    </row>
    <row r="12" spans="1:133">
      <c r="A12" s="12"/>
      <c r="B12" s="44">
        <v>519</v>
      </c>
      <c r="C12" s="20" t="s">
        <v>140</v>
      </c>
      <c r="D12" s="46">
        <v>17546970</v>
      </c>
      <c r="E12" s="46">
        <v>1252384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18799354</v>
      </c>
      <c r="O12" s="47">
        <f t="shared" si="1"/>
        <v>30.987724812954632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80135920</v>
      </c>
      <c r="E13" s="31">
        <f t="shared" si="3"/>
        <v>129813817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209949737</v>
      </c>
      <c r="O13" s="43">
        <f t="shared" si="1"/>
        <v>346.06852313692264</v>
      </c>
      <c r="P13" s="10"/>
    </row>
    <row r="14" spans="1:133">
      <c r="A14" s="12"/>
      <c r="B14" s="44">
        <v>521</v>
      </c>
      <c r="C14" s="20" t="s">
        <v>28</v>
      </c>
      <c r="D14" s="46">
        <v>37358187</v>
      </c>
      <c r="E14" s="46">
        <v>30750157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68108344</v>
      </c>
      <c r="O14" s="47">
        <f t="shared" si="1"/>
        <v>112.26569920104966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45330723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45330723</v>
      </c>
      <c r="O15" s="47">
        <f t="shared" si="1"/>
        <v>74.720438260605832</v>
      </c>
      <c r="P15" s="9"/>
    </row>
    <row r="16" spans="1:133">
      <c r="A16" s="12"/>
      <c r="B16" s="44">
        <v>523</v>
      </c>
      <c r="C16" s="20" t="s">
        <v>141</v>
      </c>
      <c r="D16" s="46">
        <v>37351529</v>
      </c>
      <c r="E16" s="46">
        <v>21647345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58998874</v>
      </c>
      <c r="O16" s="47">
        <f t="shared" si="1"/>
        <v>97.250196564530029</v>
      </c>
      <c r="P16" s="9"/>
    </row>
    <row r="17" spans="1:16">
      <c r="A17" s="12"/>
      <c r="B17" s="44">
        <v>524</v>
      </c>
      <c r="C17" s="20" t="s">
        <v>31</v>
      </c>
      <c r="D17" s="46">
        <v>1287677</v>
      </c>
      <c r="E17" s="46">
        <v>4960202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6247879</v>
      </c>
      <c r="O17" s="47">
        <f t="shared" si="1"/>
        <v>10.298628086722458</v>
      </c>
      <c r="P17" s="9"/>
    </row>
    <row r="18" spans="1:16">
      <c r="A18" s="12"/>
      <c r="B18" s="44">
        <v>525</v>
      </c>
      <c r="C18" s="20" t="s">
        <v>32</v>
      </c>
      <c r="D18" s="46">
        <v>1849900</v>
      </c>
      <c r="E18" s="46">
        <v>7679220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9529120</v>
      </c>
      <c r="O18" s="47">
        <f t="shared" si="1"/>
        <v>15.707228464851624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17043931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17043931</v>
      </c>
      <c r="O19" s="47">
        <f t="shared" si="1"/>
        <v>28.094191085448291</v>
      </c>
      <c r="P19" s="9"/>
    </row>
    <row r="20" spans="1:16">
      <c r="A20" s="12"/>
      <c r="B20" s="44">
        <v>527</v>
      </c>
      <c r="C20" s="20" t="s">
        <v>34</v>
      </c>
      <c r="D20" s="46">
        <v>2288627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2288627</v>
      </c>
      <c r="O20" s="47">
        <f t="shared" si="1"/>
        <v>3.7724351419467883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2402239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2402239</v>
      </c>
      <c r="O21" s="47">
        <f t="shared" si="1"/>
        <v>3.9597063317679599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4132407</v>
      </c>
      <c r="E22" s="31">
        <f t="shared" si="5"/>
        <v>28912214</v>
      </c>
      <c r="F22" s="31">
        <f t="shared" si="5"/>
        <v>0</v>
      </c>
      <c r="G22" s="31">
        <f t="shared" si="5"/>
        <v>188117</v>
      </c>
      <c r="H22" s="31">
        <f t="shared" si="5"/>
        <v>0</v>
      </c>
      <c r="I22" s="31">
        <f t="shared" si="5"/>
        <v>78988146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112220884</v>
      </c>
      <c r="O22" s="43">
        <f t="shared" si="1"/>
        <v>184.97815784832306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44160212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44160212</v>
      </c>
      <c r="O23" s="47">
        <f t="shared" si="1"/>
        <v>72.791038305770343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34827934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34827934</v>
      </c>
      <c r="O24" s="47">
        <f t="shared" si="1"/>
        <v>57.408272358494145</v>
      </c>
      <c r="P24" s="9"/>
    </row>
    <row r="25" spans="1:16">
      <c r="A25" s="12"/>
      <c r="B25" s="44">
        <v>537</v>
      </c>
      <c r="C25" s="20" t="s">
        <v>144</v>
      </c>
      <c r="D25" s="46">
        <v>4132407</v>
      </c>
      <c r="E25" s="46">
        <v>23599504</v>
      </c>
      <c r="F25" s="46">
        <v>0</v>
      </c>
      <c r="G25" s="46">
        <v>188117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27920028</v>
      </c>
      <c r="O25" s="47">
        <f t="shared" si="1"/>
        <v>46.021695449428108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5312710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5312710</v>
      </c>
      <c r="O26" s="47">
        <f t="shared" si="1"/>
        <v>8.757151734630467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7616617</v>
      </c>
      <c r="E27" s="31">
        <f t="shared" si="6"/>
        <v>62259086</v>
      </c>
      <c r="F27" s="31">
        <f t="shared" si="6"/>
        <v>0</v>
      </c>
      <c r="G27" s="31">
        <f t="shared" si="6"/>
        <v>12155</v>
      </c>
      <c r="H27" s="31">
        <f t="shared" si="6"/>
        <v>0</v>
      </c>
      <c r="I27" s="31">
        <f t="shared" si="6"/>
        <v>15742924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4228861</v>
      </c>
      <c r="N27" s="31">
        <f t="shared" ref="N27:N36" si="7">SUM(D27:M27)</f>
        <v>89859643</v>
      </c>
      <c r="O27" s="43">
        <f t="shared" si="1"/>
        <v>148.11923266482162</v>
      </c>
      <c r="P27" s="10"/>
    </row>
    <row r="28" spans="1:16">
      <c r="A28" s="12"/>
      <c r="B28" s="44">
        <v>541</v>
      </c>
      <c r="C28" s="20" t="s">
        <v>146</v>
      </c>
      <c r="D28" s="46">
        <v>7139387</v>
      </c>
      <c r="E28" s="46">
        <v>61862776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69002163</v>
      </c>
      <c r="O28" s="47">
        <f t="shared" si="1"/>
        <v>113.73901669933127</v>
      </c>
      <c r="P28" s="9"/>
    </row>
    <row r="29" spans="1:16">
      <c r="A29" s="12"/>
      <c r="B29" s="44">
        <v>542</v>
      </c>
      <c r="C29" s="20" t="s">
        <v>43</v>
      </c>
      <c r="D29" s="46">
        <v>477230</v>
      </c>
      <c r="E29" s="46">
        <v>396310</v>
      </c>
      <c r="F29" s="46">
        <v>0</v>
      </c>
      <c r="G29" s="46">
        <v>12155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4228861</v>
      </c>
      <c r="N29" s="46">
        <f t="shared" si="7"/>
        <v>5114556</v>
      </c>
      <c r="O29" s="47">
        <f t="shared" si="1"/>
        <v>8.430526595139705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15742924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15742924</v>
      </c>
      <c r="O30" s="47">
        <f t="shared" si="1"/>
        <v>25.949689370350651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10724880</v>
      </c>
      <c r="E31" s="31">
        <f t="shared" si="8"/>
        <v>17361328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3606151</v>
      </c>
      <c r="N31" s="31">
        <f t="shared" si="7"/>
        <v>31692359</v>
      </c>
      <c r="O31" s="43">
        <f t="shared" si="1"/>
        <v>52.239779056523226</v>
      </c>
      <c r="P31" s="10"/>
    </row>
    <row r="32" spans="1:16">
      <c r="A32" s="13"/>
      <c r="B32" s="45">
        <v>552</v>
      </c>
      <c r="C32" s="21" t="s">
        <v>47</v>
      </c>
      <c r="D32" s="46">
        <v>10451295</v>
      </c>
      <c r="E32" s="46">
        <v>6537111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16988406</v>
      </c>
      <c r="O32" s="47">
        <f t="shared" si="1"/>
        <v>28.002667013916934</v>
      </c>
      <c r="P32" s="9"/>
    </row>
    <row r="33" spans="1:16">
      <c r="A33" s="13"/>
      <c r="B33" s="45">
        <v>553</v>
      </c>
      <c r="C33" s="21" t="s">
        <v>148</v>
      </c>
      <c r="D33" s="46">
        <v>273585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273585</v>
      </c>
      <c r="O33" s="47">
        <f t="shared" si="1"/>
        <v>0.45096106456382457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2667614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307085</v>
      </c>
      <c r="N34" s="46">
        <f t="shared" si="7"/>
        <v>2974699</v>
      </c>
      <c r="O34" s="47">
        <f t="shared" si="1"/>
        <v>4.9033149763215977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8156603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3299066</v>
      </c>
      <c r="N35" s="46">
        <f t="shared" si="7"/>
        <v>11455669</v>
      </c>
      <c r="O35" s="47">
        <f t="shared" si="1"/>
        <v>18.882836001720868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16463669</v>
      </c>
      <c r="E36" s="31">
        <f t="shared" si="9"/>
        <v>40000618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56464287</v>
      </c>
      <c r="O36" s="43">
        <f t="shared" si="1"/>
        <v>93.07233574705235</v>
      </c>
      <c r="P36" s="10"/>
    </row>
    <row r="37" spans="1:16">
      <c r="A37" s="12"/>
      <c r="B37" s="44">
        <v>562</v>
      </c>
      <c r="C37" s="20" t="s">
        <v>149</v>
      </c>
      <c r="D37" s="46">
        <v>12009550</v>
      </c>
      <c r="E37" s="46">
        <v>15981649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27991199</v>
      </c>
      <c r="O37" s="47">
        <f t="shared" ref="O37:O68" si="11">(N37/O$74)</f>
        <v>46.139009446635818</v>
      </c>
      <c r="P37" s="9"/>
    </row>
    <row r="38" spans="1:16">
      <c r="A38" s="12"/>
      <c r="B38" s="44">
        <v>563</v>
      </c>
      <c r="C38" s="20" t="s">
        <v>150</v>
      </c>
      <c r="D38" s="46">
        <v>2325856</v>
      </c>
      <c r="E38" s="46">
        <v>77745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2403601</v>
      </c>
      <c r="O38" s="47">
        <f t="shared" si="11"/>
        <v>3.9619513706770229</v>
      </c>
      <c r="P38" s="9"/>
    </row>
    <row r="39" spans="1:16">
      <c r="A39" s="12"/>
      <c r="B39" s="44">
        <v>564</v>
      </c>
      <c r="C39" s="20" t="s">
        <v>151</v>
      </c>
      <c r="D39" s="46">
        <v>2048409</v>
      </c>
      <c r="E39" s="46">
        <v>4176559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6224968</v>
      </c>
      <c r="O39" s="47">
        <f t="shared" si="11"/>
        <v>10.260862971857893</v>
      </c>
      <c r="P39" s="9"/>
    </row>
    <row r="40" spans="1:16">
      <c r="A40" s="12"/>
      <c r="B40" s="44">
        <v>565</v>
      </c>
      <c r="C40" s="20" t="s">
        <v>152</v>
      </c>
      <c r="D40" s="46">
        <v>79854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79854</v>
      </c>
      <c r="O40" s="47">
        <f t="shared" si="11"/>
        <v>0.13162653233795582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19764665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19764665</v>
      </c>
      <c r="O41" s="47">
        <f t="shared" si="11"/>
        <v>32.57888542554366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8960346</v>
      </c>
      <c r="E42" s="31">
        <f t="shared" si="12"/>
        <v>44275517</v>
      </c>
      <c r="F42" s="31">
        <f t="shared" si="12"/>
        <v>0</v>
      </c>
      <c r="G42" s="31">
        <f t="shared" si="12"/>
        <v>196485</v>
      </c>
      <c r="H42" s="31">
        <f t="shared" si="12"/>
        <v>0</v>
      </c>
      <c r="I42" s="31">
        <f t="shared" si="12"/>
        <v>214754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175</v>
      </c>
      <c r="N42" s="31">
        <f>SUM(D42:M42)</f>
        <v>53647277</v>
      </c>
      <c r="O42" s="43">
        <f t="shared" si="11"/>
        <v>88.428945837200061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19077528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175</v>
      </c>
      <c r="N43" s="46">
        <f t="shared" si="10"/>
        <v>19077703</v>
      </c>
      <c r="O43" s="47">
        <f t="shared" si="11"/>
        <v>31.446538568680552</v>
      </c>
      <c r="P43" s="9"/>
    </row>
    <row r="44" spans="1:16">
      <c r="A44" s="12"/>
      <c r="B44" s="44">
        <v>572</v>
      </c>
      <c r="C44" s="20" t="s">
        <v>153</v>
      </c>
      <c r="D44" s="46">
        <v>8960346</v>
      </c>
      <c r="E44" s="46">
        <v>24420339</v>
      </c>
      <c r="F44" s="46">
        <v>0</v>
      </c>
      <c r="G44" s="46">
        <v>196485</v>
      </c>
      <c r="H44" s="46">
        <v>0</v>
      </c>
      <c r="I44" s="46">
        <v>214754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33791924</v>
      </c>
      <c r="O44" s="47">
        <f t="shared" si="11"/>
        <v>55.70057576511816</v>
      </c>
      <c r="P44" s="9"/>
    </row>
    <row r="45" spans="1:16">
      <c r="A45" s="12"/>
      <c r="B45" s="44">
        <v>575</v>
      </c>
      <c r="C45" s="20" t="s">
        <v>154</v>
      </c>
      <c r="D45" s="46">
        <v>0</v>
      </c>
      <c r="E45" s="46">
        <v>777650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777650</v>
      </c>
      <c r="O45" s="47">
        <f t="shared" si="11"/>
        <v>1.2818315034013494</v>
      </c>
      <c r="P45" s="9"/>
    </row>
    <row r="46" spans="1:16" ht="15.75">
      <c r="A46" s="28" t="s">
        <v>155</v>
      </c>
      <c r="B46" s="29"/>
      <c r="C46" s="30"/>
      <c r="D46" s="31">
        <f t="shared" ref="D46:M46" si="13">SUM(D47:D47)</f>
        <v>45142730</v>
      </c>
      <c r="E46" s="31">
        <f t="shared" si="13"/>
        <v>6617572</v>
      </c>
      <c r="F46" s="31">
        <f t="shared" si="13"/>
        <v>458469</v>
      </c>
      <c r="G46" s="31">
        <f t="shared" si="13"/>
        <v>612594</v>
      </c>
      <c r="H46" s="31">
        <f t="shared" si="13"/>
        <v>0</v>
      </c>
      <c r="I46" s="31">
        <f t="shared" si="13"/>
        <v>3160279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55991644</v>
      </c>
      <c r="O46" s="43">
        <f t="shared" si="11"/>
        <v>92.293259443751225</v>
      </c>
      <c r="P46" s="9"/>
    </row>
    <row r="47" spans="1:16">
      <c r="A47" s="12"/>
      <c r="B47" s="44">
        <v>581</v>
      </c>
      <c r="C47" s="20" t="s">
        <v>156</v>
      </c>
      <c r="D47" s="46">
        <v>45142730</v>
      </c>
      <c r="E47" s="46">
        <v>6617572</v>
      </c>
      <c r="F47" s="46">
        <v>458469</v>
      </c>
      <c r="G47" s="46">
        <v>612594</v>
      </c>
      <c r="H47" s="46">
        <v>0</v>
      </c>
      <c r="I47" s="46">
        <v>3160279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55991644</v>
      </c>
      <c r="O47" s="47">
        <f t="shared" si="11"/>
        <v>92.293259443751225</v>
      </c>
      <c r="P47" s="9"/>
    </row>
    <row r="48" spans="1:16" ht="15.75">
      <c r="A48" s="28" t="s">
        <v>63</v>
      </c>
      <c r="B48" s="29"/>
      <c r="C48" s="30"/>
      <c r="D48" s="31">
        <f t="shared" ref="D48:M48" si="15">SUM(D49:D71)</f>
        <v>18315102</v>
      </c>
      <c r="E48" s="31">
        <f t="shared" si="15"/>
        <v>6126362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24441464</v>
      </c>
      <c r="O48" s="43">
        <f t="shared" si="11"/>
        <v>40.287839702243886</v>
      </c>
      <c r="P48" s="9"/>
    </row>
    <row r="49" spans="1:16">
      <c r="A49" s="12"/>
      <c r="B49" s="44">
        <v>601</v>
      </c>
      <c r="C49" s="20" t="s">
        <v>158</v>
      </c>
      <c r="D49" s="46">
        <v>284850</v>
      </c>
      <c r="E49" s="46">
        <v>5449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290299</v>
      </c>
      <c r="O49" s="47">
        <f t="shared" si="11"/>
        <v>0.47851141722614071</v>
      </c>
      <c r="P49" s="9"/>
    </row>
    <row r="50" spans="1:16">
      <c r="A50" s="12"/>
      <c r="B50" s="44">
        <v>602</v>
      </c>
      <c r="C50" s="20" t="s">
        <v>159</v>
      </c>
      <c r="D50" s="46">
        <v>164124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164124</v>
      </c>
      <c r="O50" s="47">
        <f t="shared" si="11"/>
        <v>0.27053213356168337</v>
      </c>
      <c r="P50" s="9"/>
    </row>
    <row r="51" spans="1:16">
      <c r="A51" s="12"/>
      <c r="B51" s="44">
        <v>604</v>
      </c>
      <c r="C51" s="20" t="s">
        <v>160</v>
      </c>
      <c r="D51" s="46">
        <v>4133123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4133123</v>
      </c>
      <c r="O51" s="47">
        <f t="shared" si="11"/>
        <v>6.8127914470940594</v>
      </c>
      <c r="P51" s="9"/>
    </row>
    <row r="52" spans="1:16">
      <c r="A52" s="12"/>
      <c r="B52" s="44">
        <v>608</v>
      </c>
      <c r="C52" s="20" t="s">
        <v>161</v>
      </c>
      <c r="D52" s="46">
        <v>253382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253382</v>
      </c>
      <c r="O52" s="47">
        <f t="shared" si="11"/>
        <v>0.41765965407939393</v>
      </c>
      <c r="P52" s="9"/>
    </row>
    <row r="53" spans="1:16">
      <c r="A53" s="12"/>
      <c r="B53" s="44">
        <v>614</v>
      </c>
      <c r="C53" s="20" t="s">
        <v>162</v>
      </c>
      <c r="D53" s="46">
        <v>1083091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6">SUM(D53:M53)</f>
        <v>1083091</v>
      </c>
      <c r="O53" s="47">
        <f t="shared" si="11"/>
        <v>1.7853020830070994</v>
      </c>
      <c r="P53" s="9"/>
    </row>
    <row r="54" spans="1:16">
      <c r="A54" s="12"/>
      <c r="B54" s="44">
        <v>634</v>
      </c>
      <c r="C54" s="20" t="s">
        <v>163</v>
      </c>
      <c r="D54" s="46">
        <v>910847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910847</v>
      </c>
      <c r="O54" s="47">
        <f t="shared" si="11"/>
        <v>1.5013854296645135</v>
      </c>
      <c r="P54" s="9"/>
    </row>
    <row r="55" spans="1:16">
      <c r="A55" s="12"/>
      <c r="B55" s="44">
        <v>654</v>
      </c>
      <c r="C55" s="20" t="s">
        <v>164</v>
      </c>
      <c r="D55" s="46">
        <v>1111392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1111392</v>
      </c>
      <c r="O55" s="47">
        <f t="shared" si="11"/>
        <v>1.8319517497951938</v>
      </c>
      <c r="P55" s="9"/>
    </row>
    <row r="56" spans="1:16">
      <c r="A56" s="12"/>
      <c r="B56" s="44">
        <v>661</v>
      </c>
      <c r="C56" s="20" t="s">
        <v>110</v>
      </c>
      <c r="D56" s="46">
        <v>0</v>
      </c>
      <c r="E56" s="46">
        <v>188150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188150</v>
      </c>
      <c r="O56" s="47">
        <f t="shared" si="11"/>
        <v>0.31013514738630987</v>
      </c>
      <c r="P56" s="9"/>
    </row>
    <row r="57" spans="1:16">
      <c r="A57" s="12"/>
      <c r="B57" s="44">
        <v>671</v>
      </c>
      <c r="C57" s="20" t="s">
        <v>89</v>
      </c>
      <c r="D57" s="46">
        <v>0</v>
      </c>
      <c r="E57" s="46">
        <v>388341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388341</v>
      </c>
      <c r="O57" s="47">
        <f t="shared" si="11"/>
        <v>0.6401179552014189</v>
      </c>
      <c r="P57" s="9"/>
    </row>
    <row r="58" spans="1:16">
      <c r="A58" s="12"/>
      <c r="B58" s="44">
        <v>674</v>
      </c>
      <c r="C58" s="20" t="s">
        <v>165</v>
      </c>
      <c r="D58" s="46">
        <v>335198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335198</v>
      </c>
      <c r="O58" s="47">
        <f t="shared" si="11"/>
        <v>0.55252022925110977</v>
      </c>
      <c r="P58" s="9"/>
    </row>
    <row r="59" spans="1:16">
      <c r="A59" s="12"/>
      <c r="B59" s="44">
        <v>685</v>
      </c>
      <c r="C59" s="20" t="s">
        <v>73</v>
      </c>
      <c r="D59" s="46">
        <v>10803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10803</v>
      </c>
      <c r="O59" s="47">
        <f t="shared" si="11"/>
        <v>1.7807015664173826E-2</v>
      </c>
      <c r="P59" s="9"/>
    </row>
    <row r="60" spans="1:16">
      <c r="A60" s="12"/>
      <c r="B60" s="44">
        <v>694</v>
      </c>
      <c r="C60" s="20" t="s">
        <v>166</v>
      </c>
      <c r="D60" s="46">
        <v>411557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411557</v>
      </c>
      <c r="O60" s="47">
        <f t="shared" si="11"/>
        <v>0.67838581372770412</v>
      </c>
      <c r="P60" s="9"/>
    </row>
    <row r="61" spans="1:16">
      <c r="A61" s="12"/>
      <c r="B61" s="44">
        <v>711</v>
      </c>
      <c r="C61" s="20" t="s">
        <v>111</v>
      </c>
      <c r="D61" s="46">
        <v>6167320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1" si="17">SUM(D61:M61)</f>
        <v>6167320</v>
      </c>
      <c r="O61" s="47">
        <f t="shared" si="11"/>
        <v>10.165839474772982</v>
      </c>
      <c r="P61" s="9"/>
    </row>
    <row r="62" spans="1:16">
      <c r="A62" s="12"/>
      <c r="B62" s="44">
        <v>712</v>
      </c>
      <c r="C62" s="20" t="s">
        <v>112</v>
      </c>
      <c r="D62" s="46">
        <v>9845</v>
      </c>
      <c r="E62" s="46">
        <v>2060238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2070083</v>
      </c>
      <c r="O62" s="47">
        <f t="shared" si="11"/>
        <v>3.412200352415065</v>
      </c>
      <c r="P62" s="9"/>
    </row>
    <row r="63" spans="1:16">
      <c r="A63" s="12"/>
      <c r="B63" s="44">
        <v>713</v>
      </c>
      <c r="C63" s="20" t="s">
        <v>177</v>
      </c>
      <c r="D63" s="46">
        <v>0</v>
      </c>
      <c r="E63" s="46">
        <v>1412126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1412126</v>
      </c>
      <c r="O63" s="47">
        <f t="shared" si="11"/>
        <v>2.3276635936116938</v>
      </c>
      <c r="P63" s="9"/>
    </row>
    <row r="64" spans="1:16">
      <c r="A64" s="12"/>
      <c r="B64" s="44">
        <v>714</v>
      </c>
      <c r="C64" s="20" t="s">
        <v>178</v>
      </c>
      <c r="D64" s="46">
        <v>0</v>
      </c>
      <c r="E64" s="46">
        <v>358848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358848</v>
      </c>
      <c r="O64" s="47">
        <f t="shared" si="11"/>
        <v>0.59150346728292602</v>
      </c>
      <c r="P64" s="9"/>
    </row>
    <row r="65" spans="1:119">
      <c r="A65" s="12"/>
      <c r="B65" s="44">
        <v>715</v>
      </c>
      <c r="C65" s="20" t="s">
        <v>179</v>
      </c>
      <c r="D65" s="46">
        <v>0</v>
      </c>
      <c r="E65" s="46">
        <v>256500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256500</v>
      </c>
      <c r="O65" s="47">
        <f t="shared" si="11"/>
        <v>0.42279917780807058</v>
      </c>
      <c r="P65" s="9"/>
    </row>
    <row r="66" spans="1:119">
      <c r="A66" s="12"/>
      <c r="B66" s="44">
        <v>716</v>
      </c>
      <c r="C66" s="20" t="s">
        <v>113</v>
      </c>
      <c r="D66" s="46">
        <v>0</v>
      </c>
      <c r="E66" s="46">
        <v>1394571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1394571</v>
      </c>
      <c r="O66" s="47">
        <f t="shared" si="11"/>
        <v>2.2987269871149274</v>
      </c>
      <c r="P66" s="9"/>
    </row>
    <row r="67" spans="1:119">
      <c r="A67" s="12"/>
      <c r="B67" s="44">
        <v>724</v>
      </c>
      <c r="C67" s="20" t="s">
        <v>167</v>
      </c>
      <c r="D67" s="46">
        <v>2022199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2022199</v>
      </c>
      <c r="O67" s="47">
        <f t="shared" si="11"/>
        <v>3.3332712458647276</v>
      </c>
      <c r="P67" s="9"/>
    </row>
    <row r="68" spans="1:119">
      <c r="A68" s="12"/>
      <c r="B68" s="44">
        <v>733</v>
      </c>
      <c r="C68" s="20" t="s">
        <v>81</v>
      </c>
      <c r="D68" s="46">
        <v>470754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470754</v>
      </c>
      <c r="O68" s="47">
        <f t="shared" si="11"/>
        <v>0.77596258927820849</v>
      </c>
      <c r="P68" s="9"/>
    </row>
    <row r="69" spans="1:119">
      <c r="A69" s="12"/>
      <c r="B69" s="44">
        <v>739</v>
      </c>
      <c r="C69" s="20" t="s">
        <v>93</v>
      </c>
      <c r="D69" s="46">
        <v>0</v>
      </c>
      <c r="E69" s="46">
        <v>62139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62139</v>
      </c>
      <c r="O69" s="47">
        <f>(N69/O$74)</f>
        <v>0.10242619146126979</v>
      </c>
      <c r="P69" s="9"/>
    </row>
    <row r="70" spans="1:119">
      <c r="A70" s="12"/>
      <c r="B70" s="44">
        <v>744</v>
      </c>
      <c r="C70" s="20" t="s">
        <v>169</v>
      </c>
      <c r="D70" s="46">
        <v>422593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422593</v>
      </c>
      <c r="O70" s="47">
        <f>(N70/O$74)</f>
        <v>0.69657689258263544</v>
      </c>
      <c r="P70" s="9"/>
    </row>
    <row r="71" spans="1:119" ht="15.75" thickBot="1">
      <c r="A71" s="12"/>
      <c r="B71" s="44">
        <v>764</v>
      </c>
      <c r="C71" s="20" t="s">
        <v>170</v>
      </c>
      <c r="D71" s="46">
        <v>524024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524024</v>
      </c>
      <c r="O71" s="47">
        <f>(N71/O$74)</f>
        <v>0.86376965439257847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SUM(D5,D13,D22,D27,D31,D36,D42,D46,D48)</f>
        <v>253525948</v>
      </c>
      <c r="E72" s="15">
        <f t="shared" si="18"/>
        <v>365128821</v>
      </c>
      <c r="F72" s="15">
        <f t="shared" si="18"/>
        <v>30755790</v>
      </c>
      <c r="G72" s="15">
        <f t="shared" si="18"/>
        <v>1009351</v>
      </c>
      <c r="H72" s="15">
        <f t="shared" si="18"/>
        <v>0</v>
      </c>
      <c r="I72" s="15">
        <f t="shared" si="18"/>
        <v>100405842</v>
      </c>
      <c r="J72" s="15">
        <f t="shared" si="18"/>
        <v>86427587</v>
      </c>
      <c r="K72" s="15">
        <f t="shared" si="18"/>
        <v>0</v>
      </c>
      <c r="L72" s="15">
        <f t="shared" si="18"/>
        <v>0</v>
      </c>
      <c r="M72" s="15">
        <f t="shared" si="18"/>
        <v>7901064</v>
      </c>
      <c r="N72" s="15">
        <f>SUM(D72:M72)</f>
        <v>845154403</v>
      </c>
      <c r="O72" s="37">
        <f>(N72/O$74)</f>
        <v>1393.1017025702563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9" t="s">
        <v>186</v>
      </c>
      <c r="M74" s="49"/>
      <c r="N74" s="49"/>
      <c r="O74" s="41">
        <v>606671</v>
      </c>
    </row>
    <row r="75" spans="1:119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</row>
    <row r="76" spans="1:119" ht="15.75" customHeight="1" thickBot="1">
      <c r="A76" s="53" t="s">
        <v>98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57449267</v>
      </c>
      <c r="E5" s="26">
        <f t="shared" si="0"/>
        <v>9320004</v>
      </c>
      <c r="F5" s="26">
        <f t="shared" si="0"/>
        <v>17207097</v>
      </c>
      <c r="G5" s="26">
        <f t="shared" si="0"/>
        <v>3402</v>
      </c>
      <c r="H5" s="26">
        <f t="shared" si="0"/>
        <v>0</v>
      </c>
      <c r="I5" s="26">
        <f t="shared" si="0"/>
        <v>1539770</v>
      </c>
      <c r="J5" s="26">
        <f t="shared" si="0"/>
        <v>75974483</v>
      </c>
      <c r="K5" s="26">
        <f t="shared" si="0"/>
        <v>0</v>
      </c>
      <c r="L5" s="26">
        <f t="shared" si="0"/>
        <v>0</v>
      </c>
      <c r="M5" s="26">
        <f t="shared" si="0"/>
        <v>70630</v>
      </c>
      <c r="N5" s="27">
        <f>SUM(D5:M5)</f>
        <v>161564653</v>
      </c>
      <c r="O5" s="32">
        <f t="shared" ref="O5:O36" si="1">(N5/O$74)</f>
        <v>271.77977825588886</v>
      </c>
      <c r="P5" s="6"/>
    </row>
    <row r="6" spans="1:133">
      <c r="A6" s="12"/>
      <c r="B6" s="44">
        <v>511</v>
      </c>
      <c r="C6" s="20" t="s">
        <v>20</v>
      </c>
      <c r="D6" s="46">
        <v>1651907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1651907</v>
      </c>
      <c r="O6" s="47">
        <f t="shared" si="1"/>
        <v>2.7787941843897661</v>
      </c>
      <c r="P6" s="9"/>
    </row>
    <row r="7" spans="1:133">
      <c r="A7" s="12"/>
      <c r="B7" s="44">
        <v>512</v>
      </c>
      <c r="C7" s="20" t="s">
        <v>21</v>
      </c>
      <c r="D7" s="46">
        <v>1016566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1016566</v>
      </c>
      <c r="O7" s="47">
        <f t="shared" si="1"/>
        <v>1.7100403889858007</v>
      </c>
      <c r="P7" s="9"/>
    </row>
    <row r="8" spans="1:133">
      <c r="A8" s="12"/>
      <c r="B8" s="44">
        <v>513</v>
      </c>
      <c r="C8" s="20" t="s">
        <v>22</v>
      </c>
      <c r="D8" s="46">
        <v>34270382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75974483</v>
      </c>
      <c r="K8" s="46">
        <v>0</v>
      </c>
      <c r="L8" s="46">
        <v>0</v>
      </c>
      <c r="M8" s="46">
        <v>0</v>
      </c>
      <c r="N8" s="46">
        <f t="shared" si="2"/>
        <v>110244865</v>
      </c>
      <c r="O8" s="47">
        <f t="shared" si="1"/>
        <v>185.45099071608445</v>
      </c>
      <c r="P8" s="9"/>
    </row>
    <row r="9" spans="1:133">
      <c r="A9" s="12"/>
      <c r="B9" s="44">
        <v>514</v>
      </c>
      <c r="C9" s="20" t="s">
        <v>23</v>
      </c>
      <c r="D9" s="46">
        <v>1545214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1545214</v>
      </c>
      <c r="O9" s="47">
        <f t="shared" si="1"/>
        <v>2.5993180468619896</v>
      </c>
      <c r="P9" s="9"/>
    </row>
    <row r="10" spans="1:133">
      <c r="A10" s="12"/>
      <c r="B10" s="44">
        <v>515</v>
      </c>
      <c r="C10" s="20" t="s">
        <v>24</v>
      </c>
      <c r="D10" s="46">
        <v>3111002</v>
      </c>
      <c r="E10" s="46">
        <v>49655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3160657</v>
      </c>
      <c r="O10" s="47">
        <f t="shared" si="1"/>
        <v>5.3167734566478657</v>
      </c>
      <c r="P10" s="9"/>
    </row>
    <row r="11" spans="1:133">
      <c r="A11" s="12"/>
      <c r="B11" s="44">
        <v>517</v>
      </c>
      <c r="C11" s="20" t="s">
        <v>25</v>
      </c>
      <c r="D11" s="46">
        <v>491194</v>
      </c>
      <c r="E11" s="46">
        <v>8900792</v>
      </c>
      <c r="F11" s="46">
        <v>17207097</v>
      </c>
      <c r="G11" s="46">
        <v>3402</v>
      </c>
      <c r="H11" s="46">
        <v>0</v>
      </c>
      <c r="I11" s="46">
        <v>1539770</v>
      </c>
      <c r="J11" s="46">
        <v>0</v>
      </c>
      <c r="K11" s="46">
        <v>0</v>
      </c>
      <c r="L11" s="46">
        <v>0</v>
      </c>
      <c r="M11" s="46">
        <v>70630</v>
      </c>
      <c r="N11" s="46">
        <f t="shared" si="2"/>
        <v>28212885</v>
      </c>
      <c r="O11" s="47">
        <f t="shared" si="1"/>
        <v>47.458967582834426</v>
      </c>
      <c r="P11" s="9"/>
    </row>
    <row r="12" spans="1:133">
      <c r="A12" s="12"/>
      <c r="B12" s="44">
        <v>519</v>
      </c>
      <c r="C12" s="20" t="s">
        <v>140</v>
      </c>
      <c r="D12" s="46">
        <v>15363002</v>
      </c>
      <c r="E12" s="46">
        <v>369557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15732559</v>
      </c>
      <c r="O12" s="47">
        <f t="shared" si="1"/>
        <v>26.464893880084581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107040334</v>
      </c>
      <c r="E13" s="31">
        <f t="shared" si="3"/>
        <v>98131307</v>
      </c>
      <c r="F13" s="31">
        <f t="shared" si="3"/>
        <v>0</v>
      </c>
      <c r="G13" s="31">
        <f t="shared" si="3"/>
        <v>1221294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206392935</v>
      </c>
      <c r="O13" s="43">
        <f t="shared" si="1"/>
        <v>347.18872640961933</v>
      </c>
      <c r="P13" s="10"/>
    </row>
    <row r="14" spans="1:133">
      <c r="A14" s="12"/>
      <c r="B14" s="44">
        <v>521</v>
      </c>
      <c r="C14" s="20" t="s">
        <v>28</v>
      </c>
      <c r="D14" s="46">
        <v>55482497</v>
      </c>
      <c r="E14" s="46">
        <v>21944769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77427266</v>
      </c>
      <c r="O14" s="47">
        <f t="shared" si="1"/>
        <v>130.24609525475677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37030669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37030669</v>
      </c>
      <c r="O15" s="47">
        <f t="shared" si="1"/>
        <v>62.29201018051404</v>
      </c>
      <c r="P15" s="9"/>
    </row>
    <row r="16" spans="1:133">
      <c r="A16" s="12"/>
      <c r="B16" s="44">
        <v>523</v>
      </c>
      <c r="C16" s="20" t="s">
        <v>141</v>
      </c>
      <c r="D16" s="46">
        <v>44565210</v>
      </c>
      <c r="E16" s="46">
        <v>1265648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45830858</v>
      </c>
      <c r="O16" s="47">
        <f t="shared" si="1"/>
        <v>77.095454935412945</v>
      </c>
      <c r="P16" s="9"/>
    </row>
    <row r="17" spans="1:16">
      <c r="A17" s="12"/>
      <c r="B17" s="44">
        <v>524</v>
      </c>
      <c r="C17" s="20" t="s">
        <v>31</v>
      </c>
      <c r="D17" s="46">
        <v>1245799</v>
      </c>
      <c r="E17" s="46">
        <v>4641433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5887232</v>
      </c>
      <c r="O17" s="47">
        <f t="shared" si="1"/>
        <v>9.9033456748795992</v>
      </c>
      <c r="P17" s="9"/>
    </row>
    <row r="18" spans="1:16">
      <c r="A18" s="12"/>
      <c r="B18" s="44">
        <v>525</v>
      </c>
      <c r="C18" s="20" t="s">
        <v>32</v>
      </c>
      <c r="D18" s="46">
        <v>3660663</v>
      </c>
      <c r="E18" s="46">
        <v>6420434</v>
      </c>
      <c r="F18" s="46">
        <v>0</v>
      </c>
      <c r="G18" s="46">
        <v>1221294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11302391</v>
      </c>
      <c r="O18" s="47">
        <f t="shared" si="1"/>
        <v>19.01258265780049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24525091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24525091</v>
      </c>
      <c r="O19" s="47">
        <f t="shared" si="1"/>
        <v>41.255458232473011</v>
      </c>
      <c r="P19" s="9"/>
    </row>
    <row r="20" spans="1:16">
      <c r="A20" s="12"/>
      <c r="B20" s="44">
        <v>527</v>
      </c>
      <c r="C20" s="20" t="s">
        <v>34</v>
      </c>
      <c r="D20" s="46">
        <v>2086165</v>
      </c>
      <c r="E20" s="46">
        <v>2014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2088179</v>
      </c>
      <c r="O20" s="47">
        <f t="shared" si="1"/>
        <v>3.5126793827768985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2301249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2301249</v>
      </c>
      <c r="O21" s="47">
        <f t="shared" si="1"/>
        <v>3.8711000910055864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3550540</v>
      </c>
      <c r="E22" s="31">
        <f t="shared" si="5"/>
        <v>17504420</v>
      </c>
      <c r="F22" s="31">
        <f t="shared" si="5"/>
        <v>0</v>
      </c>
      <c r="G22" s="31">
        <f t="shared" si="5"/>
        <v>39568</v>
      </c>
      <c r="H22" s="31">
        <f t="shared" si="5"/>
        <v>0</v>
      </c>
      <c r="I22" s="31">
        <f t="shared" si="5"/>
        <v>74090921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95185449</v>
      </c>
      <c r="O22" s="43">
        <f t="shared" si="1"/>
        <v>160.11844015415437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43070646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43070646</v>
      </c>
      <c r="O23" s="47">
        <f t="shared" si="1"/>
        <v>72.452299447069564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31020275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31020275</v>
      </c>
      <c r="O24" s="47">
        <f t="shared" si="1"/>
        <v>52.181484652690045</v>
      </c>
      <c r="P24" s="9"/>
    </row>
    <row r="25" spans="1:16">
      <c r="A25" s="12"/>
      <c r="B25" s="44">
        <v>537</v>
      </c>
      <c r="C25" s="20" t="s">
        <v>144</v>
      </c>
      <c r="D25" s="46">
        <v>3550540</v>
      </c>
      <c r="E25" s="46">
        <v>12564974</v>
      </c>
      <c r="F25" s="46">
        <v>0</v>
      </c>
      <c r="G25" s="46">
        <v>39568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16155082</v>
      </c>
      <c r="O25" s="47">
        <f t="shared" si="1"/>
        <v>27.175650874982548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4939446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4939446</v>
      </c>
      <c r="O26" s="47">
        <f t="shared" si="1"/>
        <v>8.3090051794122157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7204719</v>
      </c>
      <c r="E27" s="31">
        <f t="shared" si="6"/>
        <v>59842999</v>
      </c>
      <c r="F27" s="31">
        <f t="shared" si="6"/>
        <v>0</v>
      </c>
      <c r="G27" s="31">
        <f t="shared" si="6"/>
        <v>453867</v>
      </c>
      <c r="H27" s="31">
        <f t="shared" si="6"/>
        <v>0</v>
      </c>
      <c r="I27" s="31">
        <f t="shared" si="6"/>
        <v>15672052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4304365</v>
      </c>
      <c r="N27" s="31">
        <f t="shared" ref="N27:N36" si="7">SUM(D27:M27)</f>
        <v>87478002</v>
      </c>
      <c r="O27" s="43">
        <f t="shared" si="1"/>
        <v>147.15317703698594</v>
      </c>
      <c r="P27" s="10"/>
    </row>
    <row r="28" spans="1:16">
      <c r="A28" s="12"/>
      <c r="B28" s="44">
        <v>541</v>
      </c>
      <c r="C28" s="20" t="s">
        <v>146</v>
      </c>
      <c r="D28" s="46">
        <v>6705169</v>
      </c>
      <c r="E28" s="46">
        <v>57777604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64482773</v>
      </c>
      <c r="O28" s="47">
        <f t="shared" si="1"/>
        <v>108.47121212376086</v>
      </c>
      <c r="P28" s="9"/>
    </row>
    <row r="29" spans="1:16">
      <c r="A29" s="12"/>
      <c r="B29" s="44">
        <v>542</v>
      </c>
      <c r="C29" s="20" t="s">
        <v>43</v>
      </c>
      <c r="D29" s="46">
        <v>499550</v>
      </c>
      <c r="E29" s="46">
        <v>2065395</v>
      </c>
      <c r="F29" s="46">
        <v>0</v>
      </c>
      <c r="G29" s="46">
        <v>453867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4304365</v>
      </c>
      <c r="N29" s="46">
        <f t="shared" si="7"/>
        <v>7323177</v>
      </c>
      <c r="O29" s="47">
        <f t="shared" si="1"/>
        <v>12.318854305270754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15672052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15672052</v>
      </c>
      <c r="O30" s="47">
        <f t="shared" si="1"/>
        <v>26.363110607954326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10217623</v>
      </c>
      <c r="E31" s="31">
        <f t="shared" si="8"/>
        <v>14428914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3342828</v>
      </c>
      <c r="N31" s="31">
        <f t="shared" si="7"/>
        <v>27989365</v>
      </c>
      <c r="O31" s="43">
        <f t="shared" si="1"/>
        <v>47.082968161502116</v>
      </c>
      <c r="P31" s="10"/>
    </row>
    <row r="32" spans="1:16">
      <c r="A32" s="13"/>
      <c r="B32" s="45">
        <v>552</v>
      </c>
      <c r="C32" s="21" t="s">
        <v>47</v>
      </c>
      <c r="D32" s="46">
        <v>9911009</v>
      </c>
      <c r="E32" s="46">
        <v>8853531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18764540</v>
      </c>
      <c r="O32" s="47">
        <f t="shared" si="1"/>
        <v>31.565211979093949</v>
      </c>
      <c r="P32" s="9"/>
    </row>
    <row r="33" spans="1:16">
      <c r="A33" s="13"/>
      <c r="B33" s="45">
        <v>553</v>
      </c>
      <c r="C33" s="21" t="s">
        <v>148</v>
      </c>
      <c r="D33" s="46">
        <v>306614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306614</v>
      </c>
      <c r="O33" s="47">
        <f t="shared" si="1"/>
        <v>0.51577794636894436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5575383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209941</v>
      </c>
      <c r="N34" s="46">
        <f t="shared" si="7"/>
        <v>5785324</v>
      </c>
      <c r="O34" s="47">
        <f t="shared" si="1"/>
        <v>9.7319187375624292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3132887</v>
      </c>
      <c r="N35" s="46">
        <f t="shared" si="7"/>
        <v>3132887</v>
      </c>
      <c r="O35" s="47">
        <f t="shared" si="1"/>
        <v>5.2700594984767921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15693282</v>
      </c>
      <c r="E36" s="31">
        <f t="shared" si="9"/>
        <v>18057675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33750957</v>
      </c>
      <c r="O36" s="43">
        <f t="shared" si="1"/>
        <v>56.774965557497531</v>
      </c>
      <c r="P36" s="10"/>
    </row>
    <row r="37" spans="1:16">
      <c r="A37" s="12"/>
      <c r="B37" s="44">
        <v>562</v>
      </c>
      <c r="C37" s="20" t="s">
        <v>149</v>
      </c>
      <c r="D37" s="46">
        <v>11132219</v>
      </c>
      <c r="E37" s="46">
        <v>6246019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17378238</v>
      </c>
      <c r="O37" s="47">
        <f t="shared" ref="O37:O68" si="11">(N37/O$74)</f>
        <v>29.233211487899286</v>
      </c>
      <c r="P37" s="9"/>
    </row>
    <row r="38" spans="1:16">
      <c r="A38" s="12"/>
      <c r="B38" s="44">
        <v>563</v>
      </c>
      <c r="C38" s="20" t="s">
        <v>150</v>
      </c>
      <c r="D38" s="46">
        <v>2377320</v>
      </c>
      <c r="E38" s="46">
        <v>15773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2393093</v>
      </c>
      <c r="O38" s="47">
        <f t="shared" si="11"/>
        <v>4.0255976341911861</v>
      </c>
      <c r="P38" s="9"/>
    </row>
    <row r="39" spans="1:16">
      <c r="A39" s="12"/>
      <c r="B39" s="44">
        <v>564</v>
      </c>
      <c r="C39" s="20" t="s">
        <v>151</v>
      </c>
      <c r="D39" s="46">
        <v>2103402</v>
      </c>
      <c r="E39" s="46">
        <v>1834752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3938154</v>
      </c>
      <c r="O39" s="47">
        <f t="shared" si="11"/>
        <v>6.6246583085072563</v>
      </c>
      <c r="P39" s="9"/>
    </row>
    <row r="40" spans="1:16">
      <c r="A40" s="12"/>
      <c r="B40" s="44">
        <v>565</v>
      </c>
      <c r="C40" s="20" t="s">
        <v>152</v>
      </c>
      <c r="D40" s="46">
        <v>80341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80341</v>
      </c>
      <c r="O40" s="47">
        <f t="shared" si="11"/>
        <v>0.13514750138358769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9961131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9961131</v>
      </c>
      <c r="O41" s="47">
        <f t="shared" si="11"/>
        <v>16.756350625516216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10793165</v>
      </c>
      <c r="E42" s="31">
        <f t="shared" si="12"/>
        <v>43422096</v>
      </c>
      <c r="F42" s="31">
        <f t="shared" si="12"/>
        <v>0</v>
      </c>
      <c r="G42" s="31">
        <f t="shared" si="12"/>
        <v>999641</v>
      </c>
      <c r="H42" s="31">
        <f t="shared" si="12"/>
        <v>0</v>
      </c>
      <c r="I42" s="31">
        <f t="shared" si="12"/>
        <v>572438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600</v>
      </c>
      <c r="N42" s="31">
        <f>SUM(D42:M42)</f>
        <v>55787940</v>
      </c>
      <c r="O42" s="43">
        <f t="shared" si="11"/>
        <v>93.844994440416571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16788463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600</v>
      </c>
      <c r="N43" s="46">
        <f t="shared" si="10"/>
        <v>16789063</v>
      </c>
      <c r="O43" s="47">
        <f t="shared" si="11"/>
        <v>28.242116914422787</v>
      </c>
      <c r="P43" s="9"/>
    </row>
    <row r="44" spans="1:16">
      <c r="A44" s="12"/>
      <c r="B44" s="44">
        <v>572</v>
      </c>
      <c r="C44" s="20" t="s">
        <v>153</v>
      </c>
      <c r="D44" s="46">
        <v>10793165</v>
      </c>
      <c r="E44" s="46">
        <v>25158580</v>
      </c>
      <c r="F44" s="46">
        <v>0</v>
      </c>
      <c r="G44" s="46">
        <v>999641</v>
      </c>
      <c r="H44" s="46">
        <v>0</v>
      </c>
      <c r="I44" s="46">
        <v>572438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37523824</v>
      </c>
      <c r="O44" s="47">
        <f t="shared" si="11"/>
        <v>63.121582454257499</v>
      </c>
      <c r="P44" s="9"/>
    </row>
    <row r="45" spans="1:16">
      <c r="A45" s="12"/>
      <c r="B45" s="44">
        <v>575</v>
      </c>
      <c r="C45" s="20" t="s">
        <v>154</v>
      </c>
      <c r="D45" s="46">
        <v>0</v>
      </c>
      <c r="E45" s="46">
        <v>1475053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1475053</v>
      </c>
      <c r="O45" s="47">
        <f t="shared" si="11"/>
        <v>2.4812950717362892</v>
      </c>
      <c r="P45" s="9"/>
    </row>
    <row r="46" spans="1:16" ht="15.75">
      <c r="A46" s="28" t="s">
        <v>155</v>
      </c>
      <c r="B46" s="29"/>
      <c r="C46" s="30"/>
      <c r="D46" s="31">
        <f t="shared" ref="D46:M46" si="13">SUM(D47:D47)</f>
        <v>41341032</v>
      </c>
      <c r="E46" s="31">
        <f t="shared" si="13"/>
        <v>7460251</v>
      </c>
      <c r="F46" s="31">
        <f t="shared" si="13"/>
        <v>420926</v>
      </c>
      <c r="G46" s="31">
        <f t="shared" si="13"/>
        <v>9962</v>
      </c>
      <c r="H46" s="31">
        <f t="shared" si="13"/>
        <v>0</v>
      </c>
      <c r="I46" s="31">
        <f t="shared" si="13"/>
        <v>3068509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52300680</v>
      </c>
      <c r="O46" s="43">
        <f t="shared" si="11"/>
        <v>87.9788180712535</v>
      </c>
      <c r="P46" s="9"/>
    </row>
    <row r="47" spans="1:16">
      <c r="A47" s="12"/>
      <c r="B47" s="44">
        <v>581</v>
      </c>
      <c r="C47" s="20" t="s">
        <v>156</v>
      </c>
      <c r="D47" s="46">
        <v>41341032</v>
      </c>
      <c r="E47" s="46">
        <v>7460251</v>
      </c>
      <c r="F47" s="46">
        <v>420926</v>
      </c>
      <c r="G47" s="46">
        <v>9962</v>
      </c>
      <c r="H47" s="46">
        <v>0</v>
      </c>
      <c r="I47" s="46">
        <v>3068509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52300680</v>
      </c>
      <c r="O47" s="47">
        <f t="shared" si="11"/>
        <v>87.9788180712535</v>
      </c>
      <c r="P47" s="9"/>
    </row>
    <row r="48" spans="1:16" ht="15.75">
      <c r="A48" s="28" t="s">
        <v>63</v>
      </c>
      <c r="B48" s="29"/>
      <c r="C48" s="30"/>
      <c r="D48" s="31">
        <f t="shared" ref="D48:M48" si="15">SUM(D49:D71)</f>
        <v>19140649</v>
      </c>
      <c r="E48" s="31">
        <f t="shared" si="15"/>
        <v>5729314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24869963</v>
      </c>
      <c r="O48" s="43">
        <f t="shared" si="11"/>
        <v>41.835592772709759</v>
      </c>
      <c r="P48" s="9"/>
    </row>
    <row r="49" spans="1:16">
      <c r="A49" s="12"/>
      <c r="B49" s="44">
        <v>601</v>
      </c>
      <c r="C49" s="20" t="s">
        <v>158</v>
      </c>
      <c r="D49" s="46">
        <v>261804</v>
      </c>
      <c r="E49" s="46">
        <v>8676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270480</v>
      </c>
      <c r="O49" s="47">
        <f t="shared" si="11"/>
        <v>0.45499428902095818</v>
      </c>
      <c r="P49" s="9"/>
    </row>
    <row r="50" spans="1:16">
      <c r="A50" s="12"/>
      <c r="B50" s="44">
        <v>602</v>
      </c>
      <c r="C50" s="20" t="s">
        <v>159</v>
      </c>
      <c r="D50" s="46">
        <v>267451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267451</v>
      </c>
      <c r="O50" s="47">
        <f t="shared" si="11"/>
        <v>0.44989898548116047</v>
      </c>
      <c r="P50" s="9"/>
    </row>
    <row r="51" spans="1:16">
      <c r="A51" s="12"/>
      <c r="B51" s="44">
        <v>604</v>
      </c>
      <c r="C51" s="20" t="s">
        <v>160</v>
      </c>
      <c r="D51" s="46">
        <v>4266673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4266673</v>
      </c>
      <c r="O51" s="47">
        <f t="shared" si="11"/>
        <v>7.1772842654537072</v>
      </c>
      <c r="P51" s="9"/>
    </row>
    <row r="52" spans="1:16">
      <c r="A52" s="12"/>
      <c r="B52" s="44">
        <v>608</v>
      </c>
      <c r="C52" s="20" t="s">
        <v>161</v>
      </c>
      <c r="D52" s="46">
        <v>374101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374101</v>
      </c>
      <c r="O52" s="47">
        <f t="shared" si="11"/>
        <v>0.62930278954831964</v>
      </c>
      <c r="P52" s="9"/>
    </row>
    <row r="53" spans="1:16">
      <c r="A53" s="12"/>
      <c r="B53" s="44">
        <v>614</v>
      </c>
      <c r="C53" s="20" t="s">
        <v>162</v>
      </c>
      <c r="D53" s="46">
        <v>1270690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6">SUM(D53:M53)</f>
        <v>1270690</v>
      </c>
      <c r="O53" s="47">
        <f t="shared" si="11"/>
        <v>2.137521048195953</v>
      </c>
      <c r="P53" s="9"/>
    </row>
    <row r="54" spans="1:16">
      <c r="A54" s="12"/>
      <c r="B54" s="44">
        <v>634</v>
      </c>
      <c r="C54" s="20" t="s">
        <v>163</v>
      </c>
      <c r="D54" s="46">
        <v>846582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846582</v>
      </c>
      <c r="O54" s="47">
        <f t="shared" si="11"/>
        <v>1.4240978082961433</v>
      </c>
      <c r="P54" s="9"/>
    </row>
    <row r="55" spans="1:16">
      <c r="A55" s="12"/>
      <c r="B55" s="44">
        <v>654</v>
      </c>
      <c r="C55" s="20" t="s">
        <v>164</v>
      </c>
      <c r="D55" s="46">
        <v>1317959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1317959</v>
      </c>
      <c r="O55" s="47">
        <f t="shared" si="11"/>
        <v>2.2170357074969425</v>
      </c>
      <c r="P55" s="9"/>
    </row>
    <row r="56" spans="1:16">
      <c r="A56" s="12"/>
      <c r="B56" s="44">
        <v>661</v>
      </c>
      <c r="C56" s="20" t="s">
        <v>110</v>
      </c>
      <c r="D56" s="46">
        <v>0</v>
      </c>
      <c r="E56" s="46">
        <v>187813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187813</v>
      </c>
      <c r="O56" s="47">
        <f t="shared" si="11"/>
        <v>0.31593405206999858</v>
      </c>
      <c r="P56" s="9"/>
    </row>
    <row r="57" spans="1:16">
      <c r="A57" s="12"/>
      <c r="B57" s="44">
        <v>671</v>
      </c>
      <c r="C57" s="20" t="s">
        <v>89</v>
      </c>
      <c r="D57" s="46">
        <v>0</v>
      </c>
      <c r="E57" s="46">
        <v>391425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391425</v>
      </c>
      <c r="O57" s="47">
        <f t="shared" si="11"/>
        <v>0.6584447633097773</v>
      </c>
      <c r="P57" s="9"/>
    </row>
    <row r="58" spans="1:16">
      <c r="A58" s="12"/>
      <c r="B58" s="44">
        <v>674</v>
      </c>
      <c r="C58" s="20" t="s">
        <v>165</v>
      </c>
      <c r="D58" s="46">
        <v>384140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384140</v>
      </c>
      <c r="O58" s="47">
        <f t="shared" si="11"/>
        <v>0.64619012934232067</v>
      </c>
      <c r="P58" s="9"/>
    </row>
    <row r="59" spans="1:16">
      <c r="A59" s="12"/>
      <c r="B59" s="44">
        <v>685</v>
      </c>
      <c r="C59" s="20" t="s">
        <v>73</v>
      </c>
      <c r="D59" s="46">
        <v>5512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5512</v>
      </c>
      <c r="O59" s="47">
        <f t="shared" si="11"/>
        <v>9.2721403470996805E-3</v>
      </c>
      <c r="P59" s="9"/>
    </row>
    <row r="60" spans="1:16">
      <c r="A60" s="12"/>
      <c r="B60" s="44">
        <v>694</v>
      </c>
      <c r="C60" s="20" t="s">
        <v>166</v>
      </c>
      <c r="D60" s="46">
        <v>454436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454436</v>
      </c>
      <c r="O60" s="47">
        <f t="shared" si="11"/>
        <v>0.7644401978908909</v>
      </c>
      <c r="P60" s="9"/>
    </row>
    <row r="61" spans="1:16">
      <c r="A61" s="12"/>
      <c r="B61" s="44">
        <v>711</v>
      </c>
      <c r="C61" s="20" t="s">
        <v>111</v>
      </c>
      <c r="D61" s="46">
        <v>6226407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1" si="17">SUM(D61:M61)</f>
        <v>6226407</v>
      </c>
      <c r="O61" s="47">
        <f t="shared" si="11"/>
        <v>10.473896872671242</v>
      </c>
      <c r="P61" s="9"/>
    </row>
    <row r="62" spans="1:16">
      <c r="A62" s="12"/>
      <c r="B62" s="44">
        <v>712</v>
      </c>
      <c r="C62" s="20" t="s">
        <v>112</v>
      </c>
      <c r="D62" s="46">
        <v>11759</v>
      </c>
      <c r="E62" s="46">
        <v>2086859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2098618</v>
      </c>
      <c r="O62" s="47">
        <f t="shared" si="11"/>
        <v>3.5302395919719953</v>
      </c>
      <c r="P62" s="9"/>
    </row>
    <row r="63" spans="1:16">
      <c r="A63" s="12"/>
      <c r="B63" s="44">
        <v>713</v>
      </c>
      <c r="C63" s="20" t="s">
        <v>177</v>
      </c>
      <c r="D63" s="46">
        <v>0</v>
      </c>
      <c r="E63" s="46">
        <v>1279888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1279888</v>
      </c>
      <c r="O63" s="47">
        <f t="shared" si="11"/>
        <v>2.1529936800741503</v>
      </c>
      <c r="P63" s="9"/>
    </row>
    <row r="64" spans="1:16">
      <c r="A64" s="12"/>
      <c r="B64" s="44">
        <v>714</v>
      </c>
      <c r="C64" s="20" t="s">
        <v>178</v>
      </c>
      <c r="D64" s="46">
        <v>0</v>
      </c>
      <c r="E64" s="46">
        <v>344296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344296</v>
      </c>
      <c r="O64" s="47">
        <f t="shared" si="11"/>
        <v>0.57916560829917119</v>
      </c>
      <c r="P64" s="9"/>
    </row>
    <row r="65" spans="1:119">
      <c r="A65" s="12"/>
      <c r="B65" s="44">
        <v>715</v>
      </c>
      <c r="C65" s="20" t="s">
        <v>179</v>
      </c>
      <c r="D65" s="46">
        <v>0</v>
      </c>
      <c r="E65" s="46">
        <v>256500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256500</v>
      </c>
      <c r="O65" s="47">
        <f t="shared" si="11"/>
        <v>0.43147750345266112</v>
      </c>
      <c r="P65" s="9"/>
    </row>
    <row r="66" spans="1:119">
      <c r="A66" s="12"/>
      <c r="B66" s="44">
        <v>716</v>
      </c>
      <c r="C66" s="20" t="s">
        <v>113</v>
      </c>
      <c r="D66" s="46">
        <v>0</v>
      </c>
      <c r="E66" s="46">
        <v>1111320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1111320</v>
      </c>
      <c r="O66" s="47">
        <f t="shared" si="11"/>
        <v>1.8694330570643718</v>
      </c>
      <c r="P66" s="9"/>
    </row>
    <row r="67" spans="1:119">
      <c r="A67" s="12"/>
      <c r="B67" s="44">
        <v>724</v>
      </c>
      <c r="C67" s="20" t="s">
        <v>167</v>
      </c>
      <c r="D67" s="46">
        <v>2011722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2011722</v>
      </c>
      <c r="O67" s="47">
        <f t="shared" si="11"/>
        <v>3.3840654432779504</v>
      </c>
      <c r="P67" s="9"/>
    </row>
    <row r="68" spans="1:119">
      <c r="A68" s="12"/>
      <c r="B68" s="44">
        <v>733</v>
      </c>
      <c r="C68" s="20" t="s">
        <v>81</v>
      </c>
      <c r="D68" s="46">
        <v>450827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450827</v>
      </c>
      <c r="O68" s="47">
        <f t="shared" si="11"/>
        <v>0.75836923371950427</v>
      </c>
      <c r="P68" s="9"/>
    </row>
    <row r="69" spans="1:119">
      <c r="A69" s="12"/>
      <c r="B69" s="44">
        <v>739</v>
      </c>
      <c r="C69" s="20" t="s">
        <v>93</v>
      </c>
      <c r="D69" s="46">
        <v>0</v>
      </c>
      <c r="E69" s="46">
        <v>62537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62537</v>
      </c>
      <c r="O69" s="47">
        <f>(N69/O$74)</f>
        <v>0.10519808434081508</v>
      </c>
      <c r="P69" s="9"/>
    </row>
    <row r="70" spans="1:119">
      <c r="A70" s="12"/>
      <c r="B70" s="44">
        <v>744</v>
      </c>
      <c r="C70" s="20" t="s">
        <v>169</v>
      </c>
      <c r="D70" s="46">
        <v>480395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480395</v>
      </c>
      <c r="O70" s="47">
        <f>(N70/O$74)</f>
        <v>0.80810773984850348</v>
      </c>
      <c r="P70" s="9"/>
    </row>
    <row r="71" spans="1:119" ht="15.75" thickBot="1">
      <c r="A71" s="12"/>
      <c r="B71" s="44">
        <v>764</v>
      </c>
      <c r="C71" s="20" t="s">
        <v>170</v>
      </c>
      <c r="D71" s="46">
        <v>510191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510191</v>
      </c>
      <c r="O71" s="47">
        <f>(N71/O$74)</f>
        <v>0.85822978153612717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SUM(D5,D13,D22,D27,D31,D36,D42,D46,D48)</f>
        <v>272430611</v>
      </c>
      <c r="E72" s="15">
        <f t="shared" si="18"/>
        <v>273896980</v>
      </c>
      <c r="F72" s="15">
        <f t="shared" si="18"/>
        <v>17628023</v>
      </c>
      <c r="G72" s="15">
        <f t="shared" si="18"/>
        <v>2727734</v>
      </c>
      <c r="H72" s="15">
        <f t="shared" si="18"/>
        <v>0</v>
      </c>
      <c r="I72" s="15">
        <f t="shared" si="18"/>
        <v>94943690</v>
      </c>
      <c r="J72" s="15">
        <f t="shared" si="18"/>
        <v>75974483</v>
      </c>
      <c r="K72" s="15">
        <f t="shared" si="18"/>
        <v>0</v>
      </c>
      <c r="L72" s="15">
        <f t="shared" si="18"/>
        <v>0</v>
      </c>
      <c r="M72" s="15">
        <f t="shared" si="18"/>
        <v>7718423</v>
      </c>
      <c r="N72" s="15">
        <f>SUM(D72:M72)</f>
        <v>745319944</v>
      </c>
      <c r="O72" s="37">
        <f>(N72/O$74)</f>
        <v>1253.757460860028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9" t="s">
        <v>184</v>
      </c>
      <c r="M74" s="49"/>
      <c r="N74" s="49"/>
      <c r="O74" s="41">
        <v>594469</v>
      </c>
    </row>
    <row r="75" spans="1:119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</row>
    <row r="76" spans="1:119" ht="15.75" customHeight="1" thickBot="1">
      <c r="A76" s="53" t="s">
        <v>98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53571917</v>
      </c>
      <c r="E5" s="26">
        <f t="shared" si="0"/>
        <v>9234740</v>
      </c>
      <c r="F5" s="26">
        <f t="shared" si="0"/>
        <v>39407540</v>
      </c>
      <c r="G5" s="26">
        <f t="shared" si="0"/>
        <v>9719</v>
      </c>
      <c r="H5" s="26">
        <f t="shared" si="0"/>
        <v>0</v>
      </c>
      <c r="I5" s="26">
        <f t="shared" si="0"/>
        <v>1805854</v>
      </c>
      <c r="J5" s="26">
        <f t="shared" si="0"/>
        <v>70500568</v>
      </c>
      <c r="K5" s="26">
        <f t="shared" si="0"/>
        <v>0</v>
      </c>
      <c r="L5" s="26">
        <f t="shared" si="0"/>
        <v>0</v>
      </c>
      <c r="M5" s="26">
        <f t="shared" si="0"/>
        <v>68157</v>
      </c>
      <c r="N5" s="27">
        <f>SUM(D5:M5)</f>
        <v>174598495</v>
      </c>
      <c r="O5" s="32">
        <f t="shared" ref="O5:O36" si="1">(N5/O$75)</f>
        <v>299.19390879819315</v>
      </c>
      <c r="P5" s="6"/>
    </row>
    <row r="6" spans="1:133">
      <c r="A6" s="12"/>
      <c r="B6" s="44">
        <v>511</v>
      </c>
      <c r="C6" s="20" t="s">
        <v>20</v>
      </c>
      <c r="D6" s="46">
        <v>1588061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1588061</v>
      </c>
      <c r="O6" s="47">
        <f t="shared" si="1"/>
        <v>2.7213188636017018</v>
      </c>
      <c r="P6" s="9"/>
    </row>
    <row r="7" spans="1:133">
      <c r="A7" s="12"/>
      <c r="B7" s="44">
        <v>512</v>
      </c>
      <c r="C7" s="20" t="s">
        <v>21</v>
      </c>
      <c r="D7" s="46">
        <v>970287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970287</v>
      </c>
      <c r="O7" s="47">
        <f t="shared" si="1"/>
        <v>1.6626945162733073</v>
      </c>
      <c r="P7" s="9"/>
    </row>
    <row r="8" spans="1:133">
      <c r="A8" s="12"/>
      <c r="B8" s="44">
        <v>513</v>
      </c>
      <c r="C8" s="20" t="s">
        <v>22</v>
      </c>
      <c r="D8" s="46">
        <v>32716007</v>
      </c>
      <c r="E8" s="46">
        <v>425</v>
      </c>
      <c r="F8" s="46">
        <v>0</v>
      </c>
      <c r="G8" s="46">
        <v>0</v>
      </c>
      <c r="H8" s="46">
        <v>0</v>
      </c>
      <c r="I8" s="46">
        <v>0</v>
      </c>
      <c r="J8" s="46">
        <v>70500568</v>
      </c>
      <c r="K8" s="46">
        <v>0</v>
      </c>
      <c r="L8" s="46">
        <v>0</v>
      </c>
      <c r="M8" s="46">
        <v>0</v>
      </c>
      <c r="N8" s="46">
        <f t="shared" si="2"/>
        <v>103217000</v>
      </c>
      <c r="O8" s="47">
        <f t="shared" si="1"/>
        <v>176.87379083320909</v>
      </c>
      <c r="P8" s="9"/>
    </row>
    <row r="9" spans="1:133">
      <c r="A9" s="12"/>
      <c r="B9" s="44">
        <v>514</v>
      </c>
      <c r="C9" s="20" t="s">
        <v>23</v>
      </c>
      <c r="D9" s="46">
        <v>1532419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1532419</v>
      </c>
      <c r="O9" s="47">
        <f t="shared" si="1"/>
        <v>2.6259701180506645</v>
      </c>
      <c r="P9" s="9"/>
    </row>
    <row r="10" spans="1:133">
      <c r="A10" s="12"/>
      <c r="B10" s="44">
        <v>515</v>
      </c>
      <c r="C10" s="20" t="s">
        <v>24</v>
      </c>
      <c r="D10" s="46">
        <v>2729775</v>
      </c>
      <c r="E10" s="46">
        <v>30178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2759953</v>
      </c>
      <c r="O10" s="47">
        <f t="shared" si="1"/>
        <v>4.7294859338237689</v>
      </c>
      <c r="P10" s="9"/>
    </row>
    <row r="11" spans="1:133">
      <c r="A11" s="12"/>
      <c r="B11" s="44">
        <v>517</v>
      </c>
      <c r="C11" s="20" t="s">
        <v>25</v>
      </c>
      <c r="D11" s="46">
        <v>333580</v>
      </c>
      <c r="E11" s="46">
        <v>8789728</v>
      </c>
      <c r="F11" s="46">
        <v>39407540</v>
      </c>
      <c r="G11" s="46">
        <v>0</v>
      </c>
      <c r="H11" s="46">
        <v>0</v>
      </c>
      <c r="I11" s="46">
        <v>1805854</v>
      </c>
      <c r="J11" s="46">
        <v>0</v>
      </c>
      <c r="K11" s="46">
        <v>0</v>
      </c>
      <c r="L11" s="46">
        <v>0</v>
      </c>
      <c r="M11" s="46">
        <v>68157</v>
      </c>
      <c r="N11" s="46">
        <f t="shared" si="2"/>
        <v>50404859</v>
      </c>
      <c r="O11" s="47">
        <f t="shared" si="1"/>
        <v>86.374322909437367</v>
      </c>
      <c r="P11" s="9"/>
    </row>
    <row r="12" spans="1:133">
      <c r="A12" s="12"/>
      <c r="B12" s="44">
        <v>519</v>
      </c>
      <c r="C12" s="20" t="s">
        <v>140</v>
      </c>
      <c r="D12" s="46">
        <v>13701788</v>
      </c>
      <c r="E12" s="46">
        <v>414409</v>
      </c>
      <c r="F12" s="46">
        <v>0</v>
      </c>
      <c r="G12" s="46">
        <v>9719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14125916</v>
      </c>
      <c r="O12" s="47">
        <f t="shared" si="1"/>
        <v>24.206325623797259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102609383</v>
      </c>
      <c r="E13" s="31">
        <f t="shared" si="3"/>
        <v>90940073</v>
      </c>
      <c r="F13" s="31">
        <f t="shared" si="3"/>
        <v>0</v>
      </c>
      <c r="G13" s="31">
        <f t="shared" si="3"/>
        <v>10681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193560137</v>
      </c>
      <c r="O13" s="43">
        <f t="shared" si="1"/>
        <v>331.68678788751174</v>
      </c>
      <c r="P13" s="10"/>
    </row>
    <row r="14" spans="1:133">
      <c r="A14" s="12"/>
      <c r="B14" s="44">
        <v>521</v>
      </c>
      <c r="C14" s="20" t="s">
        <v>28</v>
      </c>
      <c r="D14" s="46">
        <v>54041751</v>
      </c>
      <c r="E14" s="46">
        <v>18351364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72393115</v>
      </c>
      <c r="O14" s="47">
        <f t="shared" si="1"/>
        <v>124.05364116642076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35582827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35582827</v>
      </c>
      <c r="O15" s="47">
        <f t="shared" si="1"/>
        <v>60.975125222126835</v>
      </c>
      <c r="P15" s="9"/>
    </row>
    <row r="16" spans="1:133">
      <c r="A16" s="12"/>
      <c r="B16" s="44">
        <v>523</v>
      </c>
      <c r="C16" s="20" t="s">
        <v>141</v>
      </c>
      <c r="D16" s="46">
        <v>43568614</v>
      </c>
      <c r="E16" s="46">
        <v>780472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44349086</v>
      </c>
      <c r="O16" s="47">
        <f t="shared" si="1"/>
        <v>75.997083434007976</v>
      </c>
      <c r="P16" s="9"/>
    </row>
    <row r="17" spans="1:16">
      <c r="A17" s="12"/>
      <c r="B17" s="44">
        <v>524</v>
      </c>
      <c r="C17" s="20" t="s">
        <v>31</v>
      </c>
      <c r="D17" s="46">
        <v>1227168</v>
      </c>
      <c r="E17" s="46">
        <v>3550157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4777325</v>
      </c>
      <c r="O17" s="47">
        <f t="shared" si="1"/>
        <v>8.1864768671077499</v>
      </c>
      <c r="P17" s="9"/>
    </row>
    <row r="18" spans="1:16">
      <c r="A18" s="12"/>
      <c r="B18" s="44">
        <v>525</v>
      </c>
      <c r="C18" s="20" t="s">
        <v>32</v>
      </c>
      <c r="D18" s="46">
        <v>1832543</v>
      </c>
      <c r="E18" s="46">
        <v>7201436</v>
      </c>
      <c r="F18" s="46">
        <v>0</v>
      </c>
      <c r="G18" s="46">
        <v>10681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9044660</v>
      </c>
      <c r="O18" s="47">
        <f t="shared" si="1"/>
        <v>15.499029239345194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23155679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23155679</v>
      </c>
      <c r="O19" s="47">
        <f t="shared" si="1"/>
        <v>39.679827199462615</v>
      </c>
      <c r="P19" s="9"/>
    </row>
    <row r="20" spans="1:16">
      <c r="A20" s="12"/>
      <c r="B20" s="44">
        <v>527</v>
      </c>
      <c r="C20" s="20" t="s">
        <v>34</v>
      </c>
      <c r="D20" s="46">
        <v>1939307</v>
      </c>
      <c r="E20" s="46">
        <v>1819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1941126</v>
      </c>
      <c r="O20" s="47">
        <f t="shared" si="1"/>
        <v>3.3263349458413232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2316319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2316319</v>
      </c>
      <c r="O21" s="47">
        <f t="shared" si="1"/>
        <v>3.9692698131992605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3308027</v>
      </c>
      <c r="E22" s="31">
        <f t="shared" si="5"/>
        <v>22316386</v>
      </c>
      <c r="F22" s="31">
        <f t="shared" si="5"/>
        <v>0</v>
      </c>
      <c r="G22" s="31">
        <f t="shared" si="5"/>
        <v>18627</v>
      </c>
      <c r="H22" s="31">
        <f t="shared" si="5"/>
        <v>0</v>
      </c>
      <c r="I22" s="31">
        <f t="shared" si="5"/>
        <v>77970167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103613207</v>
      </c>
      <c r="O22" s="43">
        <f t="shared" si="1"/>
        <v>177.55273552298553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47583758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47583758</v>
      </c>
      <c r="O23" s="47">
        <f t="shared" si="1"/>
        <v>81.54005308767006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30386409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30386409</v>
      </c>
      <c r="O24" s="47">
        <f t="shared" si="1"/>
        <v>52.070485962955154</v>
      </c>
      <c r="P24" s="9"/>
    </row>
    <row r="25" spans="1:16">
      <c r="A25" s="12"/>
      <c r="B25" s="44">
        <v>537</v>
      </c>
      <c r="C25" s="20" t="s">
        <v>144</v>
      </c>
      <c r="D25" s="46">
        <v>3308027</v>
      </c>
      <c r="E25" s="46">
        <v>18513505</v>
      </c>
      <c r="F25" s="46">
        <v>0</v>
      </c>
      <c r="G25" s="46">
        <v>18627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21840159</v>
      </c>
      <c r="O25" s="47">
        <f t="shared" si="1"/>
        <v>37.425537602623884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3802881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3802881</v>
      </c>
      <c r="O26" s="47">
        <f t="shared" si="1"/>
        <v>6.5166588697364292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7596278</v>
      </c>
      <c r="E27" s="31">
        <f t="shared" si="6"/>
        <v>51517773</v>
      </c>
      <c r="F27" s="31">
        <f t="shared" si="6"/>
        <v>0</v>
      </c>
      <c r="G27" s="31">
        <f t="shared" si="6"/>
        <v>504065</v>
      </c>
      <c r="H27" s="31">
        <f t="shared" si="6"/>
        <v>0</v>
      </c>
      <c r="I27" s="31">
        <f t="shared" si="6"/>
        <v>15662958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4013982</v>
      </c>
      <c r="N27" s="31">
        <f t="shared" ref="N27:N36" si="7">SUM(D27:M27)</f>
        <v>79295056</v>
      </c>
      <c r="O27" s="43">
        <f t="shared" si="1"/>
        <v>135.88088346930837</v>
      </c>
      <c r="P27" s="10"/>
    </row>
    <row r="28" spans="1:16">
      <c r="A28" s="12"/>
      <c r="B28" s="44">
        <v>541</v>
      </c>
      <c r="C28" s="20" t="s">
        <v>146</v>
      </c>
      <c r="D28" s="46">
        <v>6736649</v>
      </c>
      <c r="E28" s="46">
        <v>46031312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52767961</v>
      </c>
      <c r="O28" s="47">
        <f t="shared" si="1"/>
        <v>90.423760587974215</v>
      </c>
      <c r="P28" s="9"/>
    </row>
    <row r="29" spans="1:16">
      <c r="A29" s="12"/>
      <c r="B29" s="44">
        <v>542</v>
      </c>
      <c r="C29" s="20" t="s">
        <v>43</v>
      </c>
      <c r="D29" s="46">
        <v>859629</v>
      </c>
      <c r="E29" s="46">
        <v>5486461</v>
      </c>
      <c r="F29" s="46">
        <v>0</v>
      </c>
      <c r="G29" s="46">
        <v>504065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4013982</v>
      </c>
      <c r="N29" s="46">
        <f t="shared" si="7"/>
        <v>10864137</v>
      </c>
      <c r="O29" s="47">
        <f t="shared" si="1"/>
        <v>18.616905115643043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15662958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15662958</v>
      </c>
      <c r="O30" s="47">
        <f t="shared" si="1"/>
        <v>26.840217765691108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9388308</v>
      </c>
      <c r="E31" s="31">
        <f t="shared" si="8"/>
        <v>13627109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2692094</v>
      </c>
      <c r="N31" s="31">
        <f t="shared" si="7"/>
        <v>25707511</v>
      </c>
      <c r="O31" s="43">
        <f t="shared" si="1"/>
        <v>44.052674689793562</v>
      </c>
      <c r="P31" s="10"/>
    </row>
    <row r="32" spans="1:16">
      <c r="A32" s="13"/>
      <c r="B32" s="45">
        <v>552</v>
      </c>
      <c r="C32" s="21" t="s">
        <v>47</v>
      </c>
      <c r="D32" s="46">
        <v>9101117</v>
      </c>
      <c r="E32" s="46">
        <v>9516849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18617966</v>
      </c>
      <c r="O32" s="47">
        <f t="shared" si="1"/>
        <v>31.903952101144178</v>
      </c>
      <c r="P32" s="9"/>
    </row>
    <row r="33" spans="1:16">
      <c r="A33" s="13"/>
      <c r="B33" s="45">
        <v>553</v>
      </c>
      <c r="C33" s="21" t="s">
        <v>148</v>
      </c>
      <c r="D33" s="46">
        <v>287191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287191</v>
      </c>
      <c r="O33" s="47">
        <f t="shared" si="1"/>
        <v>0.49213366851565299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4110260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298389</v>
      </c>
      <c r="N34" s="46">
        <f t="shared" si="7"/>
        <v>4408649</v>
      </c>
      <c r="O34" s="47">
        <f t="shared" si="1"/>
        <v>7.5547096029049134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2393705</v>
      </c>
      <c r="N35" s="46">
        <f t="shared" si="7"/>
        <v>2393705</v>
      </c>
      <c r="O35" s="47">
        <f t="shared" si="1"/>
        <v>4.1018793172288168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15748895</v>
      </c>
      <c r="E36" s="31">
        <f t="shared" si="9"/>
        <v>24671533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40420428</v>
      </c>
      <c r="O36" s="43">
        <f t="shared" si="1"/>
        <v>69.264891708350248</v>
      </c>
      <c r="P36" s="10"/>
    </row>
    <row r="37" spans="1:16">
      <c r="A37" s="12"/>
      <c r="B37" s="44">
        <v>562</v>
      </c>
      <c r="C37" s="20" t="s">
        <v>149</v>
      </c>
      <c r="D37" s="46">
        <v>10959148</v>
      </c>
      <c r="E37" s="46">
        <v>6113564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17072712</v>
      </c>
      <c r="O37" s="47">
        <f t="shared" ref="O37:O68" si="11">(N37/O$75)</f>
        <v>29.255987785380498</v>
      </c>
      <c r="P37" s="9"/>
    </row>
    <row r="38" spans="1:16">
      <c r="A38" s="12"/>
      <c r="B38" s="44">
        <v>563</v>
      </c>
      <c r="C38" s="20" t="s">
        <v>150</v>
      </c>
      <c r="D38" s="46">
        <v>2348678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2348678</v>
      </c>
      <c r="O38" s="47">
        <f t="shared" si="11"/>
        <v>4.0247205528794661</v>
      </c>
      <c r="P38" s="9"/>
    </row>
    <row r="39" spans="1:16">
      <c r="A39" s="12"/>
      <c r="B39" s="44">
        <v>564</v>
      </c>
      <c r="C39" s="20" t="s">
        <v>151</v>
      </c>
      <c r="D39" s="46">
        <v>2364454</v>
      </c>
      <c r="E39" s="46">
        <v>1837805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4202259</v>
      </c>
      <c r="O39" s="47">
        <f t="shared" si="11"/>
        <v>7.2010374201243055</v>
      </c>
      <c r="P39" s="9"/>
    </row>
    <row r="40" spans="1:16">
      <c r="A40" s="12"/>
      <c r="B40" s="44">
        <v>565</v>
      </c>
      <c r="C40" s="20" t="s">
        <v>152</v>
      </c>
      <c r="D40" s="46">
        <v>76615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76615</v>
      </c>
      <c r="O40" s="47">
        <f t="shared" si="11"/>
        <v>0.13128830991683846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16720164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16720164</v>
      </c>
      <c r="O41" s="47">
        <f t="shared" si="11"/>
        <v>28.651857640049148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8085705</v>
      </c>
      <c r="E42" s="31">
        <f t="shared" si="12"/>
        <v>44352366</v>
      </c>
      <c r="F42" s="31">
        <f t="shared" si="12"/>
        <v>0</v>
      </c>
      <c r="G42" s="31">
        <f t="shared" si="12"/>
        <v>5905855</v>
      </c>
      <c r="H42" s="31">
        <f t="shared" si="12"/>
        <v>0</v>
      </c>
      <c r="I42" s="31">
        <f t="shared" si="12"/>
        <v>3182395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175</v>
      </c>
      <c r="N42" s="31">
        <f>SUM(D42:M42)</f>
        <v>61526496</v>
      </c>
      <c r="O42" s="43">
        <f t="shared" si="11"/>
        <v>105.43248286817362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18961442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175</v>
      </c>
      <c r="N43" s="46">
        <f t="shared" si="10"/>
        <v>18961617</v>
      </c>
      <c r="O43" s="47">
        <f t="shared" si="11"/>
        <v>32.492836249042519</v>
      </c>
      <c r="P43" s="9"/>
    </row>
    <row r="44" spans="1:16">
      <c r="A44" s="12"/>
      <c r="B44" s="44">
        <v>572</v>
      </c>
      <c r="C44" s="20" t="s">
        <v>153</v>
      </c>
      <c r="D44" s="46">
        <v>8085705</v>
      </c>
      <c r="E44" s="46">
        <v>21022555</v>
      </c>
      <c r="F44" s="46">
        <v>0</v>
      </c>
      <c r="G44" s="46">
        <v>5905855</v>
      </c>
      <c r="H44" s="46">
        <v>0</v>
      </c>
      <c r="I44" s="46">
        <v>3182395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38196510</v>
      </c>
      <c r="O44" s="47">
        <f t="shared" si="11"/>
        <v>65.453961268963255</v>
      </c>
      <c r="P44" s="9"/>
    </row>
    <row r="45" spans="1:16">
      <c r="A45" s="12"/>
      <c r="B45" s="44">
        <v>575</v>
      </c>
      <c r="C45" s="20" t="s">
        <v>154</v>
      </c>
      <c r="D45" s="46">
        <v>0</v>
      </c>
      <c r="E45" s="46">
        <v>4368369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4368369</v>
      </c>
      <c r="O45" s="47">
        <f t="shared" si="11"/>
        <v>7.4856853501678486</v>
      </c>
      <c r="P45" s="9"/>
    </row>
    <row r="46" spans="1:16" ht="15.75">
      <c r="A46" s="28" t="s">
        <v>155</v>
      </c>
      <c r="B46" s="29"/>
      <c r="C46" s="30"/>
      <c r="D46" s="31">
        <f t="shared" ref="D46:M46" si="13">SUM(D47:D48)</f>
        <v>39098109</v>
      </c>
      <c r="E46" s="31">
        <f t="shared" si="13"/>
        <v>8307867</v>
      </c>
      <c r="F46" s="31">
        <f t="shared" si="13"/>
        <v>12821705</v>
      </c>
      <c r="G46" s="31">
        <f t="shared" si="13"/>
        <v>173064</v>
      </c>
      <c r="H46" s="31">
        <f t="shared" si="13"/>
        <v>0</v>
      </c>
      <c r="I46" s="31">
        <f t="shared" si="13"/>
        <v>3319789</v>
      </c>
      <c r="J46" s="31">
        <f t="shared" si="13"/>
        <v>15580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63736114</v>
      </c>
      <c r="O46" s="43">
        <f t="shared" si="11"/>
        <v>109.21890866967235</v>
      </c>
      <c r="P46" s="9"/>
    </row>
    <row r="47" spans="1:16">
      <c r="A47" s="12"/>
      <c r="B47" s="44">
        <v>581</v>
      </c>
      <c r="C47" s="20" t="s">
        <v>156</v>
      </c>
      <c r="D47" s="46">
        <v>39098109</v>
      </c>
      <c r="E47" s="46">
        <v>8307867</v>
      </c>
      <c r="F47" s="46">
        <v>411705</v>
      </c>
      <c r="G47" s="46">
        <v>173064</v>
      </c>
      <c r="H47" s="46">
        <v>0</v>
      </c>
      <c r="I47" s="46">
        <v>3319789</v>
      </c>
      <c r="J47" s="46">
        <v>15580</v>
      </c>
      <c r="K47" s="46">
        <v>0</v>
      </c>
      <c r="L47" s="46">
        <v>0</v>
      </c>
      <c r="M47" s="46">
        <v>0</v>
      </c>
      <c r="N47" s="46">
        <f>SUM(D47:M47)</f>
        <v>51326114</v>
      </c>
      <c r="O47" s="47">
        <f t="shared" si="11"/>
        <v>87.95299564914157</v>
      </c>
      <c r="P47" s="9"/>
    </row>
    <row r="48" spans="1:16">
      <c r="A48" s="12"/>
      <c r="B48" s="44">
        <v>585</v>
      </c>
      <c r="C48" s="20" t="s">
        <v>157</v>
      </c>
      <c r="D48" s="46">
        <v>0</v>
      </c>
      <c r="E48" s="46">
        <v>0</v>
      </c>
      <c r="F48" s="46">
        <v>12410000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4">SUM(D48:M48)</f>
        <v>12410000</v>
      </c>
      <c r="O48" s="47">
        <f t="shared" si="11"/>
        <v>21.265913020530775</v>
      </c>
      <c r="P48" s="9"/>
    </row>
    <row r="49" spans="1:16" ht="15.75">
      <c r="A49" s="28" t="s">
        <v>63</v>
      </c>
      <c r="B49" s="29"/>
      <c r="C49" s="30"/>
      <c r="D49" s="31">
        <f t="shared" ref="D49:M49" si="15">SUM(D50:D72)</f>
        <v>18746432</v>
      </c>
      <c r="E49" s="31">
        <f t="shared" si="15"/>
        <v>5664238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24410670</v>
      </c>
      <c r="O49" s="43">
        <f t="shared" si="11"/>
        <v>41.830393633592259</v>
      </c>
      <c r="P49" s="9"/>
    </row>
    <row r="50" spans="1:16">
      <c r="A50" s="12"/>
      <c r="B50" s="44">
        <v>601</v>
      </c>
      <c r="C50" s="20" t="s">
        <v>158</v>
      </c>
      <c r="D50" s="46">
        <v>250439</v>
      </c>
      <c r="E50" s="46">
        <v>1751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252190</v>
      </c>
      <c r="O50" s="47">
        <f t="shared" si="11"/>
        <v>0.43215556846475872</v>
      </c>
      <c r="P50" s="9"/>
    </row>
    <row r="51" spans="1:16">
      <c r="A51" s="12"/>
      <c r="B51" s="44">
        <v>602</v>
      </c>
      <c r="C51" s="20" t="s">
        <v>159</v>
      </c>
      <c r="D51" s="46">
        <v>253685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253685</v>
      </c>
      <c r="O51" s="47">
        <f t="shared" si="11"/>
        <v>0.43471741697126104</v>
      </c>
      <c r="P51" s="9"/>
    </row>
    <row r="52" spans="1:16">
      <c r="A52" s="12"/>
      <c r="B52" s="44">
        <v>604</v>
      </c>
      <c r="C52" s="20" t="s">
        <v>160</v>
      </c>
      <c r="D52" s="46">
        <v>3892745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3892745</v>
      </c>
      <c r="O52" s="47">
        <f t="shared" si="11"/>
        <v>6.6706508123373141</v>
      </c>
      <c r="P52" s="9"/>
    </row>
    <row r="53" spans="1:16">
      <c r="A53" s="12"/>
      <c r="B53" s="44">
        <v>608</v>
      </c>
      <c r="C53" s="20" t="s">
        <v>161</v>
      </c>
      <c r="D53" s="46">
        <v>402784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402784</v>
      </c>
      <c r="O53" s="47">
        <f t="shared" si="11"/>
        <v>0.69021510959399412</v>
      </c>
      <c r="P53" s="9"/>
    </row>
    <row r="54" spans="1:16">
      <c r="A54" s="12"/>
      <c r="B54" s="44">
        <v>614</v>
      </c>
      <c r="C54" s="20" t="s">
        <v>162</v>
      </c>
      <c r="D54" s="46">
        <v>1310138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6">SUM(D54:M54)</f>
        <v>1310138</v>
      </c>
      <c r="O54" s="47">
        <f t="shared" si="11"/>
        <v>2.2450669422153222</v>
      </c>
      <c r="P54" s="9"/>
    </row>
    <row r="55" spans="1:16">
      <c r="A55" s="12"/>
      <c r="B55" s="44">
        <v>634</v>
      </c>
      <c r="C55" s="20" t="s">
        <v>163</v>
      </c>
      <c r="D55" s="46">
        <v>827270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827270</v>
      </c>
      <c r="O55" s="47">
        <f t="shared" si="11"/>
        <v>1.4176190060027796</v>
      </c>
      <c r="P55" s="9"/>
    </row>
    <row r="56" spans="1:16">
      <c r="A56" s="12"/>
      <c r="B56" s="44">
        <v>654</v>
      </c>
      <c r="C56" s="20" t="s">
        <v>164</v>
      </c>
      <c r="D56" s="46">
        <v>1188153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1188153</v>
      </c>
      <c r="O56" s="47">
        <f t="shared" si="11"/>
        <v>2.0360320993620227</v>
      </c>
      <c r="P56" s="9"/>
    </row>
    <row r="57" spans="1:16">
      <c r="A57" s="12"/>
      <c r="B57" s="44">
        <v>661</v>
      </c>
      <c r="C57" s="20" t="s">
        <v>110</v>
      </c>
      <c r="D57" s="46">
        <v>0</v>
      </c>
      <c r="E57" s="46">
        <v>193143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193143</v>
      </c>
      <c r="O57" s="47">
        <f t="shared" si="11"/>
        <v>0.33097197731864425</v>
      </c>
      <c r="P57" s="9"/>
    </row>
    <row r="58" spans="1:16">
      <c r="A58" s="12"/>
      <c r="B58" s="44">
        <v>671</v>
      </c>
      <c r="C58" s="20" t="s">
        <v>89</v>
      </c>
      <c r="D58" s="46">
        <v>18027</v>
      </c>
      <c r="E58" s="46">
        <v>191257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209284</v>
      </c>
      <c r="O58" s="47">
        <f t="shared" si="11"/>
        <v>0.35863137313366339</v>
      </c>
      <c r="P58" s="9"/>
    </row>
    <row r="59" spans="1:16">
      <c r="A59" s="12"/>
      <c r="B59" s="44">
        <v>674</v>
      </c>
      <c r="C59" s="20" t="s">
        <v>165</v>
      </c>
      <c r="D59" s="46">
        <v>451754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451754</v>
      </c>
      <c r="O59" s="47">
        <f t="shared" si="11"/>
        <v>0.77413064227855433</v>
      </c>
      <c r="P59" s="9"/>
    </row>
    <row r="60" spans="1:16">
      <c r="A60" s="12"/>
      <c r="B60" s="44">
        <v>685</v>
      </c>
      <c r="C60" s="20" t="s">
        <v>73</v>
      </c>
      <c r="D60" s="46">
        <v>2515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2515</v>
      </c>
      <c r="O60" s="47">
        <f t="shared" si="11"/>
        <v>4.3097317684637308E-3</v>
      </c>
      <c r="P60" s="9"/>
    </row>
    <row r="61" spans="1:16">
      <c r="A61" s="12"/>
      <c r="B61" s="44">
        <v>694</v>
      </c>
      <c r="C61" s="20" t="s">
        <v>166</v>
      </c>
      <c r="D61" s="46">
        <v>463659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463659</v>
      </c>
      <c r="O61" s="47">
        <f t="shared" si="11"/>
        <v>0.79453118172331005</v>
      </c>
      <c r="P61" s="9"/>
    </row>
    <row r="62" spans="1:16">
      <c r="A62" s="12"/>
      <c r="B62" s="44">
        <v>711</v>
      </c>
      <c r="C62" s="20" t="s">
        <v>111</v>
      </c>
      <c r="D62" s="46">
        <v>6291265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2" si="17">SUM(D62:M62)</f>
        <v>6291265</v>
      </c>
      <c r="O62" s="47">
        <f t="shared" si="11"/>
        <v>10.780781166729213</v>
      </c>
      <c r="P62" s="9"/>
    </row>
    <row r="63" spans="1:16">
      <c r="A63" s="12"/>
      <c r="B63" s="44">
        <v>712</v>
      </c>
      <c r="C63" s="20" t="s">
        <v>112</v>
      </c>
      <c r="D63" s="46">
        <v>14853</v>
      </c>
      <c r="E63" s="46">
        <v>2043002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2057855</v>
      </c>
      <c r="O63" s="47">
        <f t="shared" si="11"/>
        <v>3.5263630490623976</v>
      </c>
      <c r="P63" s="9"/>
    </row>
    <row r="64" spans="1:16">
      <c r="A64" s="12"/>
      <c r="B64" s="44">
        <v>713</v>
      </c>
      <c r="C64" s="20" t="s">
        <v>177</v>
      </c>
      <c r="D64" s="46">
        <v>0</v>
      </c>
      <c r="E64" s="46">
        <v>1334060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1334060</v>
      </c>
      <c r="O64" s="47">
        <f t="shared" si="11"/>
        <v>2.286059945541441</v>
      </c>
      <c r="P64" s="9"/>
    </row>
    <row r="65" spans="1:119">
      <c r="A65" s="12"/>
      <c r="B65" s="44">
        <v>714</v>
      </c>
      <c r="C65" s="20" t="s">
        <v>178</v>
      </c>
      <c r="D65" s="46">
        <v>0</v>
      </c>
      <c r="E65" s="46">
        <v>372544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372544</v>
      </c>
      <c r="O65" s="47">
        <f t="shared" si="11"/>
        <v>0.63839551170996101</v>
      </c>
      <c r="P65" s="9"/>
    </row>
    <row r="66" spans="1:119">
      <c r="A66" s="12"/>
      <c r="B66" s="44">
        <v>715</v>
      </c>
      <c r="C66" s="20" t="s">
        <v>179</v>
      </c>
      <c r="D66" s="46">
        <v>0</v>
      </c>
      <c r="E66" s="46">
        <v>256500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256500</v>
      </c>
      <c r="O66" s="47">
        <f t="shared" si="11"/>
        <v>0.43954123205206636</v>
      </c>
      <c r="P66" s="9"/>
    </row>
    <row r="67" spans="1:119">
      <c r="A67" s="12"/>
      <c r="B67" s="44">
        <v>716</v>
      </c>
      <c r="C67" s="20" t="s">
        <v>113</v>
      </c>
      <c r="D67" s="46">
        <v>0</v>
      </c>
      <c r="E67" s="46">
        <v>1208945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1208945</v>
      </c>
      <c r="O67" s="47">
        <f t="shared" si="11"/>
        <v>2.0716615001293777</v>
      </c>
      <c r="P67" s="9"/>
    </row>
    <row r="68" spans="1:119">
      <c r="A68" s="12"/>
      <c r="B68" s="44">
        <v>724</v>
      </c>
      <c r="C68" s="20" t="s">
        <v>167</v>
      </c>
      <c r="D68" s="46">
        <v>1903915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1903915</v>
      </c>
      <c r="O68" s="47">
        <f t="shared" si="11"/>
        <v>3.2625697653895123</v>
      </c>
      <c r="P68" s="9"/>
    </row>
    <row r="69" spans="1:119">
      <c r="A69" s="12"/>
      <c r="B69" s="44">
        <v>733</v>
      </c>
      <c r="C69" s="20" t="s">
        <v>81</v>
      </c>
      <c r="D69" s="46">
        <v>414439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414439</v>
      </c>
      <c r="O69" s="47">
        <f>(N69/O$75)</f>
        <v>0.71018724627846519</v>
      </c>
      <c r="P69" s="9"/>
    </row>
    <row r="70" spans="1:119">
      <c r="A70" s="12"/>
      <c r="B70" s="44">
        <v>739</v>
      </c>
      <c r="C70" s="20" t="s">
        <v>93</v>
      </c>
      <c r="D70" s="46">
        <v>0</v>
      </c>
      <c r="E70" s="46">
        <v>63036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63036</v>
      </c>
      <c r="O70" s="47">
        <f>(N70/O$75)</f>
        <v>0.10801918558921658</v>
      </c>
      <c r="P70" s="9"/>
    </row>
    <row r="71" spans="1:119">
      <c r="A71" s="12"/>
      <c r="B71" s="44">
        <v>744</v>
      </c>
      <c r="C71" s="20" t="s">
        <v>169</v>
      </c>
      <c r="D71" s="46">
        <v>454225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454225</v>
      </c>
      <c r="O71" s="47">
        <f>(N71/O$75)</f>
        <v>0.77836497516120795</v>
      </c>
      <c r="P71" s="9"/>
    </row>
    <row r="72" spans="1:119" ht="15.75" thickBot="1">
      <c r="A72" s="12"/>
      <c r="B72" s="44">
        <v>764</v>
      </c>
      <c r="C72" s="20" t="s">
        <v>170</v>
      </c>
      <c r="D72" s="46">
        <v>606566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606566</v>
      </c>
      <c r="O72" s="47">
        <f>(N72/O$75)</f>
        <v>1.0394181947793126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SUM(D5,D13,D22,D27,D31,D36,D42,D46,D49)</f>
        <v>258153054</v>
      </c>
      <c r="E73" s="15">
        <f t="shared" si="18"/>
        <v>270632085</v>
      </c>
      <c r="F73" s="15">
        <f t="shared" si="18"/>
        <v>52229245</v>
      </c>
      <c r="G73" s="15">
        <f t="shared" si="18"/>
        <v>6622011</v>
      </c>
      <c r="H73" s="15">
        <f t="shared" si="18"/>
        <v>0</v>
      </c>
      <c r="I73" s="15">
        <f t="shared" si="18"/>
        <v>101941163</v>
      </c>
      <c r="J73" s="15">
        <f t="shared" si="18"/>
        <v>70516148</v>
      </c>
      <c r="K73" s="15">
        <f t="shared" si="18"/>
        <v>0</v>
      </c>
      <c r="L73" s="15">
        <f t="shared" si="18"/>
        <v>0</v>
      </c>
      <c r="M73" s="15">
        <f t="shared" si="18"/>
        <v>6774408</v>
      </c>
      <c r="N73" s="15">
        <f>SUM(D73:M73)</f>
        <v>766868114</v>
      </c>
      <c r="O73" s="37">
        <f>(N73/O$75)</f>
        <v>1314.1136672475809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9" t="s">
        <v>182</v>
      </c>
      <c r="M75" s="49"/>
      <c r="N75" s="49"/>
      <c r="O75" s="41">
        <v>583563</v>
      </c>
    </row>
    <row r="76" spans="1:119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</row>
    <row r="77" spans="1:119" ht="15.75" customHeight="1" thickBot="1">
      <c r="A77" s="53" t="s">
        <v>98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51640990</v>
      </c>
      <c r="E5" s="26">
        <f t="shared" si="0"/>
        <v>10712909</v>
      </c>
      <c r="F5" s="26">
        <f t="shared" si="0"/>
        <v>17996782</v>
      </c>
      <c r="G5" s="26">
        <f t="shared" si="0"/>
        <v>28900</v>
      </c>
      <c r="H5" s="26">
        <f t="shared" si="0"/>
        <v>0</v>
      </c>
      <c r="I5" s="26">
        <f t="shared" si="0"/>
        <v>1815995</v>
      </c>
      <c r="J5" s="26">
        <f t="shared" si="0"/>
        <v>69285298</v>
      </c>
      <c r="K5" s="26">
        <f t="shared" si="0"/>
        <v>0</v>
      </c>
      <c r="L5" s="26">
        <f t="shared" si="0"/>
        <v>0</v>
      </c>
      <c r="M5" s="26">
        <f t="shared" si="0"/>
        <v>68630</v>
      </c>
      <c r="N5" s="27">
        <f>SUM(D5:M5)</f>
        <v>151549504</v>
      </c>
      <c r="O5" s="32">
        <f t="shared" ref="O5:O36" si="1">(N5/O$77)</f>
        <v>263.46767360151318</v>
      </c>
      <c r="P5" s="6"/>
    </row>
    <row r="6" spans="1:133">
      <c r="A6" s="12"/>
      <c r="B6" s="44">
        <v>511</v>
      </c>
      <c r="C6" s="20" t="s">
        <v>20</v>
      </c>
      <c r="D6" s="46">
        <v>1552341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1552341</v>
      </c>
      <c r="O6" s="47">
        <f t="shared" si="1"/>
        <v>2.6987331605271803</v>
      </c>
      <c r="P6" s="9"/>
    </row>
    <row r="7" spans="1:133">
      <c r="A7" s="12"/>
      <c r="B7" s="44">
        <v>512</v>
      </c>
      <c r="C7" s="20" t="s">
        <v>21</v>
      </c>
      <c r="D7" s="46">
        <v>909096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909096</v>
      </c>
      <c r="O7" s="47">
        <f t="shared" si="1"/>
        <v>1.5804565628960503</v>
      </c>
      <c r="P7" s="9"/>
    </row>
    <row r="8" spans="1:133">
      <c r="A8" s="12"/>
      <c r="B8" s="44">
        <v>513</v>
      </c>
      <c r="C8" s="20" t="s">
        <v>22</v>
      </c>
      <c r="D8" s="46">
        <v>31416949</v>
      </c>
      <c r="E8" s="46">
        <v>73365</v>
      </c>
      <c r="F8" s="46">
        <v>0</v>
      </c>
      <c r="G8" s="46">
        <v>0</v>
      </c>
      <c r="H8" s="46">
        <v>0</v>
      </c>
      <c r="I8" s="46">
        <v>0</v>
      </c>
      <c r="J8" s="46">
        <v>69285298</v>
      </c>
      <c r="K8" s="46">
        <v>0</v>
      </c>
      <c r="L8" s="46">
        <v>0</v>
      </c>
      <c r="M8" s="46">
        <v>0</v>
      </c>
      <c r="N8" s="46">
        <f t="shared" si="2"/>
        <v>100775612</v>
      </c>
      <c r="O8" s="47">
        <f t="shared" si="1"/>
        <v>175.19764399498618</v>
      </c>
      <c r="P8" s="9"/>
    </row>
    <row r="9" spans="1:133">
      <c r="A9" s="12"/>
      <c r="B9" s="44">
        <v>514</v>
      </c>
      <c r="C9" s="20" t="s">
        <v>23</v>
      </c>
      <c r="D9" s="46">
        <v>1499197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1499197</v>
      </c>
      <c r="O9" s="47">
        <f t="shared" si="1"/>
        <v>2.6063427159772674</v>
      </c>
      <c r="P9" s="9"/>
    </row>
    <row r="10" spans="1:133">
      <c r="A10" s="12"/>
      <c r="B10" s="44">
        <v>515</v>
      </c>
      <c r="C10" s="20" t="s">
        <v>24</v>
      </c>
      <c r="D10" s="46">
        <v>2612435</v>
      </c>
      <c r="E10" s="46">
        <v>1046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2613481</v>
      </c>
      <c r="O10" s="47">
        <f t="shared" si="1"/>
        <v>4.543517074603928</v>
      </c>
      <c r="P10" s="9"/>
    </row>
    <row r="11" spans="1:133">
      <c r="A11" s="12"/>
      <c r="B11" s="44">
        <v>517</v>
      </c>
      <c r="C11" s="20" t="s">
        <v>25</v>
      </c>
      <c r="D11" s="46">
        <v>79848</v>
      </c>
      <c r="E11" s="46">
        <v>10069948</v>
      </c>
      <c r="F11" s="46">
        <v>17996782</v>
      </c>
      <c r="G11" s="46">
        <v>0</v>
      </c>
      <c r="H11" s="46">
        <v>0</v>
      </c>
      <c r="I11" s="46">
        <v>1815995</v>
      </c>
      <c r="J11" s="46">
        <v>0</v>
      </c>
      <c r="K11" s="46">
        <v>0</v>
      </c>
      <c r="L11" s="46">
        <v>0</v>
      </c>
      <c r="M11" s="46">
        <v>68630</v>
      </c>
      <c r="N11" s="46">
        <f t="shared" si="2"/>
        <v>30031203</v>
      </c>
      <c r="O11" s="47">
        <f t="shared" si="1"/>
        <v>52.209020689799047</v>
      </c>
      <c r="P11" s="9"/>
    </row>
    <row r="12" spans="1:133">
      <c r="A12" s="12"/>
      <c r="B12" s="44">
        <v>519</v>
      </c>
      <c r="C12" s="20" t="s">
        <v>140</v>
      </c>
      <c r="D12" s="46">
        <v>13571124</v>
      </c>
      <c r="E12" s="46">
        <v>568550</v>
      </c>
      <c r="F12" s="46">
        <v>0</v>
      </c>
      <c r="G12" s="46">
        <v>28900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14168574</v>
      </c>
      <c r="O12" s="47">
        <f t="shared" si="1"/>
        <v>24.631959402723524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100493501</v>
      </c>
      <c r="E13" s="31">
        <f t="shared" si="3"/>
        <v>89222063</v>
      </c>
      <c r="F13" s="31">
        <f t="shared" si="3"/>
        <v>0</v>
      </c>
      <c r="G13" s="31">
        <f t="shared" si="3"/>
        <v>158925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189874489</v>
      </c>
      <c r="O13" s="43">
        <f t="shared" si="1"/>
        <v>330.09537195915931</v>
      </c>
      <c r="P13" s="10"/>
    </row>
    <row r="14" spans="1:133">
      <c r="A14" s="12"/>
      <c r="B14" s="44">
        <v>521</v>
      </c>
      <c r="C14" s="20" t="s">
        <v>28</v>
      </c>
      <c r="D14" s="46">
        <v>52649655</v>
      </c>
      <c r="E14" s="46">
        <v>18768782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71418437</v>
      </c>
      <c r="O14" s="47">
        <f t="shared" si="1"/>
        <v>124.16041591694179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35108139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35108139</v>
      </c>
      <c r="O15" s="47">
        <f t="shared" si="1"/>
        <v>61.035235765658165</v>
      </c>
      <c r="P15" s="9"/>
    </row>
    <row r="16" spans="1:133">
      <c r="A16" s="12"/>
      <c r="B16" s="44">
        <v>523</v>
      </c>
      <c r="C16" s="20" t="s">
        <v>141</v>
      </c>
      <c r="D16" s="46">
        <v>43154522</v>
      </c>
      <c r="E16" s="46">
        <v>739216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43893738</v>
      </c>
      <c r="O16" s="47">
        <f t="shared" si="1"/>
        <v>76.308933591325612</v>
      </c>
      <c r="P16" s="9"/>
    </row>
    <row r="17" spans="1:16">
      <c r="A17" s="12"/>
      <c r="B17" s="44">
        <v>524</v>
      </c>
      <c r="C17" s="20" t="s">
        <v>31</v>
      </c>
      <c r="D17" s="46">
        <v>1096323</v>
      </c>
      <c r="E17" s="46">
        <v>2936953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4033276</v>
      </c>
      <c r="O17" s="47">
        <f t="shared" si="1"/>
        <v>7.0118200103961854</v>
      </c>
      <c r="P17" s="9"/>
    </row>
    <row r="18" spans="1:16">
      <c r="A18" s="12"/>
      <c r="B18" s="44">
        <v>525</v>
      </c>
      <c r="C18" s="20" t="s">
        <v>32</v>
      </c>
      <c r="D18" s="46">
        <v>1849713</v>
      </c>
      <c r="E18" s="46">
        <v>5388432</v>
      </c>
      <c r="F18" s="46">
        <v>0</v>
      </c>
      <c r="G18" s="46">
        <v>158925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7397070</v>
      </c>
      <c r="O18" s="47">
        <f t="shared" si="1"/>
        <v>12.859750595868299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24160516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24160516</v>
      </c>
      <c r="O19" s="47">
        <f t="shared" si="1"/>
        <v>42.002875466567922</v>
      </c>
      <c r="P19" s="9"/>
    </row>
    <row r="20" spans="1:16">
      <c r="A20" s="12"/>
      <c r="B20" s="44">
        <v>527</v>
      </c>
      <c r="C20" s="20" t="s">
        <v>34</v>
      </c>
      <c r="D20" s="46">
        <v>1743288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1743288</v>
      </c>
      <c r="O20" s="47">
        <f t="shared" si="1"/>
        <v>3.0306930847984477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2120025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2120025</v>
      </c>
      <c r="O21" s="47">
        <f t="shared" si="1"/>
        <v>3.6856475276029146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3327759</v>
      </c>
      <c r="E22" s="31">
        <f t="shared" si="5"/>
        <v>16591937</v>
      </c>
      <c r="F22" s="31">
        <f t="shared" si="5"/>
        <v>0</v>
      </c>
      <c r="G22" s="31">
        <f t="shared" si="5"/>
        <v>38567</v>
      </c>
      <c r="H22" s="31">
        <f t="shared" si="5"/>
        <v>0</v>
      </c>
      <c r="I22" s="31">
        <f t="shared" si="5"/>
        <v>79953019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99911282</v>
      </c>
      <c r="O22" s="43">
        <f t="shared" si="1"/>
        <v>173.69501278661221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52413418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52413418</v>
      </c>
      <c r="O23" s="47">
        <f t="shared" si="1"/>
        <v>91.120333234239268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27539601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27539601</v>
      </c>
      <c r="O24" s="47">
        <f t="shared" si="1"/>
        <v>47.877389340607188</v>
      </c>
      <c r="P24" s="9"/>
    </row>
    <row r="25" spans="1:16">
      <c r="A25" s="12"/>
      <c r="B25" s="44">
        <v>537</v>
      </c>
      <c r="C25" s="20" t="s">
        <v>144</v>
      </c>
      <c r="D25" s="46">
        <v>3327759</v>
      </c>
      <c r="E25" s="46">
        <v>12188196</v>
      </c>
      <c r="F25" s="46">
        <v>0</v>
      </c>
      <c r="G25" s="46">
        <v>38567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15554522</v>
      </c>
      <c r="O25" s="47">
        <f t="shared" si="1"/>
        <v>27.041419583422432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4403741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4403741</v>
      </c>
      <c r="O26" s="47">
        <f t="shared" si="1"/>
        <v>7.6558706283433384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7301834</v>
      </c>
      <c r="E27" s="31">
        <f t="shared" si="6"/>
        <v>32611773</v>
      </c>
      <c r="F27" s="31">
        <f t="shared" si="6"/>
        <v>0</v>
      </c>
      <c r="G27" s="31">
        <f t="shared" si="6"/>
        <v>178070</v>
      </c>
      <c r="H27" s="31">
        <f t="shared" si="6"/>
        <v>0</v>
      </c>
      <c r="I27" s="31">
        <f t="shared" si="6"/>
        <v>15402838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3894809</v>
      </c>
      <c r="N27" s="31">
        <f t="shared" ref="N27:N36" si="7">SUM(D27:M27)</f>
        <v>59389324</v>
      </c>
      <c r="O27" s="43">
        <f t="shared" si="1"/>
        <v>103.24789338173296</v>
      </c>
      <c r="P27" s="10"/>
    </row>
    <row r="28" spans="1:16">
      <c r="A28" s="12"/>
      <c r="B28" s="44">
        <v>541</v>
      </c>
      <c r="C28" s="20" t="s">
        <v>146</v>
      </c>
      <c r="D28" s="46">
        <v>6845461</v>
      </c>
      <c r="E28" s="46">
        <v>31570277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38415738</v>
      </c>
      <c r="O28" s="47">
        <f t="shared" si="1"/>
        <v>66.785471766012819</v>
      </c>
      <c r="P28" s="9"/>
    </row>
    <row r="29" spans="1:16">
      <c r="A29" s="12"/>
      <c r="B29" s="44">
        <v>542</v>
      </c>
      <c r="C29" s="20" t="s">
        <v>43</v>
      </c>
      <c r="D29" s="46">
        <v>456373</v>
      </c>
      <c r="E29" s="46">
        <v>1041496</v>
      </c>
      <c r="F29" s="46">
        <v>0</v>
      </c>
      <c r="G29" s="46">
        <v>178070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3894809</v>
      </c>
      <c r="N29" s="46">
        <f t="shared" si="7"/>
        <v>5570748</v>
      </c>
      <c r="O29" s="47">
        <f t="shared" si="1"/>
        <v>9.684703526184304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15402838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15402838</v>
      </c>
      <c r="O30" s="47">
        <f t="shared" si="1"/>
        <v>26.777718089535838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9286689</v>
      </c>
      <c r="E31" s="31">
        <f t="shared" si="8"/>
        <v>11983067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3682372</v>
      </c>
      <c r="N31" s="31">
        <f t="shared" si="7"/>
        <v>24952128</v>
      </c>
      <c r="O31" s="43">
        <f t="shared" si="1"/>
        <v>43.379086978517449</v>
      </c>
      <c r="P31" s="10"/>
    </row>
    <row r="32" spans="1:16">
      <c r="A32" s="13"/>
      <c r="B32" s="45">
        <v>552</v>
      </c>
      <c r="C32" s="21" t="s">
        <v>47</v>
      </c>
      <c r="D32" s="46">
        <v>8986646</v>
      </c>
      <c r="E32" s="46">
        <v>7618419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16605065</v>
      </c>
      <c r="O32" s="47">
        <f t="shared" si="1"/>
        <v>28.867780692650175</v>
      </c>
      <c r="P32" s="9"/>
    </row>
    <row r="33" spans="1:16">
      <c r="A33" s="13"/>
      <c r="B33" s="45">
        <v>553</v>
      </c>
      <c r="C33" s="21" t="s">
        <v>148</v>
      </c>
      <c r="D33" s="46">
        <v>300043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300043</v>
      </c>
      <c r="O33" s="47">
        <f t="shared" si="1"/>
        <v>0.52162250026512014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4364648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137338</v>
      </c>
      <c r="N34" s="46">
        <f t="shared" si="7"/>
        <v>4501986</v>
      </c>
      <c r="O34" s="47">
        <f t="shared" si="1"/>
        <v>7.8266688223973464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3545034</v>
      </c>
      <c r="N35" s="46">
        <f t="shared" si="7"/>
        <v>3545034</v>
      </c>
      <c r="O35" s="47">
        <f t="shared" si="1"/>
        <v>6.163014963204807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15221097</v>
      </c>
      <c r="E36" s="31">
        <f t="shared" si="9"/>
        <v>23372379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38593476</v>
      </c>
      <c r="O36" s="43">
        <f t="shared" si="1"/>
        <v>67.094467943067855</v>
      </c>
      <c r="P36" s="10"/>
    </row>
    <row r="37" spans="1:16">
      <c r="A37" s="12"/>
      <c r="B37" s="44">
        <v>562</v>
      </c>
      <c r="C37" s="20" t="s">
        <v>149</v>
      </c>
      <c r="D37" s="46">
        <v>11161932</v>
      </c>
      <c r="E37" s="46">
        <v>5289505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16451437</v>
      </c>
      <c r="O37" s="47">
        <f t="shared" ref="O37:O68" si="11">(N37/O$77)</f>
        <v>28.600699569375411</v>
      </c>
      <c r="P37" s="9"/>
    </row>
    <row r="38" spans="1:16">
      <c r="A38" s="12"/>
      <c r="B38" s="44">
        <v>563</v>
      </c>
      <c r="C38" s="20" t="s">
        <v>150</v>
      </c>
      <c r="D38" s="46">
        <v>2447587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2447587</v>
      </c>
      <c r="O38" s="47">
        <f t="shared" si="11"/>
        <v>4.2551116025249867</v>
      </c>
      <c r="P38" s="9"/>
    </row>
    <row r="39" spans="1:16">
      <c r="A39" s="12"/>
      <c r="B39" s="44">
        <v>564</v>
      </c>
      <c r="C39" s="20" t="s">
        <v>151</v>
      </c>
      <c r="D39" s="46">
        <v>1532307</v>
      </c>
      <c r="E39" s="46">
        <v>1605877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3138184</v>
      </c>
      <c r="O39" s="47">
        <f t="shared" si="11"/>
        <v>5.4557092962408573</v>
      </c>
      <c r="P39" s="9"/>
    </row>
    <row r="40" spans="1:16">
      <c r="A40" s="12"/>
      <c r="B40" s="44">
        <v>565</v>
      </c>
      <c r="C40" s="20" t="s">
        <v>152</v>
      </c>
      <c r="D40" s="46">
        <v>79271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79271</v>
      </c>
      <c r="O40" s="47">
        <f t="shared" si="11"/>
        <v>0.13781203766965514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16476997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16476997</v>
      </c>
      <c r="O41" s="47">
        <f t="shared" si="11"/>
        <v>28.645135437256936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SUM(D43:D46)</f>
        <v>7697393</v>
      </c>
      <c r="E42" s="31">
        <f t="shared" si="12"/>
        <v>41851816</v>
      </c>
      <c r="F42" s="31">
        <f t="shared" si="12"/>
        <v>0</v>
      </c>
      <c r="G42" s="31">
        <f t="shared" si="12"/>
        <v>1755065</v>
      </c>
      <c r="H42" s="31">
        <f t="shared" si="12"/>
        <v>0</v>
      </c>
      <c r="I42" s="31">
        <f t="shared" si="12"/>
        <v>945600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699</v>
      </c>
      <c r="N42" s="31">
        <f>SUM(D42:M42)</f>
        <v>52250573</v>
      </c>
      <c r="O42" s="43">
        <f t="shared" si="11"/>
        <v>90.837228425742907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15311147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699</v>
      </c>
      <c r="N43" s="46">
        <f t="shared" si="10"/>
        <v>15311846</v>
      </c>
      <c r="O43" s="47">
        <f t="shared" si="11"/>
        <v>26.619529181465584</v>
      </c>
      <c r="P43" s="9"/>
    </row>
    <row r="44" spans="1:16">
      <c r="A44" s="12"/>
      <c r="B44" s="44">
        <v>572</v>
      </c>
      <c r="C44" s="20" t="s">
        <v>153</v>
      </c>
      <c r="D44" s="46">
        <v>7672568</v>
      </c>
      <c r="E44" s="46">
        <v>18330424</v>
      </c>
      <c r="F44" s="46">
        <v>0</v>
      </c>
      <c r="G44" s="46">
        <v>1755065</v>
      </c>
      <c r="H44" s="46">
        <v>0</v>
      </c>
      <c r="I44" s="46">
        <v>945600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28703657</v>
      </c>
      <c r="O44" s="47">
        <f t="shared" si="11"/>
        <v>49.901091947128968</v>
      </c>
      <c r="P44" s="9"/>
    </row>
    <row r="45" spans="1:16">
      <c r="A45" s="12"/>
      <c r="B45" s="44">
        <v>573</v>
      </c>
      <c r="C45" s="20" t="s">
        <v>60</v>
      </c>
      <c r="D45" s="46">
        <v>24825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24825</v>
      </c>
      <c r="O45" s="47">
        <f t="shared" si="11"/>
        <v>4.3158075906058822E-2</v>
      </c>
      <c r="P45" s="9"/>
    </row>
    <row r="46" spans="1:16">
      <c r="A46" s="12"/>
      <c r="B46" s="44">
        <v>575</v>
      </c>
      <c r="C46" s="20" t="s">
        <v>154</v>
      </c>
      <c r="D46" s="46">
        <v>0</v>
      </c>
      <c r="E46" s="46">
        <v>8210245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8210245</v>
      </c>
      <c r="O46" s="47">
        <f t="shared" si="11"/>
        <v>14.273449221242291</v>
      </c>
      <c r="P46" s="9"/>
    </row>
    <row r="47" spans="1:16" ht="15.75">
      <c r="A47" s="28" t="s">
        <v>155</v>
      </c>
      <c r="B47" s="29"/>
      <c r="C47" s="30"/>
      <c r="D47" s="31">
        <f t="shared" ref="D47:M47" si="13">SUM(D48:D49)</f>
        <v>37769764</v>
      </c>
      <c r="E47" s="31">
        <f t="shared" si="13"/>
        <v>57549121</v>
      </c>
      <c r="F47" s="31">
        <f t="shared" si="13"/>
        <v>611751</v>
      </c>
      <c r="G47" s="31">
        <f t="shared" si="13"/>
        <v>508864</v>
      </c>
      <c r="H47" s="31">
        <f t="shared" si="13"/>
        <v>0</v>
      </c>
      <c r="I47" s="31">
        <f t="shared" si="13"/>
        <v>3264137</v>
      </c>
      <c r="J47" s="31">
        <f t="shared" si="13"/>
        <v>143816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99847453</v>
      </c>
      <c r="O47" s="43">
        <f t="shared" si="11"/>
        <v>173.58404654987473</v>
      </c>
      <c r="P47" s="9"/>
    </row>
    <row r="48" spans="1:16">
      <c r="A48" s="12"/>
      <c r="B48" s="44">
        <v>581</v>
      </c>
      <c r="C48" s="20" t="s">
        <v>156</v>
      </c>
      <c r="D48" s="46">
        <v>37769764</v>
      </c>
      <c r="E48" s="46">
        <v>7896190</v>
      </c>
      <c r="F48" s="46">
        <v>611751</v>
      </c>
      <c r="G48" s="46">
        <v>501999</v>
      </c>
      <c r="H48" s="46">
        <v>0</v>
      </c>
      <c r="I48" s="46">
        <v>3264137</v>
      </c>
      <c r="J48" s="46">
        <v>143816</v>
      </c>
      <c r="K48" s="46">
        <v>0</v>
      </c>
      <c r="L48" s="46">
        <v>0</v>
      </c>
      <c r="M48" s="46">
        <v>0</v>
      </c>
      <c r="N48" s="46">
        <f>SUM(D48:M48)</f>
        <v>50187657</v>
      </c>
      <c r="O48" s="47">
        <f t="shared" si="11"/>
        <v>87.25086446538748</v>
      </c>
      <c r="P48" s="9"/>
    </row>
    <row r="49" spans="1:16">
      <c r="A49" s="12"/>
      <c r="B49" s="44">
        <v>585</v>
      </c>
      <c r="C49" s="20" t="s">
        <v>157</v>
      </c>
      <c r="D49" s="46">
        <v>0</v>
      </c>
      <c r="E49" s="46">
        <v>49652931</v>
      </c>
      <c r="F49" s="46">
        <v>0</v>
      </c>
      <c r="G49" s="46">
        <v>6865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4">SUM(D49:M49)</f>
        <v>49659796</v>
      </c>
      <c r="O49" s="47">
        <f t="shared" si="11"/>
        <v>86.333182084487262</v>
      </c>
      <c r="P49" s="9"/>
    </row>
    <row r="50" spans="1:16" ht="15.75">
      <c r="A50" s="28" t="s">
        <v>63</v>
      </c>
      <c r="B50" s="29"/>
      <c r="C50" s="30"/>
      <c r="D50" s="31">
        <f t="shared" ref="D50:M50" si="15">SUM(D51:D74)</f>
        <v>19158379</v>
      </c>
      <c r="E50" s="31">
        <f t="shared" si="15"/>
        <v>5659240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24817619</v>
      </c>
      <c r="O50" s="43">
        <f t="shared" si="11"/>
        <v>43.145244093037164</v>
      </c>
      <c r="P50" s="9"/>
    </row>
    <row r="51" spans="1:16">
      <c r="A51" s="12"/>
      <c r="B51" s="44">
        <v>601</v>
      </c>
      <c r="C51" s="20" t="s">
        <v>158</v>
      </c>
      <c r="D51" s="46">
        <v>201865</v>
      </c>
      <c r="E51" s="46">
        <v>300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202165</v>
      </c>
      <c r="O51" s="47">
        <f t="shared" si="11"/>
        <v>0.35146233295260348</v>
      </c>
      <c r="P51" s="9"/>
    </row>
    <row r="52" spans="1:16">
      <c r="A52" s="12"/>
      <c r="B52" s="44">
        <v>602</v>
      </c>
      <c r="C52" s="20" t="s">
        <v>159</v>
      </c>
      <c r="D52" s="46">
        <v>257668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257668</v>
      </c>
      <c r="O52" s="47">
        <f t="shared" si="11"/>
        <v>0.44795388127139435</v>
      </c>
      <c r="P52" s="9"/>
    </row>
    <row r="53" spans="1:16">
      <c r="A53" s="12"/>
      <c r="B53" s="44">
        <v>604</v>
      </c>
      <c r="C53" s="20" t="s">
        <v>160</v>
      </c>
      <c r="D53" s="46">
        <v>4191293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4191293</v>
      </c>
      <c r="O53" s="47">
        <f t="shared" si="11"/>
        <v>7.2865313771815909</v>
      </c>
      <c r="P53" s="9"/>
    </row>
    <row r="54" spans="1:16">
      <c r="A54" s="12"/>
      <c r="B54" s="44">
        <v>608</v>
      </c>
      <c r="C54" s="20" t="s">
        <v>161</v>
      </c>
      <c r="D54" s="46">
        <v>433338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433338</v>
      </c>
      <c r="O54" s="47">
        <f t="shared" si="11"/>
        <v>0.75335485587028062</v>
      </c>
      <c r="P54" s="9"/>
    </row>
    <row r="55" spans="1:16">
      <c r="A55" s="12"/>
      <c r="B55" s="44">
        <v>614</v>
      </c>
      <c r="C55" s="20" t="s">
        <v>162</v>
      </c>
      <c r="D55" s="46">
        <v>1418433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6">SUM(D55:M55)</f>
        <v>1418433</v>
      </c>
      <c r="O55" s="47">
        <f t="shared" si="11"/>
        <v>2.465935109029556</v>
      </c>
      <c r="P55" s="9"/>
    </row>
    <row r="56" spans="1:16">
      <c r="A56" s="12"/>
      <c r="B56" s="44">
        <v>622</v>
      </c>
      <c r="C56" s="20" t="s">
        <v>105</v>
      </c>
      <c r="D56" s="46">
        <v>0</v>
      </c>
      <c r="E56" s="46">
        <v>218900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218900</v>
      </c>
      <c r="O56" s="47">
        <f t="shared" si="11"/>
        <v>0.38055600466611383</v>
      </c>
      <c r="P56" s="9"/>
    </row>
    <row r="57" spans="1:16">
      <c r="A57" s="12"/>
      <c r="B57" s="44">
        <v>634</v>
      </c>
      <c r="C57" s="20" t="s">
        <v>163</v>
      </c>
      <c r="D57" s="46">
        <v>828285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828285</v>
      </c>
      <c r="O57" s="47">
        <f t="shared" si="11"/>
        <v>1.4399672468016085</v>
      </c>
      <c r="P57" s="9"/>
    </row>
    <row r="58" spans="1:16">
      <c r="A58" s="12"/>
      <c r="B58" s="44">
        <v>654</v>
      </c>
      <c r="C58" s="20" t="s">
        <v>164</v>
      </c>
      <c r="D58" s="46">
        <v>1237054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1237054</v>
      </c>
      <c r="O58" s="47">
        <f t="shared" si="11"/>
        <v>2.1506090808416389</v>
      </c>
      <c r="P58" s="9"/>
    </row>
    <row r="59" spans="1:16">
      <c r="A59" s="12"/>
      <c r="B59" s="44">
        <v>661</v>
      </c>
      <c r="C59" s="20" t="s">
        <v>110</v>
      </c>
      <c r="D59" s="46">
        <v>0</v>
      </c>
      <c r="E59" s="46">
        <v>186011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186011</v>
      </c>
      <c r="O59" s="47">
        <f t="shared" si="11"/>
        <v>0.32337872537208084</v>
      </c>
      <c r="P59" s="9"/>
    </row>
    <row r="60" spans="1:16">
      <c r="A60" s="12"/>
      <c r="B60" s="44">
        <v>671</v>
      </c>
      <c r="C60" s="20" t="s">
        <v>89</v>
      </c>
      <c r="D60" s="46">
        <v>26257</v>
      </c>
      <c r="E60" s="46">
        <v>195180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221437</v>
      </c>
      <c r="O60" s="47">
        <f t="shared" si="11"/>
        <v>0.38496656009707741</v>
      </c>
      <c r="P60" s="9"/>
    </row>
    <row r="61" spans="1:16">
      <c r="A61" s="12"/>
      <c r="B61" s="44">
        <v>674</v>
      </c>
      <c r="C61" s="20" t="s">
        <v>165</v>
      </c>
      <c r="D61" s="46">
        <v>422228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422228</v>
      </c>
      <c r="O61" s="47">
        <f t="shared" si="11"/>
        <v>0.73404020437717643</v>
      </c>
      <c r="P61" s="9"/>
    </row>
    <row r="62" spans="1:16">
      <c r="A62" s="12"/>
      <c r="B62" s="44">
        <v>685</v>
      </c>
      <c r="C62" s="20" t="s">
        <v>73</v>
      </c>
      <c r="D62" s="46">
        <v>8497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8497</v>
      </c>
      <c r="O62" s="47">
        <f t="shared" si="11"/>
        <v>1.4771970633384967E-2</v>
      </c>
      <c r="P62" s="9"/>
    </row>
    <row r="63" spans="1:16">
      <c r="A63" s="12"/>
      <c r="B63" s="44">
        <v>694</v>
      </c>
      <c r="C63" s="20" t="s">
        <v>166</v>
      </c>
      <c r="D63" s="46">
        <v>463328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463328</v>
      </c>
      <c r="O63" s="47">
        <f t="shared" si="11"/>
        <v>0.80549224545427678</v>
      </c>
      <c r="P63" s="9"/>
    </row>
    <row r="64" spans="1:16">
      <c r="A64" s="12"/>
      <c r="B64" s="44">
        <v>711</v>
      </c>
      <c r="C64" s="20" t="s">
        <v>111</v>
      </c>
      <c r="D64" s="46">
        <v>6494617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4" si="17">SUM(D64:M64)</f>
        <v>6494617</v>
      </c>
      <c r="O64" s="47">
        <f t="shared" si="11"/>
        <v>11.290842838540987</v>
      </c>
      <c r="P64" s="9"/>
    </row>
    <row r="65" spans="1:119">
      <c r="A65" s="12"/>
      <c r="B65" s="44">
        <v>712</v>
      </c>
      <c r="C65" s="20" t="s">
        <v>112</v>
      </c>
      <c r="D65" s="46">
        <v>13151</v>
      </c>
      <c r="E65" s="46">
        <v>2114663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2127814</v>
      </c>
      <c r="O65" s="47">
        <f t="shared" si="11"/>
        <v>3.6991886455578911</v>
      </c>
      <c r="P65" s="9"/>
    </row>
    <row r="66" spans="1:119">
      <c r="A66" s="12"/>
      <c r="B66" s="44">
        <v>713</v>
      </c>
      <c r="C66" s="20" t="s">
        <v>177</v>
      </c>
      <c r="D66" s="46">
        <v>0</v>
      </c>
      <c r="E66" s="46">
        <v>1386459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1386459</v>
      </c>
      <c r="O66" s="47">
        <f t="shared" si="11"/>
        <v>2.4103485503580426</v>
      </c>
      <c r="P66" s="9"/>
    </row>
    <row r="67" spans="1:119">
      <c r="A67" s="12"/>
      <c r="B67" s="44">
        <v>714</v>
      </c>
      <c r="C67" s="20" t="s">
        <v>178</v>
      </c>
      <c r="D67" s="46">
        <v>0</v>
      </c>
      <c r="E67" s="46">
        <v>365265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365265</v>
      </c>
      <c r="O67" s="47">
        <f t="shared" si="11"/>
        <v>0.63501045703228898</v>
      </c>
      <c r="P67" s="9"/>
    </row>
    <row r="68" spans="1:119">
      <c r="A68" s="12"/>
      <c r="B68" s="44">
        <v>715</v>
      </c>
      <c r="C68" s="20" t="s">
        <v>179</v>
      </c>
      <c r="D68" s="46">
        <v>0</v>
      </c>
      <c r="E68" s="46">
        <v>256500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256500</v>
      </c>
      <c r="O68" s="47">
        <f t="shared" si="11"/>
        <v>0.4459233220505171</v>
      </c>
      <c r="P68" s="9"/>
    </row>
    <row r="69" spans="1:119">
      <c r="A69" s="12"/>
      <c r="B69" s="44">
        <v>716</v>
      </c>
      <c r="C69" s="20" t="s">
        <v>113</v>
      </c>
      <c r="D69" s="46">
        <v>0</v>
      </c>
      <c r="E69" s="46">
        <v>873026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873026</v>
      </c>
      <c r="O69" s="47">
        <f t="shared" ref="O69:O75" si="18">(N69/O$77)</f>
        <v>1.5177491390115976</v>
      </c>
      <c r="P69" s="9"/>
    </row>
    <row r="70" spans="1:119">
      <c r="A70" s="12"/>
      <c r="B70" s="44">
        <v>724</v>
      </c>
      <c r="C70" s="20" t="s">
        <v>167</v>
      </c>
      <c r="D70" s="46">
        <v>1622615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1622615</v>
      </c>
      <c r="O70" s="47">
        <f t="shared" si="18"/>
        <v>2.8209039813216368</v>
      </c>
      <c r="P70" s="9"/>
    </row>
    <row r="71" spans="1:119">
      <c r="A71" s="12"/>
      <c r="B71" s="44">
        <v>733</v>
      </c>
      <c r="C71" s="20" t="s">
        <v>81</v>
      </c>
      <c r="D71" s="46">
        <v>422338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422338</v>
      </c>
      <c r="O71" s="47">
        <f t="shared" si="18"/>
        <v>0.73423143855037543</v>
      </c>
      <c r="P71" s="9"/>
    </row>
    <row r="72" spans="1:119">
      <c r="A72" s="12"/>
      <c r="B72" s="44">
        <v>739</v>
      </c>
      <c r="C72" s="20" t="s">
        <v>93</v>
      </c>
      <c r="D72" s="46">
        <v>0</v>
      </c>
      <c r="E72" s="46">
        <v>62936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62936</v>
      </c>
      <c r="O72" s="47">
        <f t="shared" si="18"/>
        <v>0.10941376294959589</v>
      </c>
      <c r="P72" s="9"/>
    </row>
    <row r="73" spans="1:119">
      <c r="A73" s="12"/>
      <c r="B73" s="44">
        <v>744</v>
      </c>
      <c r="C73" s="20" t="s">
        <v>169</v>
      </c>
      <c r="D73" s="46">
        <v>465257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465257</v>
      </c>
      <c r="O73" s="47">
        <f t="shared" si="18"/>
        <v>0.80884579745519469</v>
      </c>
      <c r="P73" s="9"/>
    </row>
    <row r="74" spans="1:119" ht="15.75" thickBot="1">
      <c r="A74" s="12"/>
      <c r="B74" s="44">
        <v>764</v>
      </c>
      <c r="C74" s="20" t="s">
        <v>170</v>
      </c>
      <c r="D74" s="46">
        <v>652155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652155</v>
      </c>
      <c r="O74" s="47">
        <f t="shared" si="18"/>
        <v>1.1337665656602534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SUM(D5,D13,D22,D27,D31,D36,D42,D47,D50)</f>
        <v>251897406</v>
      </c>
      <c r="E75" s="15">
        <f t="shared" si="19"/>
        <v>289554305</v>
      </c>
      <c r="F75" s="15">
        <f t="shared" si="19"/>
        <v>18608533</v>
      </c>
      <c r="G75" s="15">
        <f t="shared" si="19"/>
        <v>2668391</v>
      </c>
      <c r="H75" s="15">
        <f t="shared" si="19"/>
        <v>0</v>
      </c>
      <c r="I75" s="15">
        <f t="shared" si="19"/>
        <v>101381589</v>
      </c>
      <c r="J75" s="15">
        <f t="shared" si="19"/>
        <v>69429114</v>
      </c>
      <c r="K75" s="15">
        <f t="shared" si="19"/>
        <v>0</v>
      </c>
      <c r="L75" s="15">
        <f t="shared" si="19"/>
        <v>0</v>
      </c>
      <c r="M75" s="15">
        <f t="shared" si="19"/>
        <v>7646510</v>
      </c>
      <c r="N75" s="15">
        <f>SUM(D75:M75)</f>
        <v>741185848</v>
      </c>
      <c r="O75" s="37">
        <f t="shared" si="18"/>
        <v>1288.5460257192578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9" t="s">
        <v>180</v>
      </c>
      <c r="M77" s="49"/>
      <c r="N77" s="49"/>
      <c r="O77" s="41">
        <v>575211</v>
      </c>
    </row>
    <row r="78" spans="1:119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2"/>
    </row>
    <row r="79" spans="1:119" ht="15.75" customHeight="1" thickBot="1">
      <c r="A79" s="53" t="s">
        <v>98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5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52396755</v>
      </c>
      <c r="E5" s="26">
        <f t="shared" si="0"/>
        <v>22922962</v>
      </c>
      <c r="F5" s="26">
        <f t="shared" si="0"/>
        <v>58407242</v>
      </c>
      <c r="G5" s="26">
        <f t="shared" si="0"/>
        <v>2259374</v>
      </c>
      <c r="H5" s="26">
        <f t="shared" si="0"/>
        <v>0</v>
      </c>
      <c r="I5" s="26">
        <f t="shared" si="0"/>
        <v>1867252</v>
      </c>
      <c r="J5" s="26">
        <f t="shared" si="0"/>
        <v>68685748</v>
      </c>
      <c r="K5" s="26">
        <f t="shared" si="0"/>
        <v>0</v>
      </c>
      <c r="L5" s="26">
        <f t="shared" si="0"/>
        <v>0</v>
      </c>
      <c r="M5" s="26">
        <f t="shared" si="0"/>
        <v>72945</v>
      </c>
      <c r="N5" s="27">
        <f>SUM(D5:M5)</f>
        <v>206612278</v>
      </c>
      <c r="O5" s="32">
        <f t="shared" ref="O5:O36" si="1">(N5/O$73)</f>
        <v>363.16642263661436</v>
      </c>
      <c r="P5" s="6"/>
    </row>
    <row r="6" spans="1:133">
      <c r="A6" s="12"/>
      <c r="B6" s="44">
        <v>511</v>
      </c>
      <c r="C6" s="20" t="s">
        <v>20</v>
      </c>
      <c r="D6" s="46">
        <v>1501667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1501667</v>
      </c>
      <c r="O6" s="47">
        <f t="shared" si="1"/>
        <v>2.6395093150343021</v>
      </c>
      <c r="P6" s="9"/>
    </row>
    <row r="7" spans="1:133">
      <c r="A7" s="12"/>
      <c r="B7" s="44">
        <v>512</v>
      </c>
      <c r="C7" s="20" t="s">
        <v>21</v>
      </c>
      <c r="D7" s="46">
        <v>888025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888025</v>
      </c>
      <c r="O7" s="47">
        <f t="shared" si="1"/>
        <v>1.5608988274253452</v>
      </c>
      <c r="P7" s="9"/>
    </row>
    <row r="8" spans="1:133">
      <c r="A8" s="12"/>
      <c r="B8" s="44">
        <v>513</v>
      </c>
      <c r="C8" s="20" t="s">
        <v>22</v>
      </c>
      <c r="D8" s="46">
        <v>30777056</v>
      </c>
      <c r="E8" s="46">
        <v>138033</v>
      </c>
      <c r="F8" s="46">
        <v>0</v>
      </c>
      <c r="G8" s="46">
        <v>0</v>
      </c>
      <c r="H8" s="46">
        <v>0</v>
      </c>
      <c r="I8" s="46">
        <v>0</v>
      </c>
      <c r="J8" s="46">
        <v>68685748</v>
      </c>
      <c r="K8" s="46">
        <v>0</v>
      </c>
      <c r="L8" s="46">
        <v>0</v>
      </c>
      <c r="M8" s="46">
        <v>0</v>
      </c>
      <c r="N8" s="46">
        <f t="shared" si="2"/>
        <v>99600837</v>
      </c>
      <c r="O8" s="47">
        <f t="shared" si="1"/>
        <v>175.0703298712119</v>
      </c>
      <c r="P8" s="9"/>
    </row>
    <row r="9" spans="1:133">
      <c r="A9" s="12"/>
      <c r="B9" s="44">
        <v>514</v>
      </c>
      <c r="C9" s="20" t="s">
        <v>23</v>
      </c>
      <c r="D9" s="46">
        <v>1485527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1485527</v>
      </c>
      <c r="O9" s="47">
        <f t="shared" si="1"/>
        <v>2.6111397228779492</v>
      </c>
      <c r="P9" s="9"/>
    </row>
    <row r="10" spans="1:133">
      <c r="A10" s="12"/>
      <c r="B10" s="44">
        <v>515</v>
      </c>
      <c r="C10" s="20" t="s">
        <v>24</v>
      </c>
      <c r="D10" s="46">
        <v>2571882</v>
      </c>
      <c r="E10" s="46">
        <v>1637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2573519</v>
      </c>
      <c r="O10" s="47">
        <f t="shared" si="1"/>
        <v>4.5235244384525739</v>
      </c>
      <c r="P10" s="9"/>
    </row>
    <row r="11" spans="1:133">
      <c r="A11" s="12"/>
      <c r="B11" s="44">
        <v>517</v>
      </c>
      <c r="C11" s="20" t="s">
        <v>25</v>
      </c>
      <c r="D11" s="46">
        <v>189603</v>
      </c>
      <c r="E11" s="46">
        <v>22454204</v>
      </c>
      <c r="F11" s="46">
        <v>58407242</v>
      </c>
      <c r="G11" s="46">
        <v>0</v>
      </c>
      <c r="H11" s="46">
        <v>0</v>
      </c>
      <c r="I11" s="46">
        <v>1867252</v>
      </c>
      <c r="J11" s="46">
        <v>0</v>
      </c>
      <c r="K11" s="46">
        <v>0</v>
      </c>
      <c r="L11" s="46">
        <v>0</v>
      </c>
      <c r="M11" s="46">
        <v>72945</v>
      </c>
      <c r="N11" s="46">
        <f t="shared" si="2"/>
        <v>82991246</v>
      </c>
      <c r="O11" s="47">
        <f t="shared" si="1"/>
        <v>145.87532847382491</v>
      </c>
      <c r="P11" s="9"/>
    </row>
    <row r="12" spans="1:133">
      <c r="A12" s="12"/>
      <c r="B12" s="44">
        <v>519</v>
      </c>
      <c r="C12" s="20" t="s">
        <v>140</v>
      </c>
      <c r="D12" s="46">
        <v>14982995</v>
      </c>
      <c r="E12" s="46">
        <v>329088</v>
      </c>
      <c r="F12" s="46">
        <v>0</v>
      </c>
      <c r="G12" s="46">
        <v>2259374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17571457</v>
      </c>
      <c r="O12" s="47">
        <f t="shared" si="1"/>
        <v>30.885691987787364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98106686</v>
      </c>
      <c r="E13" s="31">
        <f t="shared" si="3"/>
        <v>83966292</v>
      </c>
      <c r="F13" s="31">
        <f t="shared" si="3"/>
        <v>0</v>
      </c>
      <c r="G13" s="31">
        <f t="shared" si="3"/>
        <v>1964480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184037458</v>
      </c>
      <c r="O13" s="43">
        <f t="shared" si="1"/>
        <v>323.48622211597785</v>
      </c>
      <c r="P13" s="10"/>
    </row>
    <row r="14" spans="1:133">
      <c r="A14" s="12"/>
      <c r="B14" s="44">
        <v>521</v>
      </c>
      <c r="C14" s="20" t="s">
        <v>28</v>
      </c>
      <c r="D14" s="46">
        <v>53012762</v>
      </c>
      <c r="E14" s="46">
        <v>16349462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69362224</v>
      </c>
      <c r="O14" s="47">
        <f t="shared" si="1"/>
        <v>121.91933122289817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35085524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35085524</v>
      </c>
      <c r="O15" s="47">
        <f t="shared" si="1"/>
        <v>61.670508455509484</v>
      </c>
      <c r="P15" s="9"/>
    </row>
    <row r="16" spans="1:133">
      <c r="A16" s="12"/>
      <c r="B16" s="44">
        <v>523</v>
      </c>
      <c r="C16" s="20" t="s">
        <v>141</v>
      </c>
      <c r="D16" s="46">
        <v>40805386</v>
      </c>
      <c r="E16" s="46">
        <v>606080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41411466</v>
      </c>
      <c r="O16" s="47">
        <f t="shared" si="1"/>
        <v>72.789739839942072</v>
      </c>
      <c r="P16" s="9"/>
    </row>
    <row r="17" spans="1:16">
      <c r="A17" s="12"/>
      <c r="B17" s="44">
        <v>524</v>
      </c>
      <c r="C17" s="20" t="s">
        <v>31</v>
      </c>
      <c r="D17" s="46">
        <v>1142614</v>
      </c>
      <c r="E17" s="46">
        <v>2525809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3668423</v>
      </c>
      <c r="O17" s="47">
        <f t="shared" si="1"/>
        <v>6.4480585109655326</v>
      </c>
      <c r="P17" s="9"/>
    </row>
    <row r="18" spans="1:16">
      <c r="A18" s="12"/>
      <c r="B18" s="44">
        <v>525</v>
      </c>
      <c r="C18" s="20" t="s">
        <v>32</v>
      </c>
      <c r="D18" s="46">
        <v>1532465</v>
      </c>
      <c r="E18" s="46">
        <v>5517566</v>
      </c>
      <c r="F18" s="46">
        <v>0</v>
      </c>
      <c r="G18" s="46">
        <v>1964480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9014511</v>
      </c>
      <c r="O18" s="47">
        <f t="shared" si="1"/>
        <v>15.844981447271053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21796326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21796326</v>
      </c>
      <c r="O19" s="47">
        <f t="shared" si="1"/>
        <v>38.311826463872713</v>
      </c>
      <c r="P19" s="9"/>
    </row>
    <row r="20" spans="1:16">
      <c r="A20" s="12"/>
      <c r="B20" s="44">
        <v>527</v>
      </c>
      <c r="C20" s="20" t="s">
        <v>34</v>
      </c>
      <c r="D20" s="46">
        <v>1613459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1613459</v>
      </c>
      <c r="O20" s="47">
        <f t="shared" si="1"/>
        <v>2.8360082894049943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2085525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2085525</v>
      </c>
      <c r="O21" s="47">
        <f t="shared" si="1"/>
        <v>3.6657678861138403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2830375</v>
      </c>
      <c r="E22" s="31">
        <f t="shared" si="5"/>
        <v>22577724</v>
      </c>
      <c r="F22" s="31">
        <f t="shared" si="5"/>
        <v>0</v>
      </c>
      <c r="G22" s="31">
        <f t="shared" si="5"/>
        <v>1177803</v>
      </c>
      <c r="H22" s="31">
        <f t="shared" si="5"/>
        <v>0</v>
      </c>
      <c r="I22" s="31">
        <f t="shared" si="5"/>
        <v>71009921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97595823</v>
      </c>
      <c r="O22" s="43">
        <f t="shared" si="1"/>
        <v>171.54607773690103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42996844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42996844</v>
      </c>
      <c r="O23" s="47">
        <f t="shared" si="1"/>
        <v>75.576389609065615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28013077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28013077</v>
      </c>
      <c r="O24" s="47">
        <f t="shared" si="1"/>
        <v>49.239130702261654</v>
      </c>
      <c r="P24" s="9"/>
    </row>
    <row r="25" spans="1:16">
      <c r="A25" s="12"/>
      <c r="B25" s="44">
        <v>537</v>
      </c>
      <c r="C25" s="20" t="s">
        <v>144</v>
      </c>
      <c r="D25" s="46">
        <v>2830375</v>
      </c>
      <c r="E25" s="46">
        <v>16388183</v>
      </c>
      <c r="F25" s="46">
        <v>0</v>
      </c>
      <c r="G25" s="46">
        <v>1177803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20396361</v>
      </c>
      <c r="O25" s="47">
        <f t="shared" si="1"/>
        <v>35.851080733812722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6189541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6189541</v>
      </c>
      <c r="O26" s="47">
        <f t="shared" si="1"/>
        <v>10.879476691761042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6495826</v>
      </c>
      <c r="E27" s="31">
        <f t="shared" si="6"/>
        <v>43091209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13783358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3833353</v>
      </c>
      <c r="N27" s="31">
        <f t="shared" ref="N27:N36" si="7">SUM(D27:M27)</f>
        <v>67203746</v>
      </c>
      <c r="O27" s="43">
        <f t="shared" si="1"/>
        <v>118.12533242869371</v>
      </c>
      <c r="P27" s="10"/>
    </row>
    <row r="28" spans="1:16">
      <c r="A28" s="12"/>
      <c r="B28" s="44">
        <v>541</v>
      </c>
      <c r="C28" s="20" t="s">
        <v>146</v>
      </c>
      <c r="D28" s="46">
        <v>6097507</v>
      </c>
      <c r="E28" s="46">
        <v>42889410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48986917</v>
      </c>
      <c r="O28" s="47">
        <f t="shared" si="1"/>
        <v>86.105257514690138</v>
      </c>
      <c r="P28" s="9"/>
    </row>
    <row r="29" spans="1:16">
      <c r="A29" s="12"/>
      <c r="B29" s="44">
        <v>542</v>
      </c>
      <c r="C29" s="20" t="s">
        <v>43</v>
      </c>
      <c r="D29" s="46">
        <v>398319</v>
      </c>
      <c r="E29" s="46">
        <v>201799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3833353</v>
      </c>
      <c r="N29" s="46">
        <f t="shared" si="7"/>
        <v>4433471</v>
      </c>
      <c r="O29" s="47">
        <f t="shared" si="1"/>
        <v>7.7927982718102227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13783358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13783358</v>
      </c>
      <c r="O30" s="47">
        <f t="shared" si="1"/>
        <v>24.227276642193353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5682686</v>
      </c>
      <c r="E31" s="31">
        <f t="shared" si="8"/>
        <v>11048148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2231649</v>
      </c>
      <c r="N31" s="31">
        <f t="shared" si="7"/>
        <v>18962483</v>
      </c>
      <c r="O31" s="43">
        <f t="shared" si="1"/>
        <v>33.330725463554565</v>
      </c>
      <c r="P31" s="10"/>
    </row>
    <row r="32" spans="1:16">
      <c r="A32" s="13"/>
      <c r="B32" s="45">
        <v>552</v>
      </c>
      <c r="C32" s="21" t="s">
        <v>47</v>
      </c>
      <c r="D32" s="46">
        <v>5387078</v>
      </c>
      <c r="E32" s="46">
        <v>6962439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12349517</v>
      </c>
      <c r="O32" s="47">
        <f t="shared" si="1"/>
        <v>21.70698640755538</v>
      </c>
      <c r="P32" s="9"/>
    </row>
    <row r="33" spans="1:16">
      <c r="A33" s="13"/>
      <c r="B33" s="45">
        <v>553</v>
      </c>
      <c r="C33" s="21" t="s">
        <v>148</v>
      </c>
      <c r="D33" s="46">
        <v>295608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295608</v>
      </c>
      <c r="O33" s="47">
        <f t="shared" si="1"/>
        <v>0.51959593544951044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4085709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172083</v>
      </c>
      <c r="N34" s="46">
        <f t="shared" si="7"/>
        <v>4257792</v>
      </c>
      <c r="O34" s="47">
        <f t="shared" si="1"/>
        <v>7.4840038740137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2059566</v>
      </c>
      <c r="N35" s="46">
        <f t="shared" si="7"/>
        <v>2059566</v>
      </c>
      <c r="O35" s="47">
        <f t="shared" si="1"/>
        <v>3.6201392465359743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15243725</v>
      </c>
      <c r="E36" s="31">
        <f t="shared" si="9"/>
        <v>7374152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22617877</v>
      </c>
      <c r="O36" s="43">
        <f t="shared" si="1"/>
        <v>39.755882647617675</v>
      </c>
      <c r="P36" s="10"/>
    </row>
    <row r="37" spans="1:16">
      <c r="A37" s="12"/>
      <c r="B37" s="44">
        <v>562</v>
      </c>
      <c r="C37" s="20" t="s">
        <v>149</v>
      </c>
      <c r="D37" s="46">
        <v>11072099</v>
      </c>
      <c r="E37" s="46">
        <v>5662696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16734795</v>
      </c>
      <c r="O37" s="47">
        <f t="shared" ref="O37:O68" si="11">(N37/O$73)</f>
        <v>29.415074905214979</v>
      </c>
      <c r="P37" s="9"/>
    </row>
    <row r="38" spans="1:16">
      <c r="A38" s="12"/>
      <c r="B38" s="44">
        <v>563</v>
      </c>
      <c r="C38" s="20" t="s">
        <v>150</v>
      </c>
      <c r="D38" s="46">
        <v>2376047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2376047</v>
      </c>
      <c r="O38" s="47">
        <f t="shared" si="11"/>
        <v>4.1764240603671174</v>
      </c>
      <c r="P38" s="9"/>
    </row>
    <row r="39" spans="1:16">
      <c r="A39" s="12"/>
      <c r="B39" s="44">
        <v>564</v>
      </c>
      <c r="C39" s="20" t="s">
        <v>151</v>
      </c>
      <c r="D39" s="46">
        <v>1720936</v>
      </c>
      <c r="E39" s="46">
        <v>1702565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3423501</v>
      </c>
      <c r="O39" s="47">
        <f t="shared" si="11"/>
        <v>6.0175543442915425</v>
      </c>
      <c r="P39" s="9"/>
    </row>
    <row r="40" spans="1:16">
      <c r="A40" s="12"/>
      <c r="B40" s="44">
        <v>565</v>
      </c>
      <c r="C40" s="20" t="s">
        <v>152</v>
      </c>
      <c r="D40" s="46">
        <v>74643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74643</v>
      </c>
      <c r="O40" s="47">
        <f t="shared" si="11"/>
        <v>0.13120145398554101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8891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8891</v>
      </c>
      <c r="O41" s="47">
        <f t="shared" si="11"/>
        <v>1.5627883758496375E-2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SUM(D43:D46)</f>
        <v>15667487</v>
      </c>
      <c r="E42" s="31">
        <f t="shared" si="12"/>
        <v>27132798</v>
      </c>
      <c r="F42" s="31">
        <f t="shared" si="12"/>
        <v>0</v>
      </c>
      <c r="G42" s="31">
        <f t="shared" si="12"/>
        <v>1814827</v>
      </c>
      <c r="H42" s="31">
        <f t="shared" si="12"/>
        <v>0</v>
      </c>
      <c r="I42" s="31">
        <f t="shared" si="12"/>
        <v>1058430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175</v>
      </c>
      <c r="N42" s="31">
        <f>SUM(D42:M42)</f>
        <v>45673717</v>
      </c>
      <c r="O42" s="43">
        <f t="shared" si="11"/>
        <v>80.281581385047787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15691886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175</v>
      </c>
      <c r="N43" s="46">
        <f t="shared" si="10"/>
        <v>15692061</v>
      </c>
      <c r="O43" s="47">
        <f t="shared" si="11"/>
        <v>27.582241057162793</v>
      </c>
      <c r="P43" s="9"/>
    </row>
    <row r="44" spans="1:16">
      <c r="A44" s="12"/>
      <c r="B44" s="44">
        <v>572</v>
      </c>
      <c r="C44" s="20" t="s">
        <v>153</v>
      </c>
      <c r="D44" s="46">
        <v>15444735</v>
      </c>
      <c r="E44" s="46">
        <v>10649396</v>
      </c>
      <c r="F44" s="46">
        <v>0</v>
      </c>
      <c r="G44" s="46">
        <v>1814827</v>
      </c>
      <c r="H44" s="46">
        <v>0</v>
      </c>
      <c r="I44" s="46">
        <v>1058430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28967388</v>
      </c>
      <c r="O44" s="47">
        <f t="shared" si="11"/>
        <v>50.916541722108072</v>
      </c>
      <c r="P44" s="9"/>
    </row>
    <row r="45" spans="1:16">
      <c r="A45" s="12"/>
      <c r="B45" s="44">
        <v>573</v>
      </c>
      <c r="C45" s="20" t="s">
        <v>60</v>
      </c>
      <c r="D45" s="46">
        <v>222752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222752</v>
      </c>
      <c r="O45" s="47">
        <f t="shared" si="11"/>
        <v>0.39153552614695591</v>
      </c>
      <c r="P45" s="9"/>
    </row>
    <row r="46" spans="1:16">
      <c r="A46" s="12"/>
      <c r="B46" s="44">
        <v>575</v>
      </c>
      <c r="C46" s="20" t="s">
        <v>154</v>
      </c>
      <c r="D46" s="46">
        <v>0</v>
      </c>
      <c r="E46" s="46">
        <v>791516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791516</v>
      </c>
      <c r="O46" s="47">
        <f t="shared" si="11"/>
        <v>1.391263079629965</v>
      </c>
      <c r="P46" s="9"/>
    </row>
    <row r="47" spans="1:16" ht="15.75">
      <c r="A47" s="28" t="s">
        <v>155</v>
      </c>
      <c r="B47" s="29"/>
      <c r="C47" s="30"/>
      <c r="D47" s="31">
        <f t="shared" ref="D47:M47" si="13">SUM(D48:D48)</f>
        <v>29776134</v>
      </c>
      <c r="E47" s="31">
        <f t="shared" si="13"/>
        <v>7107420</v>
      </c>
      <c r="F47" s="31">
        <f t="shared" si="13"/>
        <v>487712</v>
      </c>
      <c r="G47" s="31">
        <f t="shared" si="13"/>
        <v>474476</v>
      </c>
      <c r="H47" s="31">
        <f t="shared" si="13"/>
        <v>0</v>
      </c>
      <c r="I47" s="31">
        <f t="shared" si="13"/>
        <v>3269196</v>
      </c>
      <c r="J47" s="31">
        <f t="shared" si="13"/>
        <v>128779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ref="N47:N53" si="14">SUM(D47:M47)</f>
        <v>41243717</v>
      </c>
      <c r="O47" s="43">
        <f t="shared" si="11"/>
        <v>72.494884157498689</v>
      </c>
      <c r="P47" s="9"/>
    </row>
    <row r="48" spans="1:16">
      <c r="A48" s="12"/>
      <c r="B48" s="44">
        <v>581</v>
      </c>
      <c r="C48" s="20" t="s">
        <v>156</v>
      </c>
      <c r="D48" s="46">
        <v>29776134</v>
      </c>
      <c r="E48" s="46">
        <v>7107420</v>
      </c>
      <c r="F48" s="46">
        <v>487712</v>
      </c>
      <c r="G48" s="46">
        <v>474476</v>
      </c>
      <c r="H48" s="46">
        <v>0</v>
      </c>
      <c r="I48" s="46">
        <v>3269196</v>
      </c>
      <c r="J48" s="46">
        <v>128779</v>
      </c>
      <c r="K48" s="46">
        <v>0</v>
      </c>
      <c r="L48" s="46">
        <v>0</v>
      </c>
      <c r="M48" s="46">
        <v>0</v>
      </c>
      <c r="N48" s="46">
        <f t="shared" si="14"/>
        <v>41243717</v>
      </c>
      <c r="O48" s="47">
        <f t="shared" si="11"/>
        <v>72.494884157498689</v>
      </c>
      <c r="P48" s="9"/>
    </row>
    <row r="49" spans="1:16" ht="15.75">
      <c r="A49" s="28" t="s">
        <v>63</v>
      </c>
      <c r="B49" s="29"/>
      <c r="C49" s="30"/>
      <c r="D49" s="31">
        <f t="shared" ref="D49:M49" si="15">SUM(D50:D70)</f>
        <v>22022353</v>
      </c>
      <c r="E49" s="31">
        <f t="shared" si="15"/>
        <v>5173153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27195506</v>
      </c>
      <c r="O49" s="43">
        <f t="shared" si="11"/>
        <v>47.802070241985241</v>
      </c>
      <c r="P49" s="9"/>
    </row>
    <row r="50" spans="1:16">
      <c r="A50" s="12"/>
      <c r="B50" s="44">
        <v>601</v>
      </c>
      <c r="C50" s="20" t="s">
        <v>158</v>
      </c>
      <c r="D50" s="46">
        <v>172942</v>
      </c>
      <c r="E50" s="46">
        <v>223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173165</v>
      </c>
      <c r="O50" s="47">
        <f t="shared" si="11"/>
        <v>0.30437549106287537</v>
      </c>
      <c r="P50" s="9"/>
    </row>
    <row r="51" spans="1:16">
      <c r="A51" s="12"/>
      <c r="B51" s="44">
        <v>602</v>
      </c>
      <c r="C51" s="20" t="s">
        <v>159</v>
      </c>
      <c r="D51" s="46">
        <v>401508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401508</v>
      </c>
      <c r="O51" s="47">
        <f t="shared" si="11"/>
        <v>0.70573842673561615</v>
      </c>
      <c r="P51" s="9"/>
    </row>
    <row r="52" spans="1:16">
      <c r="A52" s="12"/>
      <c r="B52" s="44">
        <v>604</v>
      </c>
      <c r="C52" s="20" t="s">
        <v>160</v>
      </c>
      <c r="D52" s="46">
        <v>4947126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4947126</v>
      </c>
      <c r="O52" s="47">
        <f t="shared" si="11"/>
        <v>8.6956596633264134</v>
      </c>
      <c r="P52" s="9"/>
    </row>
    <row r="53" spans="1:16">
      <c r="A53" s="12"/>
      <c r="B53" s="44">
        <v>608</v>
      </c>
      <c r="C53" s="20" t="s">
        <v>161</v>
      </c>
      <c r="D53" s="46">
        <v>459298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459298</v>
      </c>
      <c r="O53" s="47">
        <f t="shared" si="11"/>
        <v>0.80731703458664594</v>
      </c>
      <c r="P53" s="9"/>
    </row>
    <row r="54" spans="1:16">
      <c r="A54" s="12"/>
      <c r="B54" s="44">
        <v>614</v>
      </c>
      <c r="C54" s="20" t="s">
        <v>162</v>
      </c>
      <c r="D54" s="46">
        <v>1432603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1432603</v>
      </c>
      <c r="O54" s="47">
        <f t="shared" si="11"/>
        <v>2.5181141779409724</v>
      </c>
      <c r="P54" s="9"/>
    </row>
    <row r="55" spans="1:16">
      <c r="A55" s="12"/>
      <c r="B55" s="44">
        <v>622</v>
      </c>
      <c r="C55" s="20" t="s">
        <v>105</v>
      </c>
      <c r="D55" s="46">
        <v>0</v>
      </c>
      <c r="E55" s="46">
        <v>161006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161006</v>
      </c>
      <c r="O55" s="47">
        <f t="shared" si="11"/>
        <v>0.28300338009453013</v>
      </c>
      <c r="P55" s="9"/>
    </row>
    <row r="56" spans="1:16">
      <c r="A56" s="12"/>
      <c r="B56" s="44">
        <v>634</v>
      </c>
      <c r="C56" s="20" t="s">
        <v>163</v>
      </c>
      <c r="D56" s="46">
        <v>1270023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1270023</v>
      </c>
      <c r="O56" s="47">
        <f t="shared" si="11"/>
        <v>2.232344147409385</v>
      </c>
      <c r="P56" s="9"/>
    </row>
    <row r="57" spans="1:16">
      <c r="A57" s="12"/>
      <c r="B57" s="44">
        <v>654</v>
      </c>
      <c r="C57" s="20" t="s">
        <v>164</v>
      </c>
      <c r="D57" s="46">
        <v>1232619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1232619</v>
      </c>
      <c r="O57" s="47">
        <f t="shared" si="11"/>
        <v>2.1665984085607968</v>
      </c>
      <c r="P57" s="9"/>
    </row>
    <row r="58" spans="1:16">
      <c r="A58" s="12"/>
      <c r="B58" s="44">
        <v>661</v>
      </c>
      <c r="C58" s="20" t="s">
        <v>110</v>
      </c>
      <c r="D58" s="46">
        <v>0</v>
      </c>
      <c r="E58" s="46">
        <v>170622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170622</v>
      </c>
      <c r="O58" s="47">
        <f t="shared" si="11"/>
        <v>0.29990561046475861</v>
      </c>
      <c r="P58" s="9"/>
    </row>
    <row r="59" spans="1:16">
      <c r="A59" s="12"/>
      <c r="B59" s="44">
        <v>671</v>
      </c>
      <c r="C59" s="20" t="s">
        <v>89</v>
      </c>
      <c r="D59" s="46">
        <v>26217</v>
      </c>
      <c r="E59" s="46">
        <v>172826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199043</v>
      </c>
      <c r="O59" s="47">
        <f t="shared" si="11"/>
        <v>0.3498617553641204</v>
      </c>
      <c r="P59" s="9"/>
    </row>
    <row r="60" spans="1:16">
      <c r="A60" s="12"/>
      <c r="B60" s="44">
        <v>674</v>
      </c>
      <c r="C60" s="20" t="s">
        <v>165</v>
      </c>
      <c r="D60" s="46">
        <v>1991422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1991422</v>
      </c>
      <c r="O60" s="47">
        <f t="shared" si="11"/>
        <v>3.5003612113499463</v>
      </c>
      <c r="P60" s="9"/>
    </row>
    <row r="61" spans="1:16">
      <c r="A61" s="12"/>
      <c r="B61" s="44">
        <v>685</v>
      </c>
      <c r="C61" s="20" t="s">
        <v>73</v>
      </c>
      <c r="D61" s="46">
        <v>7524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7524</v>
      </c>
      <c r="O61" s="47">
        <f t="shared" si="11"/>
        <v>1.3225081250582244E-2</v>
      </c>
      <c r="P61" s="9"/>
    </row>
    <row r="62" spans="1:16">
      <c r="A62" s="12"/>
      <c r="B62" s="44">
        <v>694</v>
      </c>
      <c r="C62" s="20" t="s">
        <v>166</v>
      </c>
      <c r="D62" s="46">
        <v>451808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451808</v>
      </c>
      <c r="O62" s="47">
        <f t="shared" si="11"/>
        <v>0.79415171579785526</v>
      </c>
      <c r="P62" s="9"/>
    </row>
    <row r="63" spans="1:16">
      <c r="A63" s="12"/>
      <c r="B63" s="44">
        <v>711</v>
      </c>
      <c r="C63" s="20" t="s">
        <v>111</v>
      </c>
      <c r="D63" s="46">
        <v>6331748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7">SUM(D63:M63)</f>
        <v>6331748</v>
      </c>
      <c r="O63" s="47">
        <f t="shared" si="11"/>
        <v>11.129436703643226</v>
      </c>
      <c r="P63" s="9"/>
    </row>
    <row r="64" spans="1:16">
      <c r="A64" s="12"/>
      <c r="B64" s="44">
        <v>712</v>
      </c>
      <c r="C64" s="20" t="s">
        <v>112</v>
      </c>
      <c r="D64" s="46">
        <v>14216</v>
      </c>
      <c r="E64" s="46">
        <v>3869661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3883877</v>
      </c>
      <c r="O64" s="47">
        <f t="shared" si="11"/>
        <v>6.8267662004608738</v>
      </c>
      <c r="P64" s="9"/>
    </row>
    <row r="65" spans="1:119">
      <c r="A65" s="12"/>
      <c r="B65" s="44">
        <v>716</v>
      </c>
      <c r="C65" s="20" t="s">
        <v>113</v>
      </c>
      <c r="D65" s="46">
        <v>0</v>
      </c>
      <c r="E65" s="46">
        <v>736579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736579</v>
      </c>
      <c r="O65" s="47">
        <f t="shared" si="11"/>
        <v>1.294699245411034</v>
      </c>
      <c r="P65" s="9"/>
    </row>
    <row r="66" spans="1:119">
      <c r="A66" s="12"/>
      <c r="B66" s="44">
        <v>724</v>
      </c>
      <c r="C66" s="20" t="s">
        <v>167</v>
      </c>
      <c r="D66" s="46">
        <v>1620135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1620135</v>
      </c>
      <c r="O66" s="47">
        <f t="shared" si="11"/>
        <v>2.8477428245497163</v>
      </c>
      <c r="P66" s="9"/>
    </row>
    <row r="67" spans="1:119">
      <c r="A67" s="12"/>
      <c r="B67" s="44">
        <v>733</v>
      </c>
      <c r="C67" s="20" t="s">
        <v>81</v>
      </c>
      <c r="D67" s="46">
        <v>423823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423823</v>
      </c>
      <c r="O67" s="47">
        <f t="shared" si="11"/>
        <v>0.74496193658499721</v>
      </c>
      <c r="P67" s="9"/>
    </row>
    <row r="68" spans="1:119">
      <c r="A68" s="12"/>
      <c r="B68" s="44">
        <v>734</v>
      </c>
      <c r="C68" s="20" t="s">
        <v>168</v>
      </c>
      <c r="D68" s="46">
        <v>0</v>
      </c>
      <c r="E68" s="46">
        <v>62236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62236</v>
      </c>
      <c r="O68" s="47">
        <f t="shared" si="11"/>
        <v>0.10939342859001018</v>
      </c>
      <c r="P68" s="9"/>
    </row>
    <row r="69" spans="1:119">
      <c r="A69" s="12"/>
      <c r="B69" s="44">
        <v>744</v>
      </c>
      <c r="C69" s="20" t="s">
        <v>169</v>
      </c>
      <c r="D69" s="46">
        <v>526933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526933</v>
      </c>
      <c r="O69" s="47">
        <f>(N69/O$73)</f>
        <v>0.92620039056526504</v>
      </c>
      <c r="P69" s="9"/>
    </row>
    <row r="70" spans="1:119" ht="15.75" thickBot="1">
      <c r="A70" s="12"/>
      <c r="B70" s="44">
        <v>764</v>
      </c>
      <c r="C70" s="20" t="s">
        <v>170</v>
      </c>
      <c r="D70" s="46">
        <v>712408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712408</v>
      </c>
      <c r="O70" s="47">
        <f>(N70/O$73)</f>
        <v>1.2522134082356189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SUM(D5,D13,D22,D27,D31,D36,D42,D47,D49)</f>
        <v>248222027</v>
      </c>
      <c r="E71" s="15">
        <f t="shared" si="18"/>
        <v>230393858</v>
      </c>
      <c r="F71" s="15">
        <f t="shared" si="18"/>
        <v>58894954</v>
      </c>
      <c r="G71" s="15">
        <f t="shared" si="18"/>
        <v>7690960</v>
      </c>
      <c r="H71" s="15">
        <f t="shared" si="18"/>
        <v>0</v>
      </c>
      <c r="I71" s="15">
        <f t="shared" si="18"/>
        <v>90988157</v>
      </c>
      <c r="J71" s="15">
        <f t="shared" si="18"/>
        <v>68814527</v>
      </c>
      <c r="K71" s="15">
        <f t="shared" si="18"/>
        <v>0</v>
      </c>
      <c r="L71" s="15">
        <f t="shared" si="18"/>
        <v>0</v>
      </c>
      <c r="M71" s="15">
        <f t="shared" si="18"/>
        <v>6138122</v>
      </c>
      <c r="N71" s="15">
        <f>SUM(D71:M71)</f>
        <v>711142605</v>
      </c>
      <c r="O71" s="37">
        <f>(N71/O$73)</f>
        <v>1249.9891988138909</v>
      </c>
      <c r="P71" s="6"/>
      <c r="Q71" s="48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9" t="s">
        <v>175</v>
      </c>
      <c r="M73" s="49"/>
      <c r="N73" s="49"/>
      <c r="O73" s="41">
        <v>568919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customHeight="1" thickBot="1">
      <c r="A75" s="53" t="s">
        <v>98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49541407</v>
      </c>
      <c r="E5" s="26">
        <f t="shared" si="0"/>
        <v>9336278</v>
      </c>
      <c r="F5" s="26">
        <f t="shared" si="0"/>
        <v>20472711</v>
      </c>
      <c r="G5" s="26">
        <f t="shared" si="0"/>
        <v>13546399</v>
      </c>
      <c r="H5" s="26">
        <f t="shared" si="0"/>
        <v>0</v>
      </c>
      <c r="I5" s="26">
        <f t="shared" si="0"/>
        <v>1611054</v>
      </c>
      <c r="J5" s="26">
        <f t="shared" si="0"/>
        <v>66052389</v>
      </c>
      <c r="K5" s="26">
        <f t="shared" si="0"/>
        <v>0</v>
      </c>
      <c r="L5" s="26">
        <f t="shared" si="0"/>
        <v>0</v>
      </c>
      <c r="M5" s="26">
        <f t="shared" si="0"/>
        <v>141500</v>
      </c>
      <c r="N5" s="27">
        <f>SUM(D5:M5)</f>
        <v>160701738</v>
      </c>
      <c r="O5" s="32">
        <f t="shared" ref="O5:O36" si="1">(N5/O$73)</f>
        <v>286.0917441972249</v>
      </c>
      <c r="P5" s="6"/>
    </row>
    <row r="6" spans="1:133">
      <c r="A6" s="12"/>
      <c r="B6" s="44">
        <v>511</v>
      </c>
      <c r="C6" s="20" t="s">
        <v>20</v>
      </c>
      <c r="D6" s="46">
        <v>1494659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1494659</v>
      </c>
      <c r="O6" s="47">
        <f t="shared" si="1"/>
        <v>2.6608897054372864</v>
      </c>
      <c r="P6" s="9"/>
    </row>
    <row r="7" spans="1:133">
      <c r="A7" s="12"/>
      <c r="B7" s="44">
        <v>512</v>
      </c>
      <c r="C7" s="20" t="s">
        <v>21</v>
      </c>
      <c r="D7" s="46">
        <v>850215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850215</v>
      </c>
      <c r="O7" s="47">
        <f t="shared" si="1"/>
        <v>1.5136083487326291</v>
      </c>
      <c r="P7" s="9"/>
    </row>
    <row r="8" spans="1:133">
      <c r="A8" s="12"/>
      <c r="B8" s="44">
        <v>513</v>
      </c>
      <c r="C8" s="20" t="s">
        <v>22</v>
      </c>
      <c r="D8" s="46">
        <v>30169689</v>
      </c>
      <c r="E8" s="46">
        <v>100816</v>
      </c>
      <c r="F8" s="46">
        <v>0</v>
      </c>
      <c r="G8" s="46">
        <v>0</v>
      </c>
      <c r="H8" s="46">
        <v>0</v>
      </c>
      <c r="I8" s="46">
        <v>0</v>
      </c>
      <c r="J8" s="46">
        <v>66048501</v>
      </c>
      <c r="K8" s="46">
        <v>0</v>
      </c>
      <c r="L8" s="46">
        <v>0</v>
      </c>
      <c r="M8" s="46">
        <v>0</v>
      </c>
      <c r="N8" s="46">
        <f t="shared" si="2"/>
        <v>96319006</v>
      </c>
      <c r="O8" s="47">
        <f t="shared" si="1"/>
        <v>171.47339393356762</v>
      </c>
      <c r="P8" s="9"/>
    </row>
    <row r="9" spans="1:133">
      <c r="A9" s="12"/>
      <c r="B9" s="44">
        <v>514</v>
      </c>
      <c r="C9" s="20" t="s">
        <v>23</v>
      </c>
      <c r="D9" s="46">
        <v>1453249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1453249</v>
      </c>
      <c r="O9" s="47">
        <f t="shared" si="1"/>
        <v>2.5871689151418695</v>
      </c>
      <c r="P9" s="9"/>
    </row>
    <row r="10" spans="1:133">
      <c r="A10" s="12"/>
      <c r="B10" s="44">
        <v>515</v>
      </c>
      <c r="C10" s="20" t="s">
        <v>24</v>
      </c>
      <c r="D10" s="46">
        <v>2347178</v>
      </c>
      <c r="E10" s="46">
        <v>170732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2517910</v>
      </c>
      <c r="O10" s="47">
        <f t="shared" si="1"/>
        <v>4.4825480582645261</v>
      </c>
      <c r="P10" s="9"/>
    </row>
    <row r="11" spans="1:133">
      <c r="A11" s="12"/>
      <c r="B11" s="44">
        <v>517</v>
      </c>
      <c r="C11" s="20" t="s">
        <v>25</v>
      </c>
      <c r="D11" s="46">
        <v>117570</v>
      </c>
      <c r="E11" s="46">
        <v>9064730</v>
      </c>
      <c r="F11" s="46">
        <v>20472711</v>
      </c>
      <c r="G11" s="46">
        <v>0</v>
      </c>
      <c r="H11" s="46">
        <v>0</v>
      </c>
      <c r="I11" s="46">
        <v>1611054</v>
      </c>
      <c r="J11" s="46">
        <v>3888</v>
      </c>
      <c r="K11" s="46">
        <v>0</v>
      </c>
      <c r="L11" s="46">
        <v>0</v>
      </c>
      <c r="M11" s="46">
        <v>141500</v>
      </c>
      <c r="N11" s="46">
        <f t="shared" si="2"/>
        <v>31411453</v>
      </c>
      <c r="O11" s="47">
        <f t="shared" si="1"/>
        <v>55.920723001385049</v>
      </c>
      <c r="P11" s="9"/>
    </row>
    <row r="12" spans="1:133">
      <c r="A12" s="12"/>
      <c r="B12" s="44">
        <v>519</v>
      </c>
      <c r="C12" s="20" t="s">
        <v>140</v>
      </c>
      <c r="D12" s="46">
        <v>13108847</v>
      </c>
      <c r="E12" s="46">
        <v>0</v>
      </c>
      <c r="F12" s="46">
        <v>0</v>
      </c>
      <c r="G12" s="46">
        <v>13546399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26655246</v>
      </c>
      <c r="O12" s="47">
        <f t="shared" si="1"/>
        <v>47.453412234695946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95557735</v>
      </c>
      <c r="E13" s="31">
        <f t="shared" si="3"/>
        <v>82064119</v>
      </c>
      <c r="F13" s="31">
        <f t="shared" si="3"/>
        <v>0</v>
      </c>
      <c r="G13" s="31">
        <f t="shared" si="3"/>
        <v>763133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178384987</v>
      </c>
      <c r="O13" s="43">
        <f t="shared" si="1"/>
        <v>317.57262058627703</v>
      </c>
      <c r="P13" s="10"/>
    </row>
    <row r="14" spans="1:133">
      <c r="A14" s="12"/>
      <c r="B14" s="44">
        <v>521</v>
      </c>
      <c r="C14" s="20" t="s">
        <v>28</v>
      </c>
      <c r="D14" s="46">
        <v>50563627</v>
      </c>
      <c r="E14" s="46">
        <v>16768304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67331931</v>
      </c>
      <c r="O14" s="47">
        <f t="shared" si="1"/>
        <v>119.8687072068704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33405385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33405385</v>
      </c>
      <c r="O15" s="47">
        <f t="shared" si="1"/>
        <v>59.470451154858168</v>
      </c>
      <c r="P15" s="9"/>
    </row>
    <row r="16" spans="1:133">
      <c r="A16" s="12"/>
      <c r="B16" s="44">
        <v>523</v>
      </c>
      <c r="C16" s="20" t="s">
        <v>141</v>
      </c>
      <c r="D16" s="46">
        <v>40938635</v>
      </c>
      <c r="E16" s="46">
        <v>1039383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41978018</v>
      </c>
      <c r="O16" s="47">
        <f t="shared" si="1"/>
        <v>74.732013088511238</v>
      </c>
      <c r="P16" s="9"/>
    </row>
    <row r="17" spans="1:16">
      <c r="A17" s="12"/>
      <c r="B17" s="44">
        <v>524</v>
      </c>
      <c r="C17" s="20" t="s">
        <v>31</v>
      </c>
      <c r="D17" s="46">
        <v>1190110</v>
      </c>
      <c r="E17" s="46">
        <v>2532719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3722829</v>
      </c>
      <c r="O17" s="47">
        <f t="shared" si="1"/>
        <v>6.6276236661361478</v>
      </c>
      <c r="P17" s="9"/>
    </row>
    <row r="18" spans="1:16">
      <c r="A18" s="12"/>
      <c r="B18" s="44">
        <v>525</v>
      </c>
      <c r="C18" s="20" t="s">
        <v>32</v>
      </c>
      <c r="D18" s="46">
        <v>1392723</v>
      </c>
      <c r="E18" s="46">
        <v>5120405</v>
      </c>
      <c r="F18" s="46">
        <v>0</v>
      </c>
      <c r="G18" s="46">
        <v>763133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7276261</v>
      </c>
      <c r="O18" s="47">
        <f t="shared" si="1"/>
        <v>12.953675713975439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21009633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21009633</v>
      </c>
      <c r="O19" s="47">
        <f t="shared" si="1"/>
        <v>37.402722737905769</v>
      </c>
      <c r="P19" s="9"/>
    </row>
    <row r="20" spans="1:16">
      <c r="A20" s="12"/>
      <c r="B20" s="44">
        <v>527</v>
      </c>
      <c r="C20" s="20" t="s">
        <v>34</v>
      </c>
      <c r="D20" s="46">
        <v>1472640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1472640</v>
      </c>
      <c r="O20" s="47">
        <f t="shared" si="1"/>
        <v>2.6216900415513944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2188290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2188290</v>
      </c>
      <c r="O21" s="47">
        <f t="shared" si="1"/>
        <v>3.8957369764684517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3161095</v>
      </c>
      <c r="E22" s="31">
        <f t="shared" si="5"/>
        <v>12770006</v>
      </c>
      <c r="F22" s="31">
        <f t="shared" si="5"/>
        <v>0</v>
      </c>
      <c r="G22" s="31">
        <f t="shared" si="5"/>
        <v>145380</v>
      </c>
      <c r="H22" s="31">
        <f t="shared" si="5"/>
        <v>0</v>
      </c>
      <c r="I22" s="31">
        <f t="shared" si="5"/>
        <v>62852340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78928821</v>
      </c>
      <c r="O22" s="43">
        <f t="shared" si="1"/>
        <v>140.51424924427732</v>
      </c>
      <c r="P22" s="10"/>
    </row>
    <row r="23" spans="1:16">
      <c r="A23" s="12"/>
      <c r="B23" s="44">
        <v>534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35606804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35606804</v>
      </c>
      <c r="O23" s="47">
        <f t="shared" si="1"/>
        <v>63.389561235789031</v>
      </c>
      <c r="P23" s="9"/>
    </row>
    <row r="24" spans="1:16">
      <c r="A24" s="12"/>
      <c r="B24" s="44">
        <v>536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27245536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27245536</v>
      </c>
      <c r="O24" s="47">
        <f t="shared" si="1"/>
        <v>48.504285098822535</v>
      </c>
      <c r="P24" s="9"/>
    </row>
    <row r="25" spans="1:16">
      <c r="A25" s="12"/>
      <c r="B25" s="44">
        <v>537</v>
      </c>
      <c r="C25" s="20" t="s">
        <v>144</v>
      </c>
      <c r="D25" s="46">
        <v>3161095</v>
      </c>
      <c r="E25" s="46">
        <v>5524751</v>
      </c>
      <c r="F25" s="46">
        <v>0</v>
      </c>
      <c r="G25" s="46">
        <v>145380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8831226</v>
      </c>
      <c r="O25" s="47">
        <f t="shared" si="1"/>
        <v>15.721926104743694</v>
      </c>
      <c r="P25" s="9"/>
    </row>
    <row r="26" spans="1:16">
      <c r="A26" s="12"/>
      <c r="B26" s="44">
        <v>538</v>
      </c>
      <c r="C26" s="20" t="s">
        <v>145</v>
      </c>
      <c r="D26" s="46">
        <v>0</v>
      </c>
      <c r="E26" s="46">
        <v>7245255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7245255</v>
      </c>
      <c r="O26" s="47">
        <f t="shared" si="1"/>
        <v>12.898476804922078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6940342</v>
      </c>
      <c r="E27" s="31">
        <f t="shared" si="6"/>
        <v>40288602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13485589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3570479</v>
      </c>
      <c r="N27" s="31">
        <f t="shared" ref="N27:N36" si="7">SUM(D27:M27)</f>
        <v>64285012</v>
      </c>
      <c r="O27" s="43">
        <f t="shared" si="1"/>
        <v>114.44438272857718</v>
      </c>
      <c r="P27" s="10"/>
    </row>
    <row r="28" spans="1:16">
      <c r="A28" s="12"/>
      <c r="B28" s="44">
        <v>541</v>
      </c>
      <c r="C28" s="20" t="s">
        <v>146</v>
      </c>
      <c r="D28" s="46">
        <v>6512448</v>
      </c>
      <c r="E28" s="46">
        <v>40100340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46612788</v>
      </c>
      <c r="O28" s="47">
        <f t="shared" si="1"/>
        <v>82.983133765581769</v>
      </c>
      <c r="P28" s="9"/>
    </row>
    <row r="29" spans="1:16">
      <c r="A29" s="12"/>
      <c r="B29" s="44">
        <v>542</v>
      </c>
      <c r="C29" s="20" t="s">
        <v>43</v>
      </c>
      <c r="D29" s="46">
        <v>427894</v>
      </c>
      <c r="E29" s="46">
        <v>188262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3570479</v>
      </c>
      <c r="N29" s="46">
        <f t="shared" si="7"/>
        <v>4186635</v>
      </c>
      <c r="O29" s="47">
        <f t="shared" si="1"/>
        <v>7.4533214411604485</v>
      </c>
      <c r="P29" s="9"/>
    </row>
    <row r="30" spans="1:16">
      <c r="A30" s="12"/>
      <c r="B30" s="44">
        <v>544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13485589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13485589</v>
      </c>
      <c r="O30" s="47">
        <f t="shared" si="1"/>
        <v>24.007927521834954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SUM(D32:D35)</f>
        <v>8389085</v>
      </c>
      <c r="E31" s="31">
        <f t="shared" si="8"/>
        <v>9151494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605456</v>
      </c>
      <c r="N31" s="31">
        <f t="shared" si="7"/>
        <v>18146035</v>
      </c>
      <c r="O31" s="43">
        <f t="shared" si="1"/>
        <v>32.304758293366376</v>
      </c>
      <c r="P31" s="10"/>
    </row>
    <row r="32" spans="1:16">
      <c r="A32" s="13"/>
      <c r="B32" s="45">
        <v>552</v>
      </c>
      <c r="C32" s="21" t="s">
        <v>47</v>
      </c>
      <c r="D32" s="46">
        <v>8151088</v>
      </c>
      <c r="E32" s="46">
        <v>5448422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13599510</v>
      </c>
      <c r="O32" s="47">
        <f t="shared" si="1"/>
        <v>24.210737136692337</v>
      </c>
      <c r="P32" s="9"/>
    </row>
    <row r="33" spans="1:16">
      <c r="A33" s="13"/>
      <c r="B33" s="45">
        <v>553</v>
      </c>
      <c r="C33" s="21" t="s">
        <v>148</v>
      </c>
      <c r="D33" s="46">
        <v>237997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237997</v>
      </c>
      <c r="O33" s="47">
        <f t="shared" si="1"/>
        <v>0.42369782487173185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3703072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3703072</v>
      </c>
      <c r="O34" s="47">
        <f t="shared" si="1"/>
        <v>6.5924509625895027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605456</v>
      </c>
      <c r="N35" s="46">
        <f t="shared" si="7"/>
        <v>605456</v>
      </c>
      <c r="O35" s="47">
        <f t="shared" si="1"/>
        <v>1.0778723692128023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SUM(D37:D41)</f>
        <v>14808086</v>
      </c>
      <c r="E36" s="31">
        <f t="shared" si="9"/>
        <v>12087867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26895953</v>
      </c>
      <c r="O36" s="43">
        <f t="shared" si="1"/>
        <v>47.881934578807005</v>
      </c>
      <c r="P36" s="10"/>
    </row>
    <row r="37" spans="1:16">
      <c r="A37" s="12"/>
      <c r="B37" s="44">
        <v>562</v>
      </c>
      <c r="C37" s="20" t="s">
        <v>149</v>
      </c>
      <c r="D37" s="46">
        <v>10746280</v>
      </c>
      <c r="E37" s="46">
        <v>5175999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15922279</v>
      </c>
      <c r="O37" s="47">
        <f t="shared" ref="O37:O68" si="11">(N37/O$73)</f>
        <v>28.345882424151792</v>
      </c>
      <c r="P37" s="9"/>
    </row>
    <row r="38" spans="1:16">
      <c r="A38" s="12"/>
      <c r="B38" s="44">
        <v>563</v>
      </c>
      <c r="C38" s="20" t="s">
        <v>150</v>
      </c>
      <c r="D38" s="46">
        <v>2389446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2389446</v>
      </c>
      <c r="O38" s="47">
        <f t="shared" si="11"/>
        <v>4.2538480436663502</v>
      </c>
      <c r="P38" s="9"/>
    </row>
    <row r="39" spans="1:16">
      <c r="A39" s="12"/>
      <c r="B39" s="44">
        <v>564</v>
      </c>
      <c r="C39" s="20" t="s">
        <v>151</v>
      </c>
      <c r="D39" s="46">
        <v>1600120</v>
      </c>
      <c r="E39" s="46">
        <v>2205858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3805978</v>
      </c>
      <c r="O39" s="47">
        <f t="shared" si="11"/>
        <v>6.7756509540442291</v>
      </c>
      <c r="P39" s="9"/>
    </row>
    <row r="40" spans="1:16">
      <c r="A40" s="12"/>
      <c r="B40" s="44">
        <v>565</v>
      </c>
      <c r="C40" s="20" t="s">
        <v>152</v>
      </c>
      <c r="D40" s="46">
        <v>72240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72240</v>
      </c>
      <c r="O40" s="47">
        <f t="shared" si="11"/>
        <v>0.12860637263803287</v>
      </c>
      <c r="P40" s="9"/>
    </row>
    <row r="41" spans="1:16">
      <c r="A41" s="12"/>
      <c r="B41" s="44">
        <v>569</v>
      </c>
      <c r="C41" s="20" t="s">
        <v>56</v>
      </c>
      <c r="D41" s="46">
        <v>0</v>
      </c>
      <c r="E41" s="46">
        <v>4706010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4706010</v>
      </c>
      <c r="O41" s="47">
        <f t="shared" si="11"/>
        <v>8.3779467843066051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15703417</v>
      </c>
      <c r="E42" s="31">
        <f t="shared" si="12"/>
        <v>23801542</v>
      </c>
      <c r="F42" s="31">
        <f t="shared" si="12"/>
        <v>0</v>
      </c>
      <c r="G42" s="31">
        <f t="shared" si="12"/>
        <v>2586837</v>
      </c>
      <c r="H42" s="31">
        <f t="shared" si="12"/>
        <v>0</v>
      </c>
      <c r="I42" s="31">
        <f t="shared" si="12"/>
        <v>3180298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2149</v>
      </c>
      <c r="N42" s="31">
        <f>SUM(D42:M42)</f>
        <v>45274243</v>
      </c>
      <c r="O42" s="43">
        <f t="shared" si="11"/>
        <v>80.600168413107028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13846365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2149</v>
      </c>
      <c r="N43" s="46">
        <f t="shared" si="10"/>
        <v>13848514</v>
      </c>
      <c r="O43" s="47">
        <f t="shared" si="11"/>
        <v>24.654030342843512</v>
      </c>
      <c r="P43" s="9"/>
    </row>
    <row r="44" spans="1:16">
      <c r="A44" s="12"/>
      <c r="B44" s="44">
        <v>572</v>
      </c>
      <c r="C44" s="20" t="s">
        <v>153</v>
      </c>
      <c r="D44" s="46">
        <v>15531399</v>
      </c>
      <c r="E44" s="46">
        <v>8588957</v>
      </c>
      <c r="F44" s="46">
        <v>0</v>
      </c>
      <c r="G44" s="46">
        <v>2586837</v>
      </c>
      <c r="H44" s="46">
        <v>0</v>
      </c>
      <c r="I44" s="46">
        <v>3180298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29887491</v>
      </c>
      <c r="O44" s="47">
        <f t="shared" si="11"/>
        <v>53.20766617887395</v>
      </c>
      <c r="P44" s="9"/>
    </row>
    <row r="45" spans="1:16">
      <c r="A45" s="12"/>
      <c r="B45" s="44">
        <v>573</v>
      </c>
      <c r="C45" s="20" t="s">
        <v>60</v>
      </c>
      <c r="D45" s="46">
        <v>172018</v>
      </c>
      <c r="E45" s="46">
        <v>1366220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1538238</v>
      </c>
      <c r="O45" s="47">
        <f t="shared" si="11"/>
        <v>2.7384718913895685</v>
      </c>
      <c r="P45" s="9"/>
    </row>
    <row r="46" spans="1:16" ht="15.75">
      <c r="A46" s="28" t="s">
        <v>155</v>
      </c>
      <c r="B46" s="29"/>
      <c r="C46" s="30"/>
      <c r="D46" s="31">
        <f t="shared" ref="D46:M46" si="13">SUM(D47:D47)</f>
        <v>27728728</v>
      </c>
      <c r="E46" s="31">
        <f t="shared" si="13"/>
        <v>8586614</v>
      </c>
      <c r="F46" s="31">
        <f t="shared" si="13"/>
        <v>488780</v>
      </c>
      <c r="G46" s="31">
        <f t="shared" si="13"/>
        <v>1724279</v>
      </c>
      <c r="H46" s="31">
        <f t="shared" si="13"/>
        <v>0</v>
      </c>
      <c r="I46" s="31">
        <f t="shared" si="13"/>
        <v>3299396</v>
      </c>
      <c r="J46" s="31">
        <f t="shared" si="13"/>
        <v>345753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42173550</v>
      </c>
      <c r="O46" s="43">
        <f t="shared" si="11"/>
        <v>75.080111943088482</v>
      </c>
      <c r="P46" s="9"/>
    </row>
    <row r="47" spans="1:16">
      <c r="A47" s="12"/>
      <c r="B47" s="44">
        <v>581</v>
      </c>
      <c r="C47" s="20" t="s">
        <v>156</v>
      </c>
      <c r="D47" s="46">
        <v>27728728</v>
      </c>
      <c r="E47" s="46">
        <v>8586614</v>
      </c>
      <c r="F47" s="46">
        <v>488780</v>
      </c>
      <c r="G47" s="46">
        <v>1724279</v>
      </c>
      <c r="H47" s="46">
        <v>0</v>
      </c>
      <c r="I47" s="46">
        <v>3299396</v>
      </c>
      <c r="J47" s="46">
        <v>345753</v>
      </c>
      <c r="K47" s="46">
        <v>0</v>
      </c>
      <c r="L47" s="46">
        <v>0</v>
      </c>
      <c r="M47" s="46">
        <v>0</v>
      </c>
      <c r="N47" s="46">
        <f t="shared" si="14"/>
        <v>42173550</v>
      </c>
      <c r="O47" s="47">
        <f t="shared" si="11"/>
        <v>75.080111943088482</v>
      </c>
      <c r="P47" s="9"/>
    </row>
    <row r="48" spans="1:16" ht="15.75">
      <c r="A48" s="28" t="s">
        <v>63</v>
      </c>
      <c r="B48" s="29"/>
      <c r="C48" s="30"/>
      <c r="D48" s="31">
        <f t="shared" ref="D48:M48" si="15">SUM(D49:D70)</f>
        <v>22006631</v>
      </c>
      <c r="E48" s="31">
        <f t="shared" si="15"/>
        <v>6892522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28899153</v>
      </c>
      <c r="O48" s="43">
        <f t="shared" si="11"/>
        <v>51.448162232025552</v>
      </c>
      <c r="P48" s="9"/>
    </row>
    <row r="49" spans="1:16">
      <c r="A49" s="12"/>
      <c r="B49" s="44">
        <v>601</v>
      </c>
      <c r="C49" s="20" t="s">
        <v>158</v>
      </c>
      <c r="D49" s="46">
        <v>161683</v>
      </c>
      <c r="E49" s="46">
        <v>1562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163245</v>
      </c>
      <c r="O49" s="47">
        <f t="shared" si="11"/>
        <v>0.29061942554396009</v>
      </c>
      <c r="P49" s="9"/>
    </row>
    <row r="50" spans="1:16">
      <c r="A50" s="12"/>
      <c r="B50" s="44">
        <v>602</v>
      </c>
      <c r="C50" s="20" t="s">
        <v>159</v>
      </c>
      <c r="D50" s="46">
        <v>408598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408598</v>
      </c>
      <c r="O50" s="47">
        <f t="shared" si="11"/>
        <v>0.72741288271255478</v>
      </c>
      <c r="P50" s="9"/>
    </row>
    <row r="51" spans="1:16">
      <c r="A51" s="12"/>
      <c r="B51" s="44">
        <v>604</v>
      </c>
      <c r="C51" s="20" t="s">
        <v>160</v>
      </c>
      <c r="D51" s="46">
        <v>1376357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1376357</v>
      </c>
      <c r="O51" s="47">
        <f t="shared" si="11"/>
        <v>2.4502807478538902</v>
      </c>
      <c r="P51" s="9"/>
    </row>
    <row r="52" spans="1:16">
      <c r="A52" s="12"/>
      <c r="B52" s="44">
        <v>608</v>
      </c>
      <c r="C52" s="20" t="s">
        <v>161</v>
      </c>
      <c r="D52" s="46">
        <v>499682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499682</v>
      </c>
      <c r="O52" s="47">
        <f t="shared" si="11"/>
        <v>0.8895665765852373</v>
      </c>
      <c r="P52" s="9"/>
    </row>
    <row r="53" spans="1:16">
      <c r="A53" s="12"/>
      <c r="B53" s="44">
        <v>614</v>
      </c>
      <c r="C53" s="20" t="s">
        <v>162</v>
      </c>
      <c r="D53" s="46">
        <v>1738540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6">SUM(D53:M53)</f>
        <v>1738540</v>
      </c>
      <c r="O53" s="47">
        <f t="shared" si="11"/>
        <v>3.0950626119341873</v>
      </c>
      <c r="P53" s="9"/>
    </row>
    <row r="54" spans="1:16">
      <c r="A54" s="12"/>
      <c r="B54" s="44">
        <v>622</v>
      </c>
      <c r="C54" s="20" t="s">
        <v>105</v>
      </c>
      <c r="D54" s="46">
        <v>0</v>
      </c>
      <c r="E54" s="46">
        <v>568922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568922</v>
      </c>
      <c r="O54" s="47">
        <f t="shared" si="11"/>
        <v>1.0128321530173718</v>
      </c>
      <c r="P54" s="9"/>
    </row>
    <row r="55" spans="1:16">
      <c r="A55" s="12"/>
      <c r="B55" s="44">
        <v>634</v>
      </c>
      <c r="C55" s="20" t="s">
        <v>163</v>
      </c>
      <c r="D55" s="46">
        <v>1214428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1214428</v>
      </c>
      <c r="O55" s="47">
        <f t="shared" si="11"/>
        <v>2.1620041515789175</v>
      </c>
      <c r="P55" s="9"/>
    </row>
    <row r="56" spans="1:16">
      <c r="A56" s="12"/>
      <c r="B56" s="44">
        <v>654</v>
      </c>
      <c r="C56" s="20" t="s">
        <v>164</v>
      </c>
      <c r="D56" s="46">
        <v>1269973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1269973</v>
      </c>
      <c r="O56" s="47">
        <f t="shared" si="11"/>
        <v>2.2608889933311258</v>
      </c>
      <c r="P56" s="9"/>
    </row>
    <row r="57" spans="1:16">
      <c r="A57" s="12"/>
      <c r="B57" s="44">
        <v>661</v>
      </c>
      <c r="C57" s="20" t="s">
        <v>110</v>
      </c>
      <c r="D57" s="46">
        <v>0</v>
      </c>
      <c r="E57" s="46">
        <v>175288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175288</v>
      </c>
      <c r="O57" s="47">
        <f t="shared" si="11"/>
        <v>0.31205916177983811</v>
      </c>
      <c r="P57" s="9"/>
    </row>
    <row r="58" spans="1:16">
      <c r="A58" s="12"/>
      <c r="B58" s="44">
        <v>671</v>
      </c>
      <c r="C58" s="20" t="s">
        <v>89</v>
      </c>
      <c r="D58" s="46">
        <v>25353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25353</v>
      </c>
      <c r="O58" s="47">
        <f t="shared" si="11"/>
        <v>4.5135068736047168E-2</v>
      </c>
      <c r="P58" s="9"/>
    </row>
    <row r="59" spans="1:16">
      <c r="A59" s="12"/>
      <c r="B59" s="44">
        <v>674</v>
      </c>
      <c r="C59" s="20" t="s">
        <v>165</v>
      </c>
      <c r="D59" s="46">
        <v>1538058</v>
      </c>
      <c r="E59" s="46">
        <v>156612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1694670</v>
      </c>
      <c r="O59" s="47">
        <f t="shared" si="11"/>
        <v>3.0169623687499332</v>
      </c>
      <c r="P59" s="9"/>
    </row>
    <row r="60" spans="1:16">
      <c r="A60" s="12"/>
      <c r="B60" s="44">
        <v>685</v>
      </c>
      <c r="C60" s="20" t="s">
        <v>73</v>
      </c>
      <c r="D60" s="46">
        <v>7169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7169</v>
      </c>
      <c r="O60" s="47">
        <f t="shared" si="11"/>
        <v>1.2762722666695151E-2</v>
      </c>
      <c r="P60" s="9"/>
    </row>
    <row r="61" spans="1:16">
      <c r="A61" s="12"/>
      <c r="B61" s="44">
        <v>694</v>
      </c>
      <c r="C61" s="20" t="s">
        <v>166</v>
      </c>
      <c r="D61" s="46">
        <v>571612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571612</v>
      </c>
      <c r="O61" s="47">
        <f t="shared" si="11"/>
        <v>1.0176210669486607</v>
      </c>
      <c r="P61" s="9"/>
    </row>
    <row r="62" spans="1:16">
      <c r="A62" s="12"/>
      <c r="B62" s="44">
        <v>711</v>
      </c>
      <c r="C62" s="20" t="s">
        <v>111</v>
      </c>
      <c r="D62" s="46">
        <v>6025981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7">SUM(D62:M62)</f>
        <v>6025981</v>
      </c>
      <c r="O62" s="47">
        <f t="shared" si="11"/>
        <v>10.727845487205233</v>
      </c>
      <c r="P62" s="9"/>
    </row>
    <row r="63" spans="1:16">
      <c r="A63" s="12"/>
      <c r="B63" s="44">
        <v>712</v>
      </c>
      <c r="C63" s="20" t="s">
        <v>112</v>
      </c>
      <c r="D63" s="46">
        <v>11756</v>
      </c>
      <c r="E63" s="46">
        <v>4326398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4338154</v>
      </c>
      <c r="O63" s="47">
        <f t="shared" si="11"/>
        <v>7.7230654746009533</v>
      </c>
      <c r="P63" s="9"/>
    </row>
    <row r="64" spans="1:16">
      <c r="A64" s="12"/>
      <c r="B64" s="44">
        <v>716</v>
      </c>
      <c r="C64" s="20" t="s">
        <v>113</v>
      </c>
      <c r="D64" s="46">
        <v>0</v>
      </c>
      <c r="E64" s="46">
        <v>1600732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1600732</v>
      </c>
      <c r="O64" s="47">
        <f t="shared" si="11"/>
        <v>2.8497277974200395</v>
      </c>
      <c r="P64" s="9"/>
    </row>
    <row r="65" spans="1:119">
      <c r="A65" s="12"/>
      <c r="B65" s="44">
        <v>719</v>
      </c>
      <c r="C65" s="20" t="s">
        <v>114</v>
      </c>
      <c r="D65" s="46">
        <v>3653855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3653855</v>
      </c>
      <c r="O65" s="47">
        <f t="shared" si="11"/>
        <v>6.5048316403009361</v>
      </c>
      <c r="P65" s="9"/>
    </row>
    <row r="66" spans="1:119">
      <c r="A66" s="12"/>
      <c r="B66" s="44">
        <v>724</v>
      </c>
      <c r="C66" s="20" t="s">
        <v>167</v>
      </c>
      <c r="D66" s="46">
        <v>1822452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1822452</v>
      </c>
      <c r="O66" s="47">
        <f t="shared" si="11"/>
        <v>3.2444482423439687</v>
      </c>
      <c r="P66" s="9"/>
    </row>
    <row r="67" spans="1:119">
      <c r="A67" s="12"/>
      <c r="B67" s="44">
        <v>733</v>
      </c>
      <c r="C67" s="20" t="s">
        <v>81</v>
      </c>
      <c r="D67" s="46">
        <v>366238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366238</v>
      </c>
      <c r="O67" s="47">
        <f t="shared" si="11"/>
        <v>0.65200084028526972</v>
      </c>
      <c r="P67" s="9"/>
    </row>
    <row r="68" spans="1:119">
      <c r="A68" s="12"/>
      <c r="B68" s="44">
        <v>734</v>
      </c>
      <c r="C68" s="20" t="s">
        <v>168</v>
      </c>
      <c r="D68" s="46">
        <v>0</v>
      </c>
      <c r="E68" s="46">
        <v>63008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63008</v>
      </c>
      <c r="O68" s="47">
        <f t="shared" si="11"/>
        <v>0.11217096244708161</v>
      </c>
      <c r="P68" s="9"/>
    </row>
    <row r="69" spans="1:119">
      <c r="A69" s="12"/>
      <c r="B69" s="44">
        <v>744</v>
      </c>
      <c r="C69" s="20" t="s">
        <v>169</v>
      </c>
      <c r="D69" s="46">
        <v>643696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643696</v>
      </c>
      <c r="O69" s="47">
        <f>(N69/O$73)</f>
        <v>1.1459497181839868</v>
      </c>
      <c r="P69" s="9"/>
    </row>
    <row r="70" spans="1:119" ht="15.75" thickBot="1">
      <c r="A70" s="12"/>
      <c r="B70" s="44">
        <v>764</v>
      </c>
      <c r="C70" s="20" t="s">
        <v>170</v>
      </c>
      <c r="D70" s="46">
        <v>671200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671200</v>
      </c>
      <c r="O70" s="47">
        <f>(N70/O$73)</f>
        <v>1.1949141377996633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SUM(D5,D13,D22,D27,D31,D36,D42,D46,D48)</f>
        <v>243836526</v>
      </c>
      <c r="E71" s="15">
        <f t="shared" si="18"/>
        <v>204979044</v>
      </c>
      <c r="F71" s="15">
        <f t="shared" si="18"/>
        <v>20961491</v>
      </c>
      <c r="G71" s="15">
        <f t="shared" si="18"/>
        <v>18766028</v>
      </c>
      <c r="H71" s="15">
        <f t="shared" si="18"/>
        <v>0</v>
      </c>
      <c r="I71" s="15">
        <f t="shared" si="18"/>
        <v>84428677</v>
      </c>
      <c r="J71" s="15">
        <f t="shared" si="18"/>
        <v>66398142</v>
      </c>
      <c r="K71" s="15">
        <f t="shared" si="18"/>
        <v>0</v>
      </c>
      <c r="L71" s="15">
        <f t="shared" si="18"/>
        <v>0</v>
      </c>
      <c r="M71" s="15">
        <f t="shared" si="18"/>
        <v>4319584</v>
      </c>
      <c r="N71" s="15">
        <f>SUM(D71:M71)</f>
        <v>643689492</v>
      </c>
      <c r="O71" s="37">
        <f>(N71/O$73)</f>
        <v>1145.9381322167508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9" t="s">
        <v>173</v>
      </c>
      <c r="M73" s="49"/>
      <c r="N73" s="49"/>
      <c r="O73" s="41">
        <v>561714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customHeight="1" thickBot="1">
      <c r="A75" s="53" t="s">
        <v>98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2024-09-03T19:23:44Z</cp:lastPrinted>
  <dcterms:created xsi:type="dcterms:W3CDTF">2000-08-31T21:26:31Z</dcterms:created>
  <dcterms:modified xsi:type="dcterms:W3CDTF">2024-09-20T17:50:20Z</dcterms:modified>
</cp:coreProperties>
</file>